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bsrvinffl010\060_政策開発部\政策統計課\非公開\統計書\2025（R7）年度\05_完成版「2025年統計書（データ版）」\"/>
    </mc:Choice>
  </mc:AlternateContent>
  <bookViews>
    <workbookView xWindow="0" yWindow="0" windowWidth="28800" windowHeight="10995" activeTab="14"/>
  </bookViews>
  <sheets>
    <sheet name="目次" sheetId="1" r:id="rId1"/>
    <sheet name="14-1" sheetId="2" r:id="rId2"/>
    <sheet name="14-2" sheetId="3" r:id="rId3"/>
    <sheet name="14-3" sheetId="4" r:id="rId4"/>
    <sheet name="14-4" sheetId="5" r:id="rId5"/>
    <sheet name="14-5" sheetId="6" r:id="rId6"/>
    <sheet name="14-6" sheetId="7" r:id="rId7"/>
    <sheet name="14-7" sheetId="8" r:id="rId8"/>
    <sheet name="14-8" sheetId="9" r:id="rId9"/>
    <sheet name="14-9" sheetId="10" r:id="rId10"/>
    <sheet name="14-10" sheetId="11" r:id="rId11"/>
    <sheet name="14-11" sheetId="12" r:id="rId12"/>
    <sheet name="14-12" sheetId="13" r:id="rId13"/>
    <sheet name="14-13" sheetId="14" r:id="rId14"/>
    <sheet name="14-14" sheetId="15" r:id="rId15"/>
  </sheets>
  <externalReferences>
    <externalReference r:id="rId16"/>
  </externalReferences>
  <definedNames>
    <definedName name="_xlnm.Print_Area" localSheetId="11">'14-11'!$A$1:$L$31</definedName>
    <definedName name="_xlnm.Print_Area" localSheetId="13">'14-13'!$A$1:$M$30</definedName>
    <definedName name="_xlnm.Print_Area" localSheetId="14">#REF!</definedName>
    <definedName name="_xlnm.Print_Area">#REF!</definedName>
    <definedName name="_xlnm.Print_Titles" localSheetId="14">'14-14'!$3:$4</definedName>
    <definedName name="_xlnm.Print_Titles" localSheetId="9">'14-9'!$3:$6</definedName>
    <definedName name="Z_00CC1D44_80CA_4E4D_84E2_49AA889E672C_.wvu.PrintArea" localSheetId="11" hidden="1">'14-11'!$A$1:$L$31</definedName>
    <definedName name="Z_00CC1D44_80CA_4E4D_84E2_49AA889E672C_.wvu.PrintArea" localSheetId="13" hidden="1">'14-13'!$A$1:$M$30</definedName>
    <definedName name="Z_00CC1D44_80CA_4E4D_84E2_49AA889E672C_.wvu.PrintTitles" localSheetId="14" hidden="1">'14-14'!$3:$4</definedName>
    <definedName name="Z_00CC1D44_80CA_4E4D_84E2_49AA889E672C_.wvu.PrintTitles" localSheetId="9" hidden="1">'14-9'!$3:$6</definedName>
    <definedName name="Z_06DBC5AB_88C1_4E14_8C73_F7B0FEB3D7E4_.wvu.PrintTitles" localSheetId="14" hidden="1">'14-14'!$3:$4</definedName>
    <definedName name="Z_06DBC5AB_88C1_4E14_8C73_F7B0FEB3D7E4_.wvu.PrintTitles" localSheetId="9" hidden="1">'14-9'!$3:$6</definedName>
    <definedName name="Z_1184DE22_5901_485C_8050_F941E80B16ED_.wvu.PrintTitles" localSheetId="14" hidden="1">'14-14'!$3:$4</definedName>
    <definedName name="Z_1184DE22_5901_485C_8050_F941E80B16ED_.wvu.PrintTitles" localSheetId="9" hidden="1">'14-9'!$3:$6</definedName>
    <definedName name="Z_1486AC6E_B9F3_4CC2_AE0E_9827E85F6890_.wvu.PrintTitles" localSheetId="14" hidden="1">'14-14'!$3:$4</definedName>
    <definedName name="Z_1486AC6E_B9F3_4CC2_AE0E_9827E85F6890_.wvu.PrintTitles" localSheetId="9" hidden="1">'14-9'!$3:$6</definedName>
    <definedName name="Z_17AB8E9E_AF26_4EBF_9AA5_9A87DC9AD602_.wvu.PrintTitles" localSheetId="14" hidden="1">'14-14'!$3:$4</definedName>
    <definedName name="Z_17AB8E9E_AF26_4EBF_9AA5_9A87DC9AD602_.wvu.PrintTitles" localSheetId="9" hidden="1">'14-9'!$3:$6</definedName>
    <definedName name="Z_189F6A79_E0AD_48C6_A87A_B88942B73FB0_.wvu.PrintTitles" localSheetId="14" hidden="1">'14-14'!$3:$4</definedName>
    <definedName name="Z_189F6A79_E0AD_48C6_A87A_B88942B73FB0_.wvu.PrintTitles" localSheetId="9" hidden="1">'14-9'!$3:$6</definedName>
    <definedName name="Z_1BCDFE0B_EB32_405E_A123_CA77677AA7BE_.wvu.PrintTitles" localSheetId="14" hidden="1">'14-14'!$3:$4</definedName>
    <definedName name="Z_1BCDFE0B_EB32_405E_A123_CA77677AA7BE_.wvu.PrintTitles" localSheetId="9" hidden="1">'14-9'!$3:$6</definedName>
    <definedName name="Z_1BFE2A91_9960_49FB_B512_A4FCD8C3EC61_.wvu.PrintTitles" localSheetId="14" hidden="1">'14-14'!$3:$4</definedName>
    <definedName name="Z_1BFE2A91_9960_49FB_B512_A4FCD8C3EC61_.wvu.PrintTitles" localSheetId="9" hidden="1">'14-9'!$3:$6</definedName>
    <definedName name="Z_1C2FAE53_A98F_435E_9AEF_4E7909BF1616_.wvu.PrintTitles" localSheetId="14" hidden="1">'14-14'!$3:$4</definedName>
    <definedName name="Z_1C2FAE53_A98F_435E_9AEF_4E7909BF1616_.wvu.PrintTitles" localSheetId="9" hidden="1">'14-9'!$3:$6</definedName>
    <definedName name="Z_1F973131_8A4E_4D06_BD72_AB7B2C989AC9_.wvu.PrintArea" localSheetId="11" hidden="1">'14-11'!$A$1:$L$31</definedName>
    <definedName name="Z_1F973131_8A4E_4D06_BD72_AB7B2C989AC9_.wvu.PrintArea" localSheetId="13" hidden="1">'14-13'!$A$1:$M$30</definedName>
    <definedName name="Z_1F973131_8A4E_4D06_BD72_AB7B2C989AC9_.wvu.PrintTitles" localSheetId="14" hidden="1">'14-14'!$3:$4</definedName>
    <definedName name="Z_1F973131_8A4E_4D06_BD72_AB7B2C989AC9_.wvu.PrintTitles" localSheetId="9" hidden="1">'14-9'!$3:$6</definedName>
    <definedName name="Z_1FF3D99B_551E_43BF_80CF_4BE9881BF48D_.wvu.PrintArea" localSheetId="11" hidden="1">'14-11'!$A$1:$L$31</definedName>
    <definedName name="Z_1FF3D99B_551E_43BF_80CF_4BE9881BF48D_.wvu.PrintArea" localSheetId="13" hidden="1">'14-13'!$A$1:$M$30</definedName>
    <definedName name="Z_1FF3D99B_551E_43BF_80CF_4BE9881BF48D_.wvu.PrintTitles" localSheetId="14" hidden="1">'14-14'!$3:$4</definedName>
    <definedName name="Z_1FF3D99B_551E_43BF_80CF_4BE9881BF48D_.wvu.PrintTitles" localSheetId="9" hidden="1">'14-9'!$3:$6</definedName>
    <definedName name="Z_20ACD794_F4A7_4F34_995C_D04BD1C46A1C_.wvu.PrintArea" localSheetId="11" hidden="1">'14-11'!$A$1:$L$31</definedName>
    <definedName name="Z_20ACD794_F4A7_4F34_995C_D04BD1C46A1C_.wvu.PrintArea" localSheetId="13" hidden="1">'14-13'!$A$1:$M$30</definedName>
    <definedName name="Z_20ACD794_F4A7_4F34_995C_D04BD1C46A1C_.wvu.PrintTitles" localSheetId="14" hidden="1">'14-14'!$3:$4</definedName>
    <definedName name="Z_20ACD794_F4A7_4F34_995C_D04BD1C46A1C_.wvu.PrintTitles" localSheetId="9" hidden="1">'14-9'!$3:$6</definedName>
    <definedName name="Z_2197E357_7CD0_4EA4_90A6_9555BC084B4F_.wvu.PrintTitles" localSheetId="14" hidden="1">'14-14'!$3:$4</definedName>
    <definedName name="Z_2197E357_7CD0_4EA4_90A6_9555BC084B4F_.wvu.PrintTitles" localSheetId="9" hidden="1">'14-9'!$3:$6</definedName>
    <definedName name="Z_2269C0FD_B02E_4191_A436_AAEEA9894E11_.wvu.PrintTitles" localSheetId="14" hidden="1">'14-14'!$3:$4</definedName>
    <definedName name="Z_2269C0FD_B02E_4191_A436_AAEEA9894E11_.wvu.PrintTitles" localSheetId="9" hidden="1">'14-9'!$3:$6</definedName>
    <definedName name="Z_240189DE_87D7_4094_9C55_239451DB35EE_.wvu.PrintArea" localSheetId="11" hidden="1">'14-11'!$A$1:$L$31</definedName>
    <definedName name="Z_240189DE_87D7_4094_9C55_239451DB35EE_.wvu.PrintArea" localSheetId="13" hidden="1">'14-13'!$A$1:$M$30</definedName>
    <definedName name="Z_240189DE_87D7_4094_9C55_239451DB35EE_.wvu.PrintTitles" localSheetId="14" hidden="1">'14-14'!$3:$4</definedName>
    <definedName name="Z_240189DE_87D7_4094_9C55_239451DB35EE_.wvu.PrintTitles" localSheetId="9" hidden="1">'14-9'!$3:$6</definedName>
    <definedName name="Z_24722943_D668_4B0A_A18B_250D1EAF22DF_.wvu.PrintArea" localSheetId="11" hidden="1">'14-11'!$A$1:$L$31</definedName>
    <definedName name="Z_24722943_D668_4B0A_A18B_250D1EAF22DF_.wvu.PrintArea" localSheetId="13" hidden="1">'14-13'!$A$1:$M$30</definedName>
    <definedName name="Z_24722943_D668_4B0A_A18B_250D1EAF22DF_.wvu.PrintTitles" localSheetId="14" hidden="1">'14-14'!$3:$4</definedName>
    <definedName name="Z_24722943_D668_4B0A_A18B_250D1EAF22DF_.wvu.PrintTitles" localSheetId="9" hidden="1">'14-9'!$3:$6</definedName>
    <definedName name="Z_2B898D7F_EE90_4CFD_9F43_AB7414F89E77_.wvu.PrintArea" localSheetId="11" hidden="1">'14-11'!$A$1:$L$31</definedName>
    <definedName name="Z_2B898D7F_EE90_4CFD_9F43_AB7414F89E77_.wvu.PrintArea" localSheetId="13" hidden="1">'14-13'!$A$1:$M$30</definedName>
    <definedName name="Z_2B898D7F_EE90_4CFD_9F43_AB7414F89E77_.wvu.PrintTitles" localSheetId="14" hidden="1">'14-14'!$3:$4</definedName>
    <definedName name="Z_2B898D7F_EE90_4CFD_9F43_AB7414F89E77_.wvu.PrintTitles" localSheetId="9" hidden="1">'14-9'!$3:$6</definedName>
    <definedName name="Z_2EA61839_294C_4932_B051_169222D4FEC6_.wvu.PrintArea" localSheetId="11" hidden="1">'14-11'!$A$1:$L$31</definedName>
    <definedName name="Z_2EA61839_294C_4932_B051_169222D4FEC6_.wvu.PrintArea" localSheetId="13" hidden="1">'14-13'!$A$1:$M$30</definedName>
    <definedName name="Z_2EA61839_294C_4932_B051_169222D4FEC6_.wvu.PrintTitles" localSheetId="14" hidden="1">'14-14'!$3:$4</definedName>
    <definedName name="Z_2EA61839_294C_4932_B051_169222D4FEC6_.wvu.PrintTitles" localSheetId="9" hidden="1">'14-9'!$3:$6</definedName>
    <definedName name="Z_2EF88AF6_EE5B_4AC2_ACDB_9BB2BBF29173_.wvu.PrintTitles" localSheetId="14" hidden="1">'14-14'!$3:$4</definedName>
    <definedName name="Z_2EF88AF6_EE5B_4AC2_ACDB_9BB2BBF29173_.wvu.PrintTitles" localSheetId="9" hidden="1">'14-9'!$3:$6</definedName>
    <definedName name="Z_30058F98_6897_4D54_8BCF_6DCA7063FB8D_.wvu.PrintArea" localSheetId="11" hidden="1">'14-11'!$A$1:$L$31</definedName>
    <definedName name="Z_30058F98_6897_4D54_8BCF_6DCA7063FB8D_.wvu.PrintArea" localSheetId="13" hidden="1">'14-13'!$A$1:$M$30</definedName>
    <definedName name="Z_30058F98_6897_4D54_8BCF_6DCA7063FB8D_.wvu.PrintTitles" localSheetId="14" hidden="1">'14-14'!$3:$4</definedName>
    <definedName name="Z_30058F98_6897_4D54_8BCF_6DCA7063FB8D_.wvu.PrintTitles" localSheetId="9" hidden="1">'14-9'!$3:$6</definedName>
    <definedName name="Z_3548A65C_53E9_4D33_AABC_827B0C7E9C69_.wvu.PrintArea" localSheetId="11" hidden="1">'14-11'!$A$1:$L$31</definedName>
    <definedName name="Z_3548A65C_53E9_4D33_AABC_827B0C7E9C69_.wvu.PrintArea" localSheetId="13" hidden="1">'14-13'!$A$1:$M$30</definedName>
    <definedName name="Z_3548A65C_53E9_4D33_AABC_827B0C7E9C69_.wvu.PrintTitles" localSheetId="14" hidden="1">'14-14'!$3:$4</definedName>
    <definedName name="Z_3548A65C_53E9_4D33_AABC_827B0C7E9C69_.wvu.PrintTitles" localSheetId="9" hidden="1">'14-9'!$3:$6</definedName>
    <definedName name="Z_35BD8D3A_C3F6_4E0E_B6B2_2143E8CF03D4_.wvu.PrintArea" localSheetId="11" hidden="1">'14-11'!$A$1:$L$31</definedName>
    <definedName name="Z_35BD8D3A_C3F6_4E0E_B6B2_2143E8CF03D4_.wvu.PrintArea" localSheetId="13" hidden="1">'14-13'!$A$1:$M$30</definedName>
    <definedName name="Z_35BD8D3A_C3F6_4E0E_B6B2_2143E8CF03D4_.wvu.PrintTitles" localSheetId="14" hidden="1">'14-14'!$3:$4</definedName>
    <definedName name="Z_35BD8D3A_C3F6_4E0E_B6B2_2143E8CF03D4_.wvu.PrintTitles" localSheetId="9" hidden="1">'14-9'!$3:$6</definedName>
    <definedName name="Z_369012CD_4C1F_4D8C_8CE3_B02386BE13F9_.wvu.PrintArea" localSheetId="11" hidden="1">'14-11'!$A$1:$L$31</definedName>
    <definedName name="Z_369012CD_4C1F_4D8C_8CE3_B02386BE13F9_.wvu.PrintArea" localSheetId="13" hidden="1">'14-13'!$A$1:$M$30</definedName>
    <definedName name="Z_369012CD_4C1F_4D8C_8CE3_B02386BE13F9_.wvu.PrintTitles" localSheetId="14" hidden="1">'14-14'!$3:$4</definedName>
    <definedName name="Z_369012CD_4C1F_4D8C_8CE3_B02386BE13F9_.wvu.PrintTitles" localSheetId="9" hidden="1">'14-9'!$3:$6</definedName>
    <definedName name="Z_3735EA80_EB2D_4910_81F1_1AA74ECCBFE5_.wvu.PrintArea" localSheetId="11" hidden="1">'14-11'!$A$1:$L$31</definedName>
    <definedName name="Z_3735EA80_EB2D_4910_81F1_1AA74ECCBFE5_.wvu.PrintArea" localSheetId="13" hidden="1">'14-13'!$A$1:$M$30</definedName>
    <definedName name="Z_3735EA80_EB2D_4910_81F1_1AA74ECCBFE5_.wvu.PrintTitles" localSheetId="14" hidden="1">'14-14'!$3:$4</definedName>
    <definedName name="Z_3735EA80_EB2D_4910_81F1_1AA74ECCBFE5_.wvu.PrintTitles" localSheetId="9" hidden="1">'14-9'!$3:$6</definedName>
    <definedName name="Z_3879FE5B_EDC4_4A46_BAD1_D4F44E5C755B_.wvu.PrintArea" localSheetId="11" hidden="1">'14-11'!$A$1:$L$31</definedName>
    <definedName name="Z_3879FE5B_EDC4_4A46_BAD1_D4F44E5C755B_.wvu.PrintArea" localSheetId="13" hidden="1">'14-13'!$A$1:$M$30</definedName>
    <definedName name="Z_3879FE5B_EDC4_4A46_BAD1_D4F44E5C755B_.wvu.PrintTitles" localSheetId="14" hidden="1">'14-14'!$3:$4</definedName>
    <definedName name="Z_3879FE5B_EDC4_4A46_BAD1_D4F44E5C755B_.wvu.PrintTitles" localSheetId="9" hidden="1">'14-9'!$3:$6</definedName>
    <definedName name="Z_3A63DEF1_E49A_408D_8D43_BE5779D6C7CA_.wvu.PrintArea" localSheetId="11" hidden="1">'14-11'!$A$1:$L$31</definedName>
    <definedName name="Z_3A63DEF1_E49A_408D_8D43_BE5779D6C7CA_.wvu.PrintArea" localSheetId="13" hidden="1">'14-13'!$A$1:$M$30</definedName>
    <definedName name="Z_3A63DEF1_E49A_408D_8D43_BE5779D6C7CA_.wvu.PrintTitles" localSheetId="14" hidden="1">'14-14'!$3:$4</definedName>
    <definedName name="Z_3A63DEF1_E49A_408D_8D43_BE5779D6C7CA_.wvu.PrintTitles" localSheetId="9" hidden="1">'14-9'!$3:$6</definedName>
    <definedName name="Z_3FF74EB8_03DE_4C43_9AE6_A2853E714384_.wvu.PrintTitles" localSheetId="14" hidden="1">'14-14'!$3:$4</definedName>
    <definedName name="Z_3FF74EB8_03DE_4C43_9AE6_A2853E714384_.wvu.PrintTitles" localSheetId="9" hidden="1">'14-9'!$3:$6</definedName>
    <definedName name="Z_436E96B2_CC3D_4C3D_8B1C_266CE54627E3_.wvu.PrintArea" localSheetId="11" hidden="1">'14-11'!$A$1:$L$31</definedName>
    <definedName name="Z_436E96B2_CC3D_4C3D_8B1C_266CE54627E3_.wvu.PrintArea" localSheetId="13" hidden="1">'14-13'!$A$1:$M$30</definedName>
    <definedName name="Z_436E96B2_CC3D_4C3D_8B1C_266CE54627E3_.wvu.PrintTitles" localSheetId="14" hidden="1">'14-14'!$3:$4</definedName>
    <definedName name="Z_436E96B2_CC3D_4C3D_8B1C_266CE54627E3_.wvu.PrintTitles" localSheetId="9" hidden="1">'14-9'!$3:$6</definedName>
    <definedName name="Z_43E09572_CE01_46DC_BF8D_61470785D9D8_.wvu.PrintTitles" localSheetId="14" hidden="1">'14-14'!$3:$4</definedName>
    <definedName name="Z_43E09572_CE01_46DC_BF8D_61470785D9D8_.wvu.PrintTitles" localSheetId="9" hidden="1">'14-9'!$3:$6</definedName>
    <definedName name="Z_4BFB6A7F_AD02_4597_91ED_9E7C081BFF9C_.wvu.PrintArea" localSheetId="11" hidden="1">'14-11'!$A$1:$L$31</definedName>
    <definedName name="Z_4BFB6A7F_AD02_4597_91ED_9E7C081BFF9C_.wvu.PrintArea" localSheetId="13" hidden="1">'14-13'!$A$1:$M$30</definedName>
    <definedName name="Z_4BFB6A7F_AD02_4597_91ED_9E7C081BFF9C_.wvu.PrintTitles" localSheetId="14" hidden="1">'14-14'!$3:$4</definedName>
    <definedName name="Z_4BFB6A7F_AD02_4597_91ED_9E7C081BFF9C_.wvu.PrintTitles" localSheetId="9" hidden="1">'14-9'!$3:$6</definedName>
    <definedName name="Z_4D2D3CAB_7699_4DB8_8B65_64F720C5DB21_.wvu.PrintTitles" localSheetId="14" hidden="1">'14-14'!$3:$4</definedName>
    <definedName name="Z_4D2D3CAB_7699_4DB8_8B65_64F720C5DB21_.wvu.PrintTitles" localSheetId="9" hidden="1">'14-9'!$3:$6</definedName>
    <definedName name="Z_4D74F358_5F93_45CB_B1B9_3325069D309B_.wvu.PrintTitles" localSheetId="14" hidden="1">'14-14'!$3:$4</definedName>
    <definedName name="Z_4D74F358_5F93_45CB_B1B9_3325069D309B_.wvu.PrintTitles" localSheetId="9" hidden="1">'14-9'!$3:$6</definedName>
    <definedName name="Z_4FBB7373_7AD5_46FB_9DE1_55BD4F50189C_.wvu.PrintArea" localSheetId="11" hidden="1">'14-11'!$A$1:$L$31</definedName>
    <definedName name="Z_4FBB7373_7AD5_46FB_9DE1_55BD4F50189C_.wvu.PrintArea" localSheetId="13" hidden="1">'14-13'!$A$1:$M$30</definedName>
    <definedName name="Z_4FBB7373_7AD5_46FB_9DE1_55BD4F50189C_.wvu.PrintTitles" localSheetId="14" hidden="1">'14-14'!$3:$4</definedName>
    <definedName name="Z_4FBB7373_7AD5_46FB_9DE1_55BD4F50189C_.wvu.PrintTitles" localSheetId="9" hidden="1">'14-9'!$3:$6</definedName>
    <definedName name="Z_53BA018E_45F1_40AC_9517_B9A1EB91F7F3_.wvu.PrintTitles" localSheetId="14" hidden="1">'14-14'!$3:$4</definedName>
    <definedName name="Z_53BA018E_45F1_40AC_9517_B9A1EB91F7F3_.wvu.PrintTitles" localSheetId="9" hidden="1">'14-9'!$3:$6</definedName>
    <definedName name="Z_5513285A_7AFF_4B9F_AAF6_93131D585702_.wvu.PrintArea" localSheetId="11" hidden="1">'14-11'!$A$1:$L$31</definedName>
    <definedName name="Z_5513285A_7AFF_4B9F_AAF6_93131D585702_.wvu.PrintArea" localSheetId="13" hidden="1">'14-13'!$A$1:$M$30</definedName>
    <definedName name="Z_5513285A_7AFF_4B9F_AAF6_93131D585702_.wvu.PrintTitles" localSheetId="14" hidden="1">'14-14'!$3:$4</definedName>
    <definedName name="Z_5513285A_7AFF_4B9F_AAF6_93131D585702_.wvu.PrintTitles" localSheetId="9" hidden="1">'14-9'!$3:$6</definedName>
    <definedName name="Z_564D171F_5A7F_4BA7_84E9_2748A0F2FCAC_.wvu.PrintArea" localSheetId="11" hidden="1">'14-11'!$A$1:$L$31</definedName>
    <definedName name="Z_564D171F_5A7F_4BA7_84E9_2748A0F2FCAC_.wvu.PrintArea" localSheetId="13" hidden="1">'14-13'!$A$1:$M$30</definedName>
    <definedName name="Z_564D171F_5A7F_4BA7_84E9_2748A0F2FCAC_.wvu.PrintTitles" localSheetId="14" hidden="1">'14-14'!$3:$4</definedName>
    <definedName name="Z_564D171F_5A7F_4BA7_84E9_2748A0F2FCAC_.wvu.PrintTitles" localSheetId="9" hidden="1">'14-9'!$3:$6</definedName>
    <definedName name="Z_57203996_1702_43B0_8CA7_C4D353FAC7EF_.wvu.PrintArea" localSheetId="11" hidden="1">'14-11'!$A$1:$L$31</definedName>
    <definedName name="Z_57203996_1702_43B0_8CA7_C4D353FAC7EF_.wvu.PrintArea" localSheetId="13" hidden="1">'14-13'!$A$1:$M$30</definedName>
    <definedName name="Z_57203996_1702_43B0_8CA7_C4D353FAC7EF_.wvu.PrintTitles" localSheetId="14" hidden="1">'14-14'!$3:$4</definedName>
    <definedName name="Z_57203996_1702_43B0_8CA7_C4D353FAC7EF_.wvu.PrintTitles" localSheetId="9" hidden="1">'14-9'!$3:$6</definedName>
    <definedName name="Z_58711EF9_D1BA_4D52_9189_4F7861C6D30C_.wvu.PrintArea" localSheetId="11" hidden="1">'14-11'!$A$1:$L$31</definedName>
    <definedName name="Z_58711EF9_D1BA_4D52_9189_4F7861C6D30C_.wvu.PrintArea" localSheetId="13" hidden="1">'14-13'!$A$1:$M$30</definedName>
    <definedName name="Z_58711EF9_D1BA_4D52_9189_4F7861C6D30C_.wvu.PrintTitles" localSheetId="14" hidden="1">'14-14'!$3:$4</definedName>
    <definedName name="Z_58711EF9_D1BA_4D52_9189_4F7861C6D30C_.wvu.PrintTitles" localSheetId="9" hidden="1">'14-9'!$3:$6</definedName>
    <definedName name="Z_5B441C35_8B1D_479D_A742_AF098D604223_.wvu.PrintArea" localSheetId="11" hidden="1">'14-11'!$A$1:$L$31</definedName>
    <definedName name="Z_5B441C35_8B1D_479D_A742_AF098D604223_.wvu.PrintArea" localSheetId="13" hidden="1">'14-13'!$A$1:$M$30</definedName>
    <definedName name="Z_5B441C35_8B1D_479D_A742_AF098D604223_.wvu.PrintTitles" localSheetId="14" hidden="1">'14-14'!$3:$4</definedName>
    <definedName name="Z_5B441C35_8B1D_479D_A742_AF098D604223_.wvu.PrintTitles" localSheetId="9" hidden="1">'14-9'!$3:$6</definedName>
    <definedName name="Z_62DAE75F_6EEA_49DA_9015_29B18CCD12D0_.wvu.PrintArea" localSheetId="11" hidden="1">'14-11'!$A$1:$L$31</definedName>
    <definedName name="Z_62DAE75F_6EEA_49DA_9015_29B18CCD12D0_.wvu.PrintArea" localSheetId="13" hidden="1">'14-13'!$A$1:$M$30</definedName>
    <definedName name="Z_62DAE75F_6EEA_49DA_9015_29B18CCD12D0_.wvu.PrintArea" localSheetId="14" hidden="1">'14-14'!$A$1:$F$150</definedName>
    <definedName name="Z_62DAE75F_6EEA_49DA_9015_29B18CCD12D0_.wvu.PrintTitles" localSheetId="14" hidden="1">'14-14'!$3:$4</definedName>
    <definedName name="Z_62DAE75F_6EEA_49DA_9015_29B18CCD12D0_.wvu.PrintTitles" localSheetId="9" hidden="1">'14-9'!$3:$6</definedName>
    <definedName name="Z_67EF8DD2_DD3D_4A4F_9A3B_29FC45742F40_.wvu.PrintArea" localSheetId="11" hidden="1">'14-11'!$A$1:$L$31</definedName>
    <definedName name="Z_67EF8DD2_DD3D_4A4F_9A3B_29FC45742F40_.wvu.PrintArea" localSheetId="13" hidden="1">'14-13'!$A$1:$M$30</definedName>
    <definedName name="Z_67EF8DD2_DD3D_4A4F_9A3B_29FC45742F40_.wvu.PrintTitles" localSheetId="14" hidden="1">'14-14'!$3:$4</definedName>
    <definedName name="Z_67EF8DD2_DD3D_4A4F_9A3B_29FC45742F40_.wvu.PrintTitles" localSheetId="9" hidden="1">'14-9'!$3:$6</definedName>
    <definedName name="Z_69EF12F7_33A4_4F77_BCCE_9A346C0C3A8F_.wvu.PrintArea" localSheetId="11" hidden="1">'14-11'!$A$1:$L$31</definedName>
    <definedName name="Z_69EF12F7_33A4_4F77_BCCE_9A346C0C3A8F_.wvu.PrintArea" localSheetId="13" hidden="1">'14-13'!$A$1:$M$30</definedName>
    <definedName name="Z_69EF12F7_33A4_4F77_BCCE_9A346C0C3A8F_.wvu.PrintTitles" localSheetId="14" hidden="1">'14-14'!$3:$4</definedName>
    <definedName name="Z_69EF12F7_33A4_4F77_BCCE_9A346C0C3A8F_.wvu.PrintTitles" localSheetId="9" hidden="1">'14-9'!$3:$6</definedName>
    <definedName name="Z_71042459_703D_4FF3_8D53_1213B54B1552_.wvu.PrintArea" localSheetId="11" hidden="1">'14-11'!$A$1:$L$31</definedName>
    <definedName name="Z_71042459_703D_4FF3_8D53_1213B54B1552_.wvu.PrintArea" localSheetId="13" hidden="1">'14-13'!$A$1:$M$30</definedName>
    <definedName name="Z_71042459_703D_4FF3_8D53_1213B54B1552_.wvu.PrintTitles" localSheetId="14" hidden="1">'14-14'!$3:$4</definedName>
    <definedName name="Z_71042459_703D_4FF3_8D53_1213B54B1552_.wvu.PrintTitles" localSheetId="9" hidden="1">'14-9'!$3:$6</definedName>
    <definedName name="Z_71AD9FC9_48FC_499D_BB07_7480148E85D1_.wvu.PrintArea" localSheetId="11" hidden="1">'14-11'!$A$1:$L$31</definedName>
    <definedName name="Z_71AD9FC9_48FC_499D_BB07_7480148E85D1_.wvu.PrintArea" localSheetId="13" hidden="1">'14-13'!$A$1:$M$30</definedName>
    <definedName name="Z_71AD9FC9_48FC_499D_BB07_7480148E85D1_.wvu.PrintTitles" localSheetId="14" hidden="1">'14-14'!$3:$4</definedName>
    <definedName name="Z_71AD9FC9_48FC_499D_BB07_7480148E85D1_.wvu.PrintTitles" localSheetId="9" hidden="1">'14-9'!$3:$6</definedName>
    <definedName name="Z_723C59CB_A466_4479_8AA8_39674B010947_.wvu.PrintArea" localSheetId="11" hidden="1">'14-11'!$A$1:$L$31</definedName>
    <definedName name="Z_723C59CB_A466_4479_8AA8_39674B010947_.wvu.PrintArea" localSheetId="13" hidden="1">'14-13'!$A$1:$M$30</definedName>
    <definedName name="Z_723C59CB_A466_4479_8AA8_39674B010947_.wvu.PrintTitles" localSheetId="14" hidden="1">'14-14'!$3:$4</definedName>
    <definedName name="Z_723C59CB_A466_4479_8AA8_39674B010947_.wvu.PrintTitles" localSheetId="9" hidden="1">'14-9'!$3:$6</definedName>
    <definedName name="Z_7A262490_7FC2_4C8C_B289_2D8F9C2B72A0_.wvu.PrintTitles" localSheetId="14" hidden="1">'14-14'!$3:$4</definedName>
    <definedName name="Z_7A262490_7FC2_4C8C_B289_2D8F9C2B72A0_.wvu.PrintTitles" localSheetId="9" hidden="1">'14-9'!$3:$6</definedName>
    <definedName name="Z_7AA915D7_EB0A_47D9_A8BE_7E77CDFF3F08_.wvu.PrintArea" localSheetId="11" hidden="1">'14-11'!$A$1:$L$31</definedName>
    <definedName name="Z_7AA915D7_EB0A_47D9_A8BE_7E77CDFF3F08_.wvu.PrintArea" localSheetId="13" hidden="1">'14-13'!$A$1:$M$30</definedName>
    <definedName name="Z_7AA915D7_EB0A_47D9_A8BE_7E77CDFF3F08_.wvu.PrintTitles" localSheetId="14" hidden="1">'14-14'!$3:$4</definedName>
    <definedName name="Z_7AA915D7_EB0A_47D9_A8BE_7E77CDFF3F08_.wvu.PrintTitles" localSheetId="9" hidden="1">'14-9'!$3:$6</definedName>
    <definedName name="Z_7F32949A_5CAB_4A39_BA6F_2E21B6F67F41_.wvu.PrintTitles" localSheetId="14" hidden="1">'14-14'!$3:$4</definedName>
    <definedName name="Z_7F32949A_5CAB_4A39_BA6F_2E21B6F67F41_.wvu.PrintTitles" localSheetId="9" hidden="1">'14-9'!$3:$6</definedName>
    <definedName name="Z_898219FD_2AFB_47DD_A584_5E9CD05CCBB1_.wvu.PrintTitles" localSheetId="14" hidden="1">'14-14'!$3:$4</definedName>
    <definedName name="Z_898219FD_2AFB_47DD_A584_5E9CD05CCBB1_.wvu.PrintTitles" localSheetId="9" hidden="1">'14-9'!$3:$6</definedName>
    <definedName name="Z_8B44375A_1636_4AEA_8BC9_06A6E5FB3552_.wvu.PrintTitles" localSheetId="14" hidden="1">'14-14'!$3:$4</definedName>
    <definedName name="Z_8B44375A_1636_4AEA_8BC9_06A6E5FB3552_.wvu.PrintTitles" localSheetId="9" hidden="1">'14-9'!$3:$6</definedName>
    <definedName name="Z_8B65E8DB_C744_4D16_9819_6067CC1CCCAA_.wvu.PrintTitles" localSheetId="14" hidden="1">'14-14'!$3:$4</definedName>
    <definedName name="Z_8B65E8DB_C744_4D16_9819_6067CC1CCCAA_.wvu.PrintTitles" localSheetId="9" hidden="1">'14-9'!$3:$6</definedName>
    <definedName name="Z_8F84476C_5D28_45F6_BFD4_9F4E2FD5B14D_.wvu.PrintTitles" localSheetId="14" hidden="1">'14-14'!$3:$4</definedName>
    <definedName name="Z_8F84476C_5D28_45F6_BFD4_9F4E2FD5B14D_.wvu.PrintTitles" localSheetId="9" hidden="1">'14-9'!$3:$6</definedName>
    <definedName name="Z_93FFEA2B_6C03_44F6_B130_FBAEBD1B563D_.wvu.PrintTitles" localSheetId="14" hidden="1">'14-14'!$3:$4</definedName>
    <definedName name="Z_93FFEA2B_6C03_44F6_B130_FBAEBD1B563D_.wvu.PrintTitles" localSheetId="9" hidden="1">'14-9'!$3:$6</definedName>
    <definedName name="Z_94642DE4_2324_49BC_91D9_FAC00F585226_.wvu.PrintTitles" localSheetId="14" hidden="1">'14-14'!$3:$4</definedName>
    <definedName name="Z_94642DE4_2324_49BC_91D9_FAC00F585226_.wvu.PrintTitles" localSheetId="9" hidden="1">'14-9'!$3:$6</definedName>
    <definedName name="Z_954601D5_9BC0_44CB_9222_E69A5143F9E9_.wvu.PrintArea" localSheetId="11" hidden="1">'14-11'!$A$1:$L$31</definedName>
    <definedName name="Z_954601D5_9BC0_44CB_9222_E69A5143F9E9_.wvu.PrintArea" localSheetId="13" hidden="1">'14-13'!$A$1:$M$30</definedName>
    <definedName name="Z_954601D5_9BC0_44CB_9222_E69A5143F9E9_.wvu.PrintTitles" localSheetId="14" hidden="1">'14-14'!$3:$4</definedName>
    <definedName name="Z_954601D5_9BC0_44CB_9222_E69A5143F9E9_.wvu.PrintTitles" localSheetId="9" hidden="1">'14-9'!$3:$6</definedName>
    <definedName name="Z_96261999_39E9_4504_A3A1_B1430E0C0346_.wvu.PrintTitles" localSheetId="14" hidden="1">'14-14'!$3:$4</definedName>
    <definedName name="Z_96261999_39E9_4504_A3A1_B1430E0C0346_.wvu.PrintTitles" localSheetId="9" hidden="1">'14-9'!$3:$6</definedName>
    <definedName name="Z_96390504_6689_4AFB_81A5_712B52EC1E83_.wvu.PrintTitles" localSheetId="14" hidden="1">'14-14'!$3:$4</definedName>
    <definedName name="Z_96390504_6689_4AFB_81A5_712B52EC1E83_.wvu.PrintTitles" localSheetId="9" hidden="1">'14-9'!$3:$6</definedName>
    <definedName name="Z_9D1B7E56_0B3F_4392_BE9A_F57461B2AFB0_.wvu.PrintArea" localSheetId="11" hidden="1">'14-11'!$A$1:$L$31</definedName>
    <definedName name="Z_9D1B7E56_0B3F_4392_BE9A_F57461B2AFB0_.wvu.PrintArea" localSheetId="13" hidden="1">'14-13'!$A$1:$M$30</definedName>
    <definedName name="Z_9D1B7E56_0B3F_4392_BE9A_F57461B2AFB0_.wvu.PrintTitles" localSheetId="14" hidden="1">'14-14'!$3:$4</definedName>
    <definedName name="Z_9D1B7E56_0B3F_4392_BE9A_F57461B2AFB0_.wvu.PrintTitles" localSheetId="9" hidden="1">'14-9'!$3:$6</definedName>
    <definedName name="Z_9E53071F_6DC1_48B1_9C5A_9EEB537B3297_.wvu.PrintTitles" localSheetId="14" hidden="1">'14-14'!$3:$4</definedName>
    <definedName name="Z_9E53071F_6DC1_48B1_9C5A_9EEB537B3297_.wvu.PrintTitles" localSheetId="9" hidden="1">'14-9'!$3:$6</definedName>
    <definedName name="Z_A0A5534D_42D8_415C_8AAF_DF16D93BD699_.wvu.PrintArea" localSheetId="11" hidden="1">'14-11'!$A$1:$L$31</definedName>
    <definedName name="Z_A0A5534D_42D8_415C_8AAF_DF16D93BD699_.wvu.PrintArea" localSheetId="13" hidden="1">'14-13'!$A$1:$M$30</definedName>
    <definedName name="Z_A0A5534D_42D8_415C_8AAF_DF16D93BD699_.wvu.PrintTitles" localSheetId="14" hidden="1">'14-14'!$3:$4</definedName>
    <definedName name="Z_A0A5534D_42D8_415C_8AAF_DF16D93BD699_.wvu.PrintTitles" localSheetId="9" hidden="1">'14-9'!$3:$6</definedName>
    <definedName name="Z_AA17E97B_ABB2_4C8B_BAA8_63934B5B5DBA_.wvu.PrintArea" localSheetId="11" hidden="1">'14-11'!$A$1:$L$31</definedName>
    <definedName name="Z_AA17E97B_ABB2_4C8B_BAA8_63934B5B5DBA_.wvu.PrintArea" localSheetId="13" hidden="1">'14-13'!$A$1:$M$30</definedName>
    <definedName name="Z_AA17E97B_ABB2_4C8B_BAA8_63934B5B5DBA_.wvu.PrintTitles" localSheetId="14" hidden="1">'14-14'!$3:$4</definedName>
    <definedName name="Z_AA17E97B_ABB2_4C8B_BAA8_63934B5B5DBA_.wvu.PrintTitles" localSheetId="9" hidden="1">'14-9'!$3:$6</definedName>
    <definedName name="Z_B11D6758_BA5A_4F43_A11B_572A39E9790E_.wvu.PrintTitles" localSheetId="14" hidden="1">'14-14'!$3:$4</definedName>
    <definedName name="Z_B11D6758_BA5A_4F43_A11B_572A39E9790E_.wvu.PrintTitles" localSheetId="9" hidden="1">'14-9'!$3:$6</definedName>
    <definedName name="Z_B49D56AA_3B6B_4E15_99C8_E193BF4F22A9_.wvu.PrintArea" localSheetId="11" hidden="1">'14-11'!$A$1:$L$31</definedName>
    <definedName name="Z_B49D56AA_3B6B_4E15_99C8_E193BF4F22A9_.wvu.PrintArea" localSheetId="13" hidden="1">'14-13'!$A$1:$M$30</definedName>
    <definedName name="Z_B49D56AA_3B6B_4E15_99C8_E193BF4F22A9_.wvu.PrintTitles" localSheetId="14" hidden="1">'14-14'!$3:$4</definedName>
    <definedName name="Z_B49D56AA_3B6B_4E15_99C8_E193BF4F22A9_.wvu.PrintTitles" localSheetId="9" hidden="1">'14-9'!$3:$6</definedName>
    <definedName name="Z_B4CA18B5_BFDC_4B27_9B09_A8E981EC257E_.wvu.PrintArea" localSheetId="11" hidden="1">'14-11'!$A$1:$L$31</definedName>
    <definedName name="Z_B4CA18B5_BFDC_4B27_9B09_A8E981EC257E_.wvu.PrintArea" localSheetId="13" hidden="1">'14-13'!$A$1:$M$30</definedName>
    <definedName name="Z_B4CA18B5_BFDC_4B27_9B09_A8E981EC257E_.wvu.PrintTitles" localSheetId="14" hidden="1">'14-14'!$3:$4</definedName>
    <definedName name="Z_B4CA18B5_BFDC_4B27_9B09_A8E981EC257E_.wvu.PrintTitles" localSheetId="9" hidden="1">'14-9'!$3:$6</definedName>
    <definedName name="Z_BCB18196_1080_4E59_B3ED_9DD3C10D3156_.wvu.PrintArea" localSheetId="1" hidden="1">'14-1'!$A$2:$M$34</definedName>
    <definedName name="Z_BCB18196_1080_4E59_B3ED_9DD3C10D3156_.wvu.PrintArea" localSheetId="11" hidden="1">'14-11'!$A$2:$M$16</definedName>
    <definedName name="Z_BCB18196_1080_4E59_B3ED_9DD3C10D3156_.wvu.PrintArea" localSheetId="12" hidden="1">'14-12'!$A$2:$M$25</definedName>
    <definedName name="Z_BCB18196_1080_4E59_B3ED_9DD3C10D3156_.wvu.PrintArea" localSheetId="13" hidden="1">'14-13'!$A$2:$M$17</definedName>
    <definedName name="Z_BCB18196_1080_4E59_B3ED_9DD3C10D3156_.wvu.PrintArea" localSheetId="14" hidden="1">'14-14'!$A$2:$F$149</definedName>
    <definedName name="Z_BCB18196_1080_4E59_B3ED_9DD3C10D3156_.wvu.PrintArea" localSheetId="2" hidden="1">'14-2'!$A$2:$O$38</definedName>
    <definedName name="Z_BCB18196_1080_4E59_B3ED_9DD3C10D3156_.wvu.PrintArea" localSheetId="3" hidden="1">'14-3'!$A$2:$AA$24</definedName>
    <definedName name="Z_BCB18196_1080_4E59_B3ED_9DD3C10D3156_.wvu.PrintArea" localSheetId="4" hidden="1">'14-4'!$A$2:$V$23</definedName>
    <definedName name="Z_BCB18196_1080_4E59_B3ED_9DD3C10D3156_.wvu.PrintArea" localSheetId="5" hidden="1">'14-5'!$A$2:$AG$16</definedName>
    <definedName name="Z_BCB18196_1080_4E59_B3ED_9DD3C10D3156_.wvu.PrintArea" localSheetId="6" hidden="1">'14-6'!$A$2:$U$23</definedName>
    <definedName name="Z_BCB18196_1080_4E59_B3ED_9DD3C10D3156_.wvu.PrintArea" localSheetId="7" hidden="1">'14-7'!$A$2:$U$24</definedName>
    <definedName name="Z_BCB18196_1080_4E59_B3ED_9DD3C10D3156_.wvu.PrintArea" localSheetId="8" hidden="1">'14-8'!$A$2:$N$23</definedName>
    <definedName name="Z_BCB18196_1080_4E59_B3ED_9DD3C10D3156_.wvu.PrintArea" localSheetId="9" hidden="1">'14-9'!$A$2:$R$84</definedName>
    <definedName name="Z_BCB18196_1080_4E59_B3ED_9DD3C10D3156_.wvu.PrintTitles" localSheetId="1" hidden="1">'14-1'!$3:$5</definedName>
    <definedName name="Z_BCB18196_1080_4E59_B3ED_9DD3C10D3156_.wvu.PrintTitles" localSheetId="14" hidden="1">'14-14'!$3:$4</definedName>
    <definedName name="Z_BCB18196_1080_4E59_B3ED_9DD3C10D3156_.wvu.PrintTitles" localSheetId="9" hidden="1">'14-9'!$3:$6</definedName>
    <definedName name="Z_BD934AF0_2C30_423F_A316_708B1B6405E5_.wvu.PrintTitles" localSheetId="14" hidden="1">'14-14'!$3:$4</definedName>
    <definedName name="Z_BD934AF0_2C30_423F_A316_708B1B6405E5_.wvu.PrintTitles" localSheetId="9" hidden="1">'14-9'!$3:$6</definedName>
    <definedName name="Z_BED141A3_5CB4_44D0_96C1_D3D2AD78F82E_.wvu.PrintTitles" localSheetId="14" hidden="1">'14-14'!$3:$4</definedName>
    <definedName name="Z_BED141A3_5CB4_44D0_96C1_D3D2AD78F82E_.wvu.PrintTitles" localSheetId="9" hidden="1">'14-9'!$3:$6</definedName>
    <definedName name="Z_C5E0F698_3666_4B81_8EED_CC2781573207_.wvu.PrintTitles" localSheetId="14" hidden="1">'14-14'!$3:$4</definedName>
    <definedName name="Z_C5E0F698_3666_4B81_8EED_CC2781573207_.wvu.PrintTitles" localSheetId="9" hidden="1">'14-9'!$3:$6</definedName>
    <definedName name="Z_C6AFBE28_E866_4D5D_ADBD_07D2847FD902_.wvu.PrintArea" localSheetId="11" hidden="1">'14-11'!$A$1:$L$31</definedName>
    <definedName name="Z_C6AFBE28_E866_4D5D_ADBD_07D2847FD902_.wvu.PrintArea" localSheetId="13" hidden="1">'14-13'!$A$1:$M$30</definedName>
    <definedName name="Z_C6AFBE28_E866_4D5D_ADBD_07D2847FD902_.wvu.PrintTitles" localSheetId="14" hidden="1">'14-14'!$3:$4</definedName>
    <definedName name="Z_C6AFBE28_E866_4D5D_ADBD_07D2847FD902_.wvu.PrintTitles" localSheetId="9" hidden="1">'14-9'!$3:$6</definedName>
    <definedName name="Z_CB77EDC4_1539_4750_BB10_178F70A60A1B_.wvu.PrintArea" localSheetId="11" hidden="1">'14-11'!$A$1:$L$31</definedName>
    <definedName name="Z_CB77EDC4_1539_4750_BB10_178F70A60A1B_.wvu.PrintArea" localSheetId="13" hidden="1">'14-13'!$A$1:$M$30</definedName>
    <definedName name="Z_CB77EDC4_1539_4750_BB10_178F70A60A1B_.wvu.PrintTitles" localSheetId="14" hidden="1">'14-14'!$3:$4</definedName>
    <definedName name="Z_CB77EDC4_1539_4750_BB10_178F70A60A1B_.wvu.PrintTitles" localSheetId="9" hidden="1">'14-9'!$3:$6</definedName>
    <definedName name="Z_CD1FBD09_2D49_40A1_916B_5524EF5CA3FA_.wvu.PrintArea" localSheetId="11" hidden="1">'14-11'!$A$1:$L$31</definedName>
    <definedName name="Z_CD1FBD09_2D49_40A1_916B_5524EF5CA3FA_.wvu.PrintArea" localSheetId="13" hidden="1">'14-13'!$A$1:$M$30</definedName>
    <definedName name="Z_CD1FBD09_2D49_40A1_916B_5524EF5CA3FA_.wvu.PrintTitles" localSheetId="14" hidden="1">'14-14'!$3:$4</definedName>
    <definedName name="Z_CD1FBD09_2D49_40A1_916B_5524EF5CA3FA_.wvu.PrintTitles" localSheetId="9" hidden="1">'14-9'!$3:$6</definedName>
    <definedName name="Z_CFF65FEC_3D52_4BB3_8C14_3CC246A9956F_.wvu.PrintArea" localSheetId="11" hidden="1">'14-11'!$A$1:$L$31</definedName>
    <definedName name="Z_CFF65FEC_3D52_4BB3_8C14_3CC246A9956F_.wvu.PrintArea" localSheetId="13" hidden="1">'14-13'!$A$1:$M$30</definedName>
    <definedName name="Z_CFF65FEC_3D52_4BB3_8C14_3CC246A9956F_.wvu.PrintTitles" localSheetId="14" hidden="1">'14-14'!$3:$4</definedName>
    <definedName name="Z_CFF65FEC_3D52_4BB3_8C14_3CC246A9956F_.wvu.PrintTitles" localSheetId="9" hidden="1">'14-9'!$3:$6</definedName>
    <definedName name="Z_D040BA70_5565_48F1_BFA8_4D40C54F0F21_.wvu.PrintTitles" localSheetId="14" hidden="1">'14-14'!$3:$4</definedName>
    <definedName name="Z_D040BA70_5565_48F1_BFA8_4D40C54F0F21_.wvu.PrintTitles" localSheetId="9" hidden="1">'14-9'!$3:$6</definedName>
    <definedName name="Z_D5CA87AE_EAFF_4FDC_ABC9_AEF5B5BEB72E_.wvu.PrintTitles" localSheetId="14" hidden="1">'14-14'!$3:$4</definedName>
    <definedName name="Z_D5CA87AE_EAFF_4FDC_ABC9_AEF5B5BEB72E_.wvu.PrintTitles" localSheetId="9" hidden="1">'14-9'!$3:$6</definedName>
    <definedName name="Z_DDC9534C_6D09_4A16_B20C_329D6E1F671D_.wvu.PrintTitles" localSheetId="14" hidden="1">'14-14'!$3:$4</definedName>
    <definedName name="Z_DDC9534C_6D09_4A16_B20C_329D6E1F671D_.wvu.PrintTitles" localSheetId="9" hidden="1">'14-9'!$3:$6</definedName>
    <definedName name="Z_E4062767_D090_45A6_BD60_B90D5BBF3894_.wvu.PrintArea" localSheetId="11" hidden="1">'14-11'!$A$1:$L$31</definedName>
    <definedName name="Z_E4062767_D090_45A6_BD60_B90D5BBF3894_.wvu.PrintArea" localSheetId="13" hidden="1">'14-13'!$A$1:$M$30</definedName>
    <definedName name="Z_E4062767_D090_45A6_BD60_B90D5BBF3894_.wvu.PrintTitles" localSheetId="14" hidden="1">'14-14'!$3:$4</definedName>
    <definedName name="Z_E4062767_D090_45A6_BD60_B90D5BBF3894_.wvu.PrintTitles" localSheetId="9" hidden="1">'14-9'!$3:$6</definedName>
    <definedName name="Z_ED4482EE_7338_4CC5_85EA_72B3B193C360_.wvu.PrintTitles" localSheetId="14" hidden="1">'14-14'!$3:$4</definedName>
    <definedName name="Z_ED4482EE_7338_4CC5_85EA_72B3B193C360_.wvu.PrintTitles" localSheetId="9" hidden="1">'14-9'!$3:$6</definedName>
    <definedName name="Z_EE644B69_3942_4A0D_811D_C183FE0C8B84_.wvu.PrintArea" localSheetId="11" hidden="1">'14-11'!$A$1:$L$31</definedName>
    <definedName name="Z_EE644B69_3942_4A0D_811D_C183FE0C8B84_.wvu.PrintArea" localSheetId="13" hidden="1">'14-13'!$A$1:$M$30</definedName>
    <definedName name="Z_EE644B69_3942_4A0D_811D_C183FE0C8B84_.wvu.PrintTitles" localSheetId="14" hidden="1">'14-14'!$3:$4</definedName>
    <definedName name="Z_EE644B69_3942_4A0D_811D_C183FE0C8B84_.wvu.PrintTitles" localSheetId="9" hidden="1">'14-9'!$3:$6</definedName>
    <definedName name="Z_F086CED5_EBE2_44AF_B94E_B9989A6B9DCD_.wvu.PrintArea" localSheetId="11" hidden="1">'14-11'!$A$1:$L$31</definedName>
    <definedName name="Z_F086CED5_EBE2_44AF_B94E_B9989A6B9DCD_.wvu.PrintArea" localSheetId="13" hidden="1">'14-13'!$A$1:$M$30</definedName>
    <definedName name="Z_F086CED5_EBE2_44AF_B94E_B9989A6B9DCD_.wvu.PrintTitles" localSheetId="14" hidden="1">'14-14'!$3:$4</definedName>
    <definedName name="Z_F086CED5_EBE2_44AF_B94E_B9989A6B9DCD_.wvu.PrintTitles" localSheetId="9" hidden="1">'14-9'!$3:$6</definedName>
    <definedName name="Z_F3CC2422_C263_4ADA_B4A0_53719C6F4A1C_.wvu.PrintArea" localSheetId="11" hidden="1">'14-11'!$A$1:$L$31</definedName>
    <definedName name="Z_F3CC2422_C263_4ADA_B4A0_53719C6F4A1C_.wvu.PrintArea" localSheetId="13" hidden="1">'14-13'!$A$1:$M$30</definedName>
    <definedName name="Z_F3CC2422_C263_4ADA_B4A0_53719C6F4A1C_.wvu.PrintTitles" localSheetId="14" hidden="1">'14-14'!$3:$4</definedName>
    <definedName name="Z_F3CC2422_C263_4ADA_B4A0_53719C6F4A1C_.wvu.PrintTitles" localSheetId="9" hidden="1">'14-9'!$3:$6</definedName>
    <definedName name="Z_F9A5D3E6_646D_417F_BBE8_7ECCE1B1890D_.wvu.PrintArea" localSheetId="11" hidden="1">'14-11'!$A$1:$L$31</definedName>
    <definedName name="Z_F9A5D3E6_646D_417F_BBE8_7ECCE1B1890D_.wvu.PrintArea" localSheetId="13" hidden="1">'14-13'!$A$1:$M$30</definedName>
    <definedName name="Z_F9A5D3E6_646D_417F_BBE8_7ECCE1B1890D_.wvu.PrintTitles" localSheetId="14" hidden="1">'14-14'!$3:$4</definedName>
    <definedName name="Z_F9A5D3E6_646D_417F_BBE8_7ECCE1B1890D_.wvu.PrintTitles" localSheetId="9" hidden="1">'14-9'!$3:$6</definedName>
    <definedName name="Z_F9FD260D_0E13_42FA_B6DD_FA7196CADFBB_.wvu.PrintTitles" localSheetId="14" hidden="1">'14-14'!$3:$4</definedName>
    <definedName name="Z_F9FD260D_0E13_42FA_B6DD_FA7196CADFBB_.wvu.PrintTitles" localSheetId="9" hidden="1">'14-9'!$3:$6</definedName>
    <definedName name="Z_FF7A9D04_94D4_4D15_AD2D_E1F8E0368AE5_.wvu.PrintTitles" localSheetId="14" hidden="1">'14-14'!$3:$4</definedName>
    <definedName name="Z_FF7A9D04_94D4_4D15_AD2D_E1F8E0368AE5_.wvu.PrintTitles" localSheetId="9" hidden="1">'14-9'!$3:$6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4" l="1"/>
  <c r="C20" i="14"/>
  <c r="C19" i="14"/>
  <c r="C18" i="14"/>
  <c r="C17" i="14"/>
  <c r="C16" i="14"/>
  <c r="C15" i="14"/>
  <c r="C14" i="14"/>
  <c r="C13" i="14"/>
  <c r="C12" i="14"/>
  <c r="C11" i="14"/>
  <c r="C10" i="14"/>
  <c r="C9" i="14"/>
  <c r="C8" i="14"/>
  <c r="C7" i="14"/>
  <c r="C6" i="14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Q91" i="10"/>
  <c r="O91" i="10"/>
  <c r="M91" i="10"/>
  <c r="L91" i="10"/>
  <c r="K91" i="10"/>
  <c r="I91" i="10"/>
  <c r="G91" i="10"/>
  <c r="F91" i="10"/>
  <c r="D91" i="10"/>
  <c r="C91" i="10"/>
  <c r="E91" i="10" s="1"/>
  <c r="Q90" i="10"/>
  <c r="O90" i="10"/>
  <c r="M90" i="10"/>
  <c r="L90" i="10"/>
  <c r="K90" i="10"/>
  <c r="I90" i="10"/>
  <c r="G90" i="10"/>
  <c r="F90" i="10"/>
  <c r="D90" i="10"/>
  <c r="C90" i="10"/>
  <c r="Q89" i="10"/>
  <c r="O89" i="10"/>
  <c r="M89" i="10"/>
  <c r="L89" i="10"/>
  <c r="N89" i="10" s="1"/>
  <c r="P89" i="10" s="1"/>
  <c r="K89" i="10"/>
  <c r="I89" i="10"/>
  <c r="H89" i="10"/>
  <c r="G89" i="10"/>
  <c r="F89" i="10"/>
  <c r="D89" i="10"/>
  <c r="C89" i="10"/>
  <c r="E89" i="10" s="1"/>
  <c r="J89" i="10" s="1"/>
  <c r="Q88" i="10"/>
  <c r="O88" i="10"/>
  <c r="M88" i="10"/>
  <c r="L88" i="10"/>
  <c r="N88" i="10" s="1"/>
  <c r="P88" i="10" s="1"/>
  <c r="K88" i="10"/>
  <c r="I88" i="10"/>
  <c r="G88" i="10"/>
  <c r="F88" i="10"/>
  <c r="H88" i="10" s="1"/>
  <c r="D88" i="10"/>
  <c r="C88" i="10"/>
  <c r="E88" i="10" s="1"/>
  <c r="J88" i="10" s="1"/>
  <c r="Q87" i="10"/>
  <c r="O87" i="10"/>
  <c r="P87" i="10" s="1"/>
  <c r="N87" i="10"/>
  <c r="M87" i="10"/>
  <c r="L87" i="10"/>
  <c r="K87" i="10"/>
  <c r="I87" i="10"/>
  <c r="G87" i="10"/>
  <c r="F87" i="10"/>
  <c r="H87" i="10" s="1"/>
  <c r="D87" i="10"/>
  <c r="C87" i="10"/>
  <c r="E87" i="10" s="1"/>
  <c r="J87" i="10" s="1"/>
  <c r="Q86" i="10"/>
  <c r="O86" i="10"/>
  <c r="M86" i="10"/>
  <c r="L86" i="10"/>
  <c r="N86" i="10" s="1"/>
  <c r="P86" i="10" s="1"/>
  <c r="K86" i="10"/>
  <c r="I86" i="10"/>
  <c r="G86" i="10"/>
  <c r="F86" i="10"/>
  <c r="H86" i="10" s="1"/>
  <c r="J86" i="10" s="1"/>
  <c r="E86" i="10"/>
  <c r="D86" i="10"/>
  <c r="C86" i="10"/>
  <c r="O85" i="10"/>
  <c r="N85" i="10"/>
  <c r="P85" i="10" s="1"/>
  <c r="M85" i="10"/>
  <c r="L85" i="10"/>
  <c r="I85" i="10"/>
  <c r="G85" i="10"/>
  <c r="H85" i="10" s="1"/>
  <c r="J85" i="10" s="1"/>
  <c r="F85" i="10"/>
  <c r="E85" i="10"/>
  <c r="D85" i="10"/>
  <c r="C85" i="10"/>
  <c r="O84" i="10"/>
  <c r="M84" i="10"/>
  <c r="L84" i="10"/>
  <c r="N84" i="10" s="1"/>
  <c r="P84" i="10" s="1"/>
  <c r="I84" i="10"/>
  <c r="H84" i="10"/>
  <c r="G84" i="10"/>
  <c r="F84" i="10"/>
  <c r="D84" i="10"/>
  <c r="C84" i="10"/>
  <c r="E84" i="10" s="1"/>
  <c r="J84" i="10" s="1"/>
  <c r="O83" i="10"/>
  <c r="M83" i="10"/>
  <c r="N83" i="10" s="1"/>
  <c r="P83" i="10" s="1"/>
  <c r="L83" i="10"/>
  <c r="I83" i="10"/>
  <c r="G83" i="10"/>
  <c r="H83" i="10" s="1"/>
  <c r="F83" i="10"/>
  <c r="D83" i="10"/>
  <c r="C83" i="10"/>
  <c r="E83" i="10" s="1"/>
  <c r="J83" i="10" s="1"/>
  <c r="O82" i="10"/>
  <c r="N82" i="10"/>
  <c r="P82" i="10" s="1"/>
  <c r="M82" i="10"/>
  <c r="L82" i="10"/>
  <c r="I82" i="10"/>
  <c r="H82" i="10"/>
  <c r="G82" i="10"/>
  <c r="F82" i="10"/>
  <c r="E82" i="10"/>
  <c r="J82" i="10" s="1"/>
  <c r="D82" i="10"/>
  <c r="C82" i="10"/>
  <c r="O81" i="10"/>
  <c r="M81" i="10"/>
  <c r="L81" i="10"/>
  <c r="N81" i="10" s="1"/>
  <c r="P81" i="10" s="1"/>
  <c r="I81" i="10"/>
  <c r="G81" i="10"/>
  <c r="F81" i="10"/>
  <c r="H81" i="10" s="1"/>
  <c r="E81" i="10"/>
  <c r="J81" i="10" s="1"/>
  <c r="D81" i="10"/>
  <c r="C81" i="10"/>
  <c r="O80" i="10"/>
  <c r="M80" i="10"/>
  <c r="N80" i="10" s="1"/>
  <c r="P80" i="10" s="1"/>
  <c r="L80" i="10"/>
  <c r="I80" i="10"/>
  <c r="G80" i="10"/>
  <c r="F80" i="10"/>
  <c r="H80" i="10" s="1"/>
  <c r="D80" i="10"/>
  <c r="C80" i="10"/>
  <c r="E80" i="10" s="1"/>
  <c r="J80" i="10" s="1"/>
  <c r="O79" i="10"/>
  <c r="N79" i="10"/>
  <c r="P79" i="10" s="1"/>
  <c r="M79" i="10"/>
  <c r="L79" i="10"/>
  <c r="I79" i="10"/>
  <c r="H79" i="10"/>
  <c r="G79" i="10"/>
  <c r="F79" i="10"/>
  <c r="D79" i="10"/>
  <c r="E79" i="10" s="1"/>
  <c r="J79" i="10" s="1"/>
  <c r="C79" i="10"/>
  <c r="O78" i="10"/>
  <c r="P78" i="10" s="1"/>
  <c r="N78" i="10"/>
  <c r="M78" i="10"/>
  <c r="L78" i="10"/>
  <c r="I78" i="10"/>
  <c r="H78" i="10"/>
  <c r="G78" i="10"/>
  <c r="F78" i="10"/>
  <c r="E78" i="10"/>
  <c r="J78" i="10" s="1"/>
  <c r="D78" i="10"/>
  <c r="C78" i="10"/>
  <c r="P77" i="10"/>
  <c r="O77" i="10"/>
  <c r="N77" i="10"/>
  <c r="M77" i="10"/>
  <c r="L77" i="10"/>
  <c r="I77" i="10"/>
  <c r="G77" i="10"/>
  <c r="F77" i="10"/>
  <c r="H77" i="10" s="1"/>
  <c r="D77" i="10"/>
  <c r="C77" i="10"/>
  <c r="E77" i="10" s="1"/>
  <c r="J77" i="10" s="1"/>
  <c r="O76" i="10"/>
  <c r="M76" i="10"/>
  <c r="L76" i="10"/>
  <c r="N76" i="10" s="1"/>
  <c r="P76" i="10" s="1"/>
  <c r="I76" i="10"/>
  <c r="G76" i="10"/>
  <c r="H76" i="10" s="1"/>
  <c r="F76" i="10"/>
  <c r="D76" i="10"/>
  <c r="E76" i="10" s="1"/>
  <c r="J76" i="10" s="1"/>
  <c r="C76" i="10"/>
  <c r="P74" i="10"/>
  <c r="N74" i="10"/>
  <c r="E74" i="10"/>
  <c r="J74" i="10" s="1"/>
  <c r="P73" i="10"/>
  <c r="N73" i="10"/>
  <c r="E73" i="10"/>
  <c r="J73" i="10" s="1"/>
  <c r="N72" i="10"/>
  <c r="P72" i="10" s="1"/>
  <c r="J72" i="10"/>
  <c r="E72" i="10"/>
  <c r="P71" i="10"/>
  <c r="N71" i="10"/>
  <c r="E71" i="10"/>
  <c r="J71" i="10" s="1"/>
  <c r="P70" i="10"/>
  <c r="N70" i="10"/>
  <c r="E70" i="10"/>
  <c r="J70" i="10" s="1"/>
  <c r="N69" i="10"/>
  <c r="P69" i="10" s="1"/>
  <c r="J69" i="10"/>
  <c r="E69" i="10"/>
  <c r="P68" i="10"/>
  <c r="N68" i="10"/>
  <c r="E68" i="10"/>
  <c r="J68" i="10" s="1"/>
  <c r="P67" i="10"/>
  <c r="N67" i="10"/>
  <c r="E67" i="10"/>
  <c r="J67" i="10" s="1"/>
  <c r="N66" i="10"/>
  <c r="P66" i="10" s="1"/>
  <c r="J66" i="10"/>
  <c r="E66" i="10"/>
  <c r="P65" i="10"/>
  <c r="N65" i="10"/>
  <c r="E65" i="10"/>
  <c r="J65" i="10" s="1"/>
  <c r="P64" i="10"/>
  <c r="N64" i="10"/>
  <c r="E64" i="10"/>
  <c r="J64" i="10" s="1"/>
  <c r="N63" i="10"/>
  <c r="P63" i="10" s="1"/>
  <c r="J63" i="10"/>
  <c r="E63" i="10"/>
  <c r="P62" i="10"/>
  <c r="N62" i="10"/>
  <c r="E62" i="10"/>
  <c r="J62" i="10" s="1"/>
  <c r="P61" i="10"/>
  <c r="N61" i="10"/>
  <c r="E61" i="10"/>
  <c r="J61" i="10" s="1"/>
  <c r="N60" i="10"/>
  <c r="P60" i="10" s="1"/>
  <c r="J60" i="10"/>
  <c r="E60" i="10"/>
  <c r="P59" i="10"/>
  <c r="N59" i="10"/>
  <c r="E59" i="10"/>
  <c r="J59" i="10" s="1"/>
  <c r="P57" i="10"/>
  <c r="N57" i="10"/>
  <c r="E57" i="10"/>
  <c r="J57" i="10" s="1"/>
  <c r="N56" i="10"/>
  <c r="P56" i="10" s="1"/>
  <c r="J56" i="10"/>
  <c r="E56" i="10"/>
  <c r="P55" i="10"/>
  <c r="N55" i="10"/>
  <c r="E55" i="10"/>
  <c r="J55" i="10" s="1"/>
  <c r="P54" i="10"/>
  <c r="N54" i="10"/>
  <c r="E54" i="10"/>
  <c r="J54" i="10" s="1"/>
  <c r="N53" i="10"/>
  <c r="P53" i="10" s="1"/>
  <c r="J53" i="10"/>
  <c r="E53" i="10"/>
  <c r="P52" i="10"/>
  <c r="N52" i="10"/>
  <c r="E52" i="10"/>
  <c r="J52" i="10" s="1"/>
  <c r="P51" i="10"/>
  <c r="N51" i="10"/>
  <c r="E51" i="10"/>
  <c r="J51" i="10" s="1"/>
  <c r="N50" i="10"/>
  <c r="P50" i="10" s="1"/>
  <c r="J50" i="10"/>
  <c r="E50" i="10"/>
  <c r="P49" i="10"/>
  <c r="N49" i="10"/>
  <c r="E49" i="10"/>
  <c r="J49" i="10" s="1"/>
  <c r="P48" i="10"/>
  <c r="N48" i="10"/>
  <c r="E48" i="10"/>
  <c r="J48" i="10" s="1"/>
  <c r="N47" i="10"/>
  <c r="P47" i="10" s="1"/>
  <c r="J47" i="10"/>
  <c r="E47" i="10"/>
  <c r="P46" i="10"/>
  <c r="N46" i="10"/>
  <c r="E46" i="10"/>
  <c r="J46" i="10" s="1"/>
  <c r="P45" i="10"/>
  <c r="N45" i="10"/>
  <c r="E45" i="10"/>
  <c r="J45" i="10" s="1"/>
  <c r="N44" i="10"/>
  <c r="P44" i="10" s="1"/>
  <c r="J44" i="10"/>
  <c r="E44" i="10"/>
  <c r="N43" i="10"/>
  <c r="P43" i="10" s="1"/>
  <c r="E43" i="10"/>
  <c r="J43" i="10" s="1"/>
  <c r="P42" i="10"/>
  <c r="N42" i="10"/>
  <c r="E42" i="10"/>
  <c r="J42" i="10" s="1"/>
  <c r="N40" i="10"/>
  <c r="P40" i="10" s="1"/>
  <c r="J40" i="10"/>
  <c r="E40" i="10"/>
  <c r="N39" i="10"/>
  <c r="P39" i="10" s="1"/>
  <c r="E39" i="10"/>
  <c r="J39" i="10" s="1"/>
  <c r="P38" i="10"/>
  <c r="N38" i="10"/>
  <c r="E38" i="10"/>
  <c r="J38" i="10" s="1"/>
  <c r="N37" i="10"/>
  <c r="P37" i="10" s="1"/>
  <c r="J37" i="10"/>
  <c r="E37" i="10"/>
  <c r="N36" i="10"/>
  <c r="P36" i="10" s="1"/>
  <c r="E36" i="10"/>
  <c r="J36" i="10" s="1"/>
  <c r="P35" i="10"/>
  <c r="N35" i="10"/>
  <c r="E35" i="10"/>
  <c r="J35" i="10" s="1"/>
  <c r="N34" i="10"/>
  <c r="P34" i="10" s="1"/>
  <c r="J34" i="10"/>
  <c r="E34" i="10"/>
  <c r="N33" i="10"/>
  <c r="P33" i="10" s="1"/>
  <c r="E33" i="10"/>
  <c r="J33" i="10" s="1"/>
  <c r="P32" i="10"/>
  <c r="N32" i="10"/>
  <c r="E32" i="10"/>
  <c r="J32" i="10" s="1"/>
  <c r="N31" i="10"/>
  <c r="P31" i="10" s="1"/>
  <c r="J31" i="10"/>
  <c r="E31" i="10"/>
  <c r="N30" i="10"/>
  <c r="P30" i="10" s="1"/>
  <c r="E30" i="10"/>
  <c r="J30" i="10" s="1"/>
  <c r="P29" i="10"/>
  <c r="N29" i="10"/>
  <c r="E29" i="10"/>
  <c r="J29" i="10" s="1"/>
  <c r="N28" i="10"/>
  <c r="P28" i="10" s="1"/>
  <c r="J28" i="10"/>
  <c r="E28" i="10"/>
  <c r="N27" i="10"/>
  <c r="P27" i="10" s="1"/>
  <c r="E27" i="10"/>
  <c r="J27" i="10" s="1"/>
  <c r="P26" i="10"/>
  <c r="N26" i="10"/>
  <c r="E26" i="10"/>
  <c r="J26" i="10" s="1"/>
  <c r="N25" i="10"/>
  <c r="P25" i="10" s="1"/>
  <c r="J25" i="10"/>
  <c r="E25" i="10"/>
  <c r="N23" i="10"/>
  <c r="N91" i="10" s="1"/>
  <c r="H23" i="10"/>
  <c r="H91" i="10" s="1"/>
  <c r="E23" i="10"/>
  <c r="J23" i="10" s="1"/>
  <c r="J91" i="10" s="1"/>
  <c r="P22" i="10"/>
  <c r="P90" i="10" s="1"/>
  <c r="N22" i="10"/>
  <c r="N90" i="10" s="1"/>
  <c r="J22" i="10"/>
  <c r="H22" i="10"/>
  <c r="H90" i="10" s="1"/>
  <c r="E22" i="10"/>
  <c r="E90" i="10" s="1"/>
  <c r="P21" i="10"/>
  <c r="N21" i="10"/>
  <c r="H21" i="10"/>
  <c r="E21" i="10"/>
  <c r="J21" i="10" s="1"/>
  <c r="P20" i="10"/>
  <c r="N20" i="10"/>
  <c r="H20" i="10"/>
  <c r="E20" i="10"/>
  <c r="J20" i="10" s="1"/>
  <c r="N19" i="10"/>
  <c r="P19" i="10" s="1"/>
  <c r="J19" i="10"/>
  <c r="H19" i="10"/>
  <c r="E19" i="10"/>
  <c r="P18" i="10"/>
  <c r="N18" i="10"/>
  <c r="J18" i="10"/>
  <c r="H18" i="10"/>
  <c r="E18" i="10"/>
  <c r="N17" i="10"/>
  <c r="P17" i="10" s="1"/>
  <c r="H17" i="10"/>
  <c r="E17" i="10"/>
  <c r="J17" i="10" s="1"/>
  <c r="P16" i="10"/>
  <c r="N16" i="10"/>
  <c r="H16" i="10"/>
  <c r="E16" i="10"/>
  <c r="J16" i="10" s="1"/>
  <c r="P15" i="10"/>
  <c r="N15" i="10"/>
  <c r="H15" i="10"/>
  <c r="J15" i="10" s="1"/>
  <c r="E15" i="10"/>
  <c r="N14" i="10"/>
  <c r="P14" i="10" s="1"/>
  <c r="J14" i="10"/>
  <c r="H14" i="10"/>
  <c r="E14" i="10"/>
  <c r="N13" i="10"/>
  <c r="P13" i="10" s="1"/>
  <c r="J13" i="10"/>
  <c r="H13" i="10"/>
  <c r="E13" i="10"/>
  <c r="P12" i="10"/>
  <c r="N12" i="10"/>
  <c r="H12" i="10"/>
  <c r="J12" i="10" s="1"/>
  <c r="E12" i="10"/>
  <c r="N11" i="10"/>
  <c r="P11" i="10" s="1"/>
  <c r="H11" i="10"/>
  <c r="E11" i="10"/>
  <c r="J11" i="10" s="1"/>
  <c r="P10" i="10"/>
  <c r="N10" i="10"/>
  <c r="J10" i="10"/>
  <c r="H10" i="10"/>
  <c r="E10" i="10"/>
  <c r="P9" i="10"/>
  <c r="N9" i="10"/>
  <c r="H9" i="10"/>
  <c r="J9" i="10" s="1"/>
  <c r="E9" i="10"/>
  <c r="P8" i="10"/>
  <c r="N8" i="10"/>
  <c r="H8" i="10"/>
  <c r="E8" i="10"/>
  <c r="J8" i="10" s="1"/>
  <c r="K24" i="9"/>
  <c r="I24" i="9"/>
  <c r="D24" i="9"/>
  <c r="M24" i="9" s="1"/>
  <c r="M23" i="9"/>
  <c r="K23" i="9"/>
  <c r="I23" i="9"/>
  <c r="M22" i="9"/>
  <c r="K22" i="9"/>
  <c r="I22" i="9"/>
  <c r="L21" i="9"/>
  <c r="M21" i="9" s="1"/>
  <c r="J21" i="9"/>
  <c r="K21" i="9" s="1"/>
  <c r="H21" i="9"/>
  <c r="G21" i="9"/>
  <c r="F21" i="9"/>
  <c r="E21" i="9"/>
  <c r="D21" i="9"/>
  <c r="I21" i="9" s="1"/>
  <c r="C21" i="9"/>
  <c r="M20" i="9"/>
  <c r="K20" i="9"/>
  <c r="I20" i="9"/>
  <c r="M19" i="9"/>
  <c r="K19" i="9"/>
  <c r="I19" i="9"/>
  <c r="M18" i="9"/>
  <c r="K18" i="9"/>
  <c r="I18" i="9"/>
  <c r="M17" i="9"/>
  <c r="K17" i="9"/>
  <c r="I17" i="9"/>
  <c r="M16" i="9"/>
  <c r="E16" i="9"/>
  <c r="M15" i="9"/>
  <c r="E15" i="9"/>
  <c r="M14" i="9"/>
  <c r="E14" i="9"/>
  <c r="M13" i="9"/>
  <c r="E13" i="9"/>
  <c r="M12" i="9"/>
  <c r="E12" i="9"/>
  <c r="E11" i="9"/>
  <c r="E10" i="9"/>
  <c r="E9" i="9"/>
  <c r="E8" i="9"/>
  <c r="E7" i="9"/>
  <c r="E6" i="9"/>
  <c r="O21" i="8"/>
  <c r="L21" i="8"/>
  <c r="I21" i="8"/>
  <c r="F21" i="8"/>
  <c r="C21" i="8"/>
  <c r="O20" i="8"/>
  <c r="L20" i="8"/>
  <c r="I20" i="8"/>
  <c r="F20" i="8"/>
  <c r="C20" i="8"/>
  <c r="O19" i="8"/>
  <c r="L19" i="8"/>
  <c r="I19" i="8"/>
  <c r="F19" i="8"/>
  <c r="C19" i="8"/>
  <c r="O18" i="8"/>
  <c r="L18" i="8"/>
  <c r="I18" i="8"/>
  <c r="F18" i="8"/>
  <c r="C18" i="8"/>
  <c r="O17" i="8"/>
  <c r="L17" i="8"/>
  <c r="I17" i="8"/>
  <c r="F17" i="8"/>
  <c r="C17" i="8"/>
  <c r="O16" i="8"/>
  <c r="L16" i="8"/>
  <c r="I16" i="8"/>
  <c r="F16" i="8"/>
  <c r="C16" i="8"/>
  <c r="O15" i="8"/>
  <c r="L15" i="8"/>
  <c r="I15" i="8"/>
  <c r="F15" i="8"/>
  <c r="C15" i="8"/>
  <c r="O14" i="8"/>
  <c r="L14" i="8"/>
  <c r="I14" i="8"/>
  <c r="F14" i="8"/>
  <c r="C14" i="8"/>
  <c r="O13" i="8"/>
  <c r="L13" i="8"/>
  <c r="I13" i="8"/>
  <c r="F13" i="8"/>
  <c r="C13" i="8"/>
  <c r="O12" i="8"/>
  <c r="L12" i="8"/>
  <c r="I12" i="8"/>
  <c r="F12" i="8"/>
  <c r="C12" i="8"/>
  <c r="O11" i="8"/>
  <c r="L11" i="8"/>
  <c r="I11" i="8"/>
  <c r="F11" i="8"/>
  <c r="C11" i="8"/>
  <c r="O10" i="8"/>
  <c r="L10" i="8"/>
  <c r="I10" i="8"/>
  <c r="F10" i="8"/>
  <c r="C10" i="8"/>
  <c r="O9" i="8"/>
  <c r="L9" i="8"/>
  <c r="I9" i="8"/>
  <c r="F9" i="8"/>
  <c r="C9" i="8"/>
  <c r="O8" i="8"/>
  <c r="L8" i="8"/>
  <c r="I8" i="8"/>
  <c r="F8" i="8"/>
  <c r="C8" i="8"/>
  <c r="O7" i="8"/>
  <c r="L7" i="8"/>
  <c r="I7" i="8"/>
  <c r="F7" i="8"/>
  <c r="C7" i="8"/>
  <c r="O6" i="8"/>
  <c r="L6" i="8"/>
  <c r="I6" i="8"/>
  <c r="F6" i="8"/>
  <c r="C6" i="8"/>
  <c r="O21" i="7"/>
  <c r="L21" i="7"/>
  <c r="I21" i="7"/>
  <c r="F21" i="7"/>
  <c r="C21" i="7"/>
  <c r="O20" i="7"/>
  <c r="L20" i="7"/>
  <c r="I20" i="7"/>
  <c r="F20" i="7"/>
  <c r="C20" i="7"/>
  <c r="O19" i="7"/>
  <c r="L19" i="7"/>
  <c r="I19" i="7"/>
  <c r="F19" i="7"/>
  <c r="C19" i="7"/>
  <c r="O18" i="7"/>
  <c r="L18" i="7"/>
  <c r="I18" i="7"/>
  <c r="F18" i="7"/>
  <c r="C18" i="7"/>
  <c r="O17" i="7"/>
  <c r="L17" i="7"/>
  <c r="I17" i="7"/>
  <c r="F17" i="7"/>
  <c r="C17" i="7"/>
  <c r="O16" i="7"/>
  <c r="L16" i="7"/>
  <c r="I16" i="7"/>
  <c r="F16" i="7"/>
  <c r="C16" i="7"/>
  <c r="O15" i="7"/>
  <c r="L15" i="7"/>
  <c r="I15" i="7"/>
  <c r="F15" i="7"/>
  <c r="C15" i="7"/>
  <c r="O14" i="7"/>
  <c r="L14" i="7"/>
  <c r="I14" i="7"/>
  <c r="F14" i="7"/>
  <c r="C14" i="7"/>
  <c r="O13" i="7"/>
  <c r="L13" i="7"/>
  <c r="I13" i="7"/>
  <c r="F13" i="7"/>
  <c r="C13" i="7"/>
  <c r="O12" i="7"/>
  <c r="L12" i="7"/>
  <c r="I12" i="7"/>
  <c r="F12" i="7"/>
  <c r="C12" i="7"/>
  <c r="O11" i="7"/>
  <c r="L11" i="7"/>
  <c r="I11" i="7"/>
  <c r="F11" i="7"/>
  <c r="C11" i="7"/>
  <c r="O10" i="7"/>
  <c r="L10" i="7"/>
  <c r="I10" i="7"/>
  <c r="F10" i="7"/>
  <c r="C10" i="7"/>
  <c r="O9" i="7"/>
  <c r="L9" i="7"/>
  <c r="I9" i="7"/>
  <c r="F9" i="7"/>
  <c r="C9" i="7"/>
  <c r="O8" i="7"/>
  <c r="L8" i="7"/>
  <c r="I8" i="7"/>
  <c r="F8" i="7"/>
  <c r="C8" i="7"/>
  <c r="O7" i="7"/>
  <c r="L7" i="7"/>
  <c r="I7" i="7"/>
  <c r="F7" i="7"/>
  <c r="C7" i="7"/>
  <c r="O6" i="7"/>
  <c r="L6" i="7"/>
  <c r="I6" i="7"/>
  <c r="F6" i="7"/>
  <c r="C6" i="7"/>
  <c r="N17" i="6"/>
  <c r="M17" i="6"/>
  <c r="L17" i="6"/>
  <c r="H17" i="6"/>
  <c r="D17" i="6"/>
  <c r="N16" i="6"/>
  <c r="M16" i="6"/>
  <c r="L16" i="6" s="1"/>
  <c r="H16" i="6"/>
  <c r="D16" i="6"/>
  <c r="N15" i="6"/>
  <c r="M15" i="6"/>
  <c r="L15" i="6" s="1"/>
  <c r="L14" i="6" s="1"/>
  <c r="H15" i="6"/>
  <c r="D15" i="6"/>
  <c r="D14" i="6" s="1"/>
  <c r="AF14" i="6"/>
  <c r="AE14" i="6"/>
  <c r="AE13" i="6" s="1"/>
  <c r="AD14" i="6"/>
  <c r="AD13" i="6" s="1"/>
  <c r="AC14" i="6"/>
  <c r="AC13" i="6" s="1"/>
  <c r="AB14" i="6"/>
  <c r="AA14" i="6"/>
  <c r="Z14" i="6"/>
  <c r="Z13" i="6" s="1"/>
  <c r="Y14" i="6"/>
  <c r="X14" i="6"/>
  <c r="W14" i="6"/>
  <c r="V14" i="6"/>
  <c r="V13" i="6" s="1"/>
  <c r="U14" i="6"/>
  <c r="U13" i="6" s="1"/>
  <c r="T14" i="6"/>
  <c r="S14" i="6"/>
  <c r="S13" i="6" s="1"/>
  <c r="R14" i="6"/>
  <c r="R13" i="6" s="1"/>
  <c r="Q14" i="6"/>
  <c r="Q13" i="6" s="1"/>
  <c r="P14" i="6"/>
  <c r="O14" i="6"/>
  <c r="N14" i="6"/>
  <c r="K14" i="6"/>
  <c r="J14" i="6"/>
  <c r="J13" i="6" s="1"/>
  <c r="I14" i="6"/>
  <c r="I13" i="6" s="1"/>
  <c r="H13" i="6" s="1"/>
  <c r="H14" i="6"/>
  <c r="G14" i="6"/>
  <c r="G13" i="6" s="1"/>
  <c r="F14" i="6"/>
  <c r="F13" i="6" s="1"/>
  <c r="E14" i="6"/>
  <c r="E13" i="6" s="1"/>
  <c r="D13" i="6" s="1"/>
  <c r="C14" i="6"/>
  <c r="AF13" i="6"/>
  <c r="AB13" i="6"/>
  <c r="AA13" i="6"/>
  <c r="Y13" i="6"/>
  <c r="X13" i="6"/>
  <c r="W13" i="6"/>
  <c r="T13" i="6"/>
  <c r="P13" i="6"/>
  <c r="O13" i="6"/>
  <c r="K13" i="6"/>
  <c r="C13" i="6"/>
  <c r="N12" i="6"/>
  <c r="M12" i="6"/>
  <c r="L12" i="6" s="1"/>
  <c r="H12" i="6"/>
  <c r="D12" i="6"/>
  <c r="N11" i="6"/>
  <c r="M11" i="6"/>
  <c r="L11" i="6" s="1"/>
  <c r="H11" i="6"/>
  <c r="D11" i="6"/>
  <c r="N10" i="6"/>
  <c r="M10" i="6"/>
  <c r="L10" i="6" s="1"/>
  <c r="H10" i="6"/>
  <c r="F10" i="6"/>
  <c r="D10" i="6"/>
  <c r="N9" i="6"/>
  <c r="M9" i="6"/>
  <c r="L9" i="6"/>
  <c r="H9" i="6"/>
  <c r="D9" i="6"/>
  <c r="N8" i="6"/>
  <c r="M8" i="6"/>
  <c r="L8" i="6"/>
  <c r="H8" i="6"/>
  <c r="D8" i="6"/>
  <c r="N7" i="6"/>
  <c r="M7" i="6"/>
  <c r="L7" i="6" s="1"/>
  <c r="H7" i="6"/>
  <c r="O24" i="5"/>
  <c r="N24" i="5"/>
  <c r="M24" i="5" s="1"/>
  <c r="I24" i="5"/>
  <c r="D24" i="5"/>
  <c r="O23" i="5"/>
  <c r="N23" i="5"/>
  <c r="M23" i="5" s="1"/>
  <c r="I23" i="5"/>
  <c r="D23" i="5"/>
  <c r="U22" i="5"/>
  <c r="T22" i="5"/>
  <c r="S22" i="5"/>
  <c r="O22" i="5" s="1"/>
  <c r="R22" i="5"/>
  <c r="Q22" i="5"/>
  <c r="P22" i="5"/>
  <c r="N22" i="5"/>
  <c r="M22" i="5" s="1"/>
  <c r="L22" i="5"/>
  <c r="K22" i="5"/>
  <c r="J22" i="5"/>
  <c r="I22" i="5" s="1"/>
  <c r="H22" i="5"/>
  <c r="G22" i="5"/>
  <c r="F22" i="5"/>
  <c r="E22" i="5"/>
  <c r="D22" i="5" s="1"/>
  <c r="C22" i="5"/>
  <c r="O21" i="5"/>
  <c r="N21" i="5"/>
  <c r="M21" i="5" s="1"/>
  <c r="I21" i="5"/>
  <c r="D21" i="5"/>
  <c r="M20" i="5"/>
  <c r="I20" i="5"/>
  <c r="M19" i="5"/>
  <c r="I19" i="5"/>
  <c r="M18" i="5"/>
  <c r="I18" i="5"/>
  <c r="D18" i="5"/>
  <c r="O17" i="5"/>
  <c r="N17" i="5"/>
  <c r="M17" i="5" s="1"/>
  <c r="I17" i="5"/>
  <c r="D17" i="5"/>
  <c r="O16" i="5"/>
  <c r="N16" i="5"/>
  <c r="M16" i="5"/>
  <c r="I16" i="5"/>
  <c r="D16" i="5"/>
  <c r="O15" i="5"/>
  <c r="N15" i="5"/>
  <c r="M15" i="5"/>
  <c r="I15" i="5"/>
  <c r="D15" i="5"/>
  <c r="O14" i="5"/>
  <c r="N14" i="5"/>
  <c r="M14" i="5" s="1"/>
  <c r="I14" i="5"/>
  <c r="D14" i="5"/>
  <c r="O13" i="5"/>
  <c r="N13" i="5"/>
  <c r="M13" i="5" s="1"/>
  <c r="I13" i="5"/>
  <c r="D13" i="5"/>
  <c r="O12" i="5"/>
  <c r="N12" i="5"/>
  <c r="M12" i="5" s="1"/>
  <c r="I12" i="5"/>
  <c r="D12" i="5"/>
  <c r="O11" i="5"/>
  <c r="N11" i="5"/>
  <c r="M11" i="5" s="1"/>
  <c r="I11" i="5"/>
  <c r="D11" i="5"/>
  <c r="O10" i="5"/>
  <c r="N10" i="5"/>
  <c r="M10" i="5"/>
  <c r="I10" i="5"/>
  <c r="D10" i="5"/>
  <c r="O9" i="5"/>
  <c r="M9" i="5" s="1"/>
  <c r="N9" i="5"/>
  <c r="I9" i="5"/>
  <c r="D9" i="5"/>
  <c r="O8" i="5"/>
  <c r="N8" i="5"/>
  <c r="M8" i="5" s="1"/>
  <c r="I8" i="5"/>
  <c r="D8" i="5"/>
  <c r="O7" i="5"/>
  <c r="N7" i="5"/>
  <c r="M7" i="5"/>
  <c r="I7" i="5"/>
  <c r="D7" i="5"/>
  <c r="N25" i="4"/>
  <c r="M25" i="4"/>
  <c r="L25" i="4" s="1"/>
  <c r="H25" i="4"/>
  <c r="D25" i="4"/>
  <c r="N24" i="4"/>
  <c r="N22" i="4" s="1"/>
  <c r="N21" i="4" s="1"/>
  <c r="M24" i="4"/>
  <c r="L24" i="4" s="1"/>
  <c r="H24" i="4"/>
  <c r="D24" i="4"/>
  <c r="D22" i="4" s="1"/>
  <c r="D21" i="4" s="1"/>
  <c r="N23" i="4"/>
  <c r="M23" i="4"/>
  <c r="M22" i="4" s="1"/>
  <c r="M21" i="4" s="1"/>
  <c r="L23" i="4"/>
  <c r="H23" i="4"/>
  <c r="D23" i="4"/>
  <c r="Z22" i="4"/>
  <c r="Y22" i="4"/>
  <c r="X22" i="4"/>
  <c r="X21" i="4" s="1"/>
  <c r="W22" i="4"/>
  <c r="V22" i="4"/>
  <c r="U22" i="4"/>
  <c r="T22" i="4"/>
  <c r="S22" i="4"/>
  <c r="R22" i="4"/>
  <c r="R21" i="4" s="1"/>
  <c r="Q22" i="4"/>
  <c r="P22" i="4"/>
  <c r="O22" i="4"/>
  <c r="K22" i="4"/>
  <c r="K21" i="4" s="1"/>
  <c r="J22" i="4"/>
  <c r="I22" i="4"/>
  <c r="H22" i="4"/>
  <c r="H21" i="4" s="1"/>
  <c r="G22" i="4"/>
  <c r="F22" i="4"/>
  <c r="E22" i="4"/>
  <c r="C22" i="4"/>
  <c r="Z21" i="4"/>
  <c r="Y21" i="4"/>
  <c r="W21" i="4"/>
  <c r="V21" i="4"/>
  <c r="U21" i="4"/>
  <c r="T21" i="4"/>
  <c r="S21" i="4"/>
  <c r="Q21" i="4"/>
  <c r="P21" i="4"/>
  <c r="O21" i="4"/>
  <c r="J21" i="4"/>
  <c r="I21" i="4"/>
  <c r="G21" i="4"/>
  <c r="F21" i="4"/>
  <c r="E21" i="4"/>
  <c r="C21" i="4"/>
  <c r="L20" i="4"/>
  <c r="H20" i="4"/>
  <c r="D20" i="4"/>
  <c r="L19" i="4"/>
  <c r="H19" i="4"/>
  <c r="D19" i="4"/>
  <c r="L18" i="4"/>
  <c r="H18" i="4"/>
  <c r="D18" i="4"/>
  <c r="L17" i="4"/>
  <c r="H17" i="4"/>
  <c r="D17" i="4"/>
  <c r="N16" i="4"/>
  <c r="M16" i="4"/>
  <c r="L16" i="4"/>
  <c r="H16" i="4"/>
  <c r="D16" i="4"/>
  <c r="N15" i="4"/>
  <c r="M15" i="4"/>
  <c r="L15" i="4" s="1"/>
  <c r="H15" i="4"/>
  <c r="D15" i="4"/>
  <c r="N14" i="4"/>
  <c r="M14" i="4"/>
  <c r="L14" i="4" s="1"/>
  <c r="H14" i="4"/>
  <c r="D14" i="4"/>
  <c r="N13" i="4"/>
  <c r="M13" i="4"/>
  <c r="L13" i="4" s="1"/>
  <c r="H13" i="4"/>
  <c r="D13" i="4"/>
  <c r="N12" i="4"/>
  <c r="M12" i="4"/>
  <c r="L12" i="4" s="1"/>
  <c r="H12" i="4"/>
  <c r="D12" i="4"/>
  <c r="N11" i="4"/>
  <c r="M11" i="4"/>
  <c r="L11" i="4"/>
  <c r="H11" i="4"/>
  <c r="D11" i="4"/>
  <c r="N10" i="4"/>
  <c r="L10" i="4" s="1"/>
  <c r="M10" i="4"/>
  <c r="H10" i="4"/>
  <c r="D10" i="4"/>
  <c r="N9" i="4"/>
  <c r="L9" i="4" s="1"/>
  <c r="M9" i="4"/>
  <c r="H9" i="4"/>
  <c r="D9" i="4"/>
  <c r="N8" i="4"/>
  <c r="M8" i="4"/>
  <c r="L8" i="4"/>
  <c r="H8" i="4"/>
  <c r="D8" i="4"/>
  <c r="N7" i="4"/>
  <c r="M7" i="4"/>
  <c r="L7" i="4" s="1"/>
  <c r="H7" i="4"/>
  <c r="D7" i="4"/>
  <c r="D43" i="3"/>
  <c r="I42" i="3"/>
  <c r="H42" i="3"/>
  <c r="G42" i="3"/>
  <c r="F42" i="3"/>
  <c r="D42" i="3" s="1"/>
  <c r="E42" i="3"/>
  <c r="C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I23" i="3"/>
  <c r="H23" i="3"/>
  <c r="G23" i="3"/>
  <c r="F23" i="3"/>
  <c r="E23" i="3"/>
  <c r="D23" i="3"/>
  <c r="C23" i="3"/>
  <c r="D22" i="3"/>
  <c r="D21" i="3"/>
  <c r="D20" i="3"/>
  <c r="D19" i="3"/>
  <c r="D18" i="3"/>
  <c r="D17" i="3"/>
  <c r="I16" i="3"/>
  <c r="D16" i="3"/>
  <c r="D15" i="3"/>
  <c r="I14" i="3"/>
  <c r="D14" i="3"/>
  <c r="I13" i="3"/>
  <c r="D13" i="3"/>
  <c r="I12" i="3"/>
  <c r="D12" i="3"/>
  <c r="I11" i="3"/>
  <c r="D11" i="3"/>
  <c r="I10" i="3"/>
  <c r="D10" i="3"/>
  <c r="I9" i="3"/>
  <c r="D9" i="3"/>
  <c r="I8" i="3"/>
  <c r="D8" i="3"/>
  <c r="J31" i="2"/>
  <c r="G31" i="2"/>
  <c r="C31" i="2"/>
  <c r="J30" i="2"/>
  <c r="G30" i="2"/>
  <c r="C30" i="2"/>
  <c r="J29" i="2"/>
  <c r="G29" i="2"/>
  <c r="C29" i="2"/>
  <c r="J28" i="2"/>
  <c r="G28" i="2"/>
  <c r="C28" i="2"/>
  <c r="J27" i="2"/>
  <c r="G27" i="2"/>
  <c r="C27" i="2"/>
  <c r="J26" i="2"/>
  <c r="G26" i="2"/>
  <c r="C26" i="2"/>
  <c r="J25" i="2"/>
  <c r="G25" i="2"/>
  <c r="C25" i="2"/>
  <c r="J24" i="2"/>
  <c r="G24" i="2"/>
  <c r="C24" i="2"/>
  <c r="J23" i="2"/>
  <c r="G23" i="2"/>
  <c r="C23" i="2"/>
  <c r="J22" i="2"/>
  <c r="G22" i="2"/>
  <c r="C22" i="2"/>
  <c r="L21" i="2"/>
  <c r="K21" i="2"/>
  <c r="J21" i="2"/>
  <c r="I21" i="2"/>
  <c r="H21" i="2"/>
  <c r="G21" i="2"/>
  <c r="F21" i="2"/>
  <c r="E21" i="2"/>
  <c r="D21" i="2"/>
  <c r="C21" i="2" s="1"/>
  <c r="J20" i="2"/>
  <c r="G20" i="2"/>
  <c r="C20" i="2"/>
  <c r="J19" i="2"/>
  <c r="G19" i="2"/>
  <c r="C19" i="2"/>
  <c r="J18" i="2"/>
  <c r="G18" i="2"/>
  <c r="C18" i="2"/>
  <c r="J17" i="2"/>
  <c r="G17" i="2"/>
  <c r="C17" i="2"/>
  <c r="J16" i="2"/>
  <c r="G16" i="2"/>
  <c r="C16" i="2"/>
  <c r="J15" i="2"/>
  <c r="G15" i="2"/>
  <c r="C15" i="2"/>
  <c r="J14" i="2"/>
  <c r="G14" i="2"/>
  <c r="C14" i="2"/>
  <c r="J13" i="2"/>
  <c r="G13" i="2"/>
  <c r="C13" i="2"/>
  <c r="J12" i="2"/>
  <c r="G12" i="2"/>
  <c r="C12" i="2"/>
  <c r="J11" i="2"/>
  <c r="G11" i="2"/>
  <c r="C11" i="2"/>
  <c r="J10" i="2"/>
  <c r="G10" i="2"/>
  <c r="C10" i="2"/>
  <c r="J9" i="2"/>
  <c r="G9" i="2"/>
  <c r="C9" i="2"/>
  <c r="J8" i="2"/>
  <c r="G8" i="2"/>
  <c r="C8" i="2"/>
  <c r="J7" i="2"/>
  <c r="G7" i="2"/>
  <c r="C7" i="2"/>
  <c r="J6" i="2"/>
  <c r="G6" i="2"/>
  <c r="C6" i="2"/>
  <c r="L22" i="4" l="1"/>
  <c r="L21" i="4" s="1"/>
  <c r="N13" i="6"/>
  <c r="M13" i="6"/>
  <c r="L13" i="6" s="1"/>
  <c r="J90" i="10"/>
  <c r="P23" i="10"/>
  <c r="P91" i="10" s="1"/>
  <c r="M14" i="6"/>
</calcChain>
</file>

<file path=xl/sharedStrings.xml><?xml version="1.0" encoding="utf-8"?>
<sst xmlns="http://schemas.openxmlformats.org/spreadsheetml/2006/main" count="2660" uniqueCount="1566">
  <si>
    <t>目次</t>
    <rPh sb="0" eb="2">
      <t>モクジ</t>
    </rPh>
    <phoneticPr fontId="3"/>
  </si>
  <si>
    <t>（※項目をクリックすると、該当シートへ移動します。）</t>
    <phoneticPr fontId="2"/>
  </si>
  <si>
    <t>表番号</t>
    <phoneticPr fontId="3"/>
  </si>
  <si>
    <t xml:space="preserve">１．自　　然 </t>
    <phoneticPr fontId="3"/>
  </si>
  <si>
    <t>1-1</t>
    <phoneticPr fontId="2"/>
  </si>
  <si>
    <t>市の沿革</t>
    <phoneticPr fontId="3"/>
  </si>
  <si>
    <t>1-2</t>
    <phoneticPr fontId="2"/>
  </si>
  <si>
    <t>地勢</t>
    <phoneticPr fontId="3"/>
  </si>
  <si>
    <t>1-3</t>
    <phoneticPr fontId="2"/>
  </si>
  <si>
    <t>市域の変遷</t>
    <phoneticPr fontId="3"/>
  </si>
  <si>
    <t>1-4</t>
    <phoneticPr fontId="2"/>
  </si>
  <si>
    <t>地形及び地質</t>
    <phoneticPr fontId="3"/>
  </si>
  <si>
    <t>1-5</t>
    <phoneticPr fontId="2"/>
  </si>
  <si>
    <t>主要山岳</t>
    <phoneticPr fontId="3"/>
  </si>
  <si>
    <t>1-6</t>
    <phoneticPr fontId="2"/>
  </si>
  <si>
    <t>主要河川</t>
    <phoneticPr fontId="3"/>
  </si>
  <si>
    <t>1-7</t>
    <phoneticPr fontId="2"/>
  </si>
  <si>
    <t>地区別面積（推計値）</t>
    <phoneticPr fontId="3"/>
  </si>
  <si>
    <t>1-8</t>
    <phoneticPr fontId="2"/>
  </si>
  <si>
    <t>土地面積（地目別）</t>
    <phoneticPr fontId="3"/>
  </si>
  <si>
    <t>1-9</t>
    <phoneticPr fontId="2"/>
  </si>
  <si>
    <t>土地の課税総地積</t>
    <phoneticPr fontId="3"/>
  </si>
  <si>
    <t>1-10</t>
  </si>
  <si>
    <t>土地の地目別評価額</t>
    <phoneticPr fontId="3"/>
  </si>
  <si>
    <t>1-11</t>
  </si>
  <si>
    <t>気象概況</t>
    <phoneticPr fontId="3"/>
  </si>
  <si>
    <t xml:space="preserve">２．人　　口 </t>
    <phoneticPr fontId="3"/>
  </si>
  <si>
    <t>2-1</t>
    <phoneticPr fontId="2"/>
  </si>
  <si>
    <t xml:space="preserve">人口の推移 </t>
    <phoneticPr fontId="3"/>
  </si>
  <si>
    <t>2-2</t>
    <phoneticPr fontId="2"/>
  </si>
  <si>
    <t xml:space="preserve">人口動態 </t>
    <phoneticPr fontId="3"/>
  </si>
  <si>
    <t>2-3</t>
    <phoneticPr fontId="2"/>
  </si>
  <si>
    <t xml:space="preserve">人口動態率 </t>
    <phoneticPr fontId="3"/>
  </si>
  <si>
    <t>2-4</t>
    <phoneticPr fontId="2"/>
  </si>
  <si>
    <t xml:space="preserve">外国人住民登録者数 </t>
    <phoneticPr fontId="3"/>
  </si>
  <si>
    <t>2-5</t>
    <phoneticPr fontId="2"/>
  </si>
  <si>
    <t xml:space="preserve">人口移動の方向（転入） </t>
    <phoneticPr fontId="3"/>
  </si>
  <si>
    <t>2-6</t>
    <phoneticPr fontId="2"/>
  </si>
  <si>
    <t>人口移動の方向（転出）</t>
    <phoneticPr fontId="3"/>
  </si>
  <si>
    <t>2-7</t>
    <phoneticPr fontId="2"/>
  </si>
  <si>
    <t>地区別現住人口の推移</t>
    <phoneticPr fontId="3"/>
  </si>
  <si>
    <t>2-8</t>
    <phoneticPr fontId="2"/>
  </si>
  <si>
    <t>年齢別人口</t>
    <phoneticPr fontId="3"/>
  </si>
  <si>
    <t>2-9</t>
    <phoneticPr fontId="2"/>
  </si>
  <si>
    <t>年齢（5歳階級）別人口</t>
    <phoneticPr fontId="3"/>
  </si>
  <si>
    <t>2-10</t>
  </si>
  <si>
    <t>生産年齢人口（地区別）</t>
    <phoneticPr fontId="3"/>
  </si>
  <si>
    <t>2-11</t>
  </si>
  <si>
    <t>労働力状態及び男女別15歳以上人口</t>
    <phoneticPr fontId="3"/>
  </si>
  <si>
    <t>2-12</t>
  </si>
  <si>
    <t>世帯数・世帯人員の推移</t>
    <phoneticPr fontId="3"/>
  </si>
  <si>
    <t>2-13</t>
  </si>
  <si>
    <t>住居の所有関係別一般世帯の推移</t>
    <phoneticPr fontId="3"/>
  </si>
  <si>
    <t>2-14</t>
  </si>
  <si>
    <t>人口集中地区の人口・面積</t>
    <phoneticPr fontId="3"/>
  </si>
  <si>
    <t>2-15</t>
  </si>
  <si>
    <t>従業地・通学地による人口（昼間人口）</t>
    <phoneticPr fontId="3"/>
  </si>
  <si>
    <t>2-16</t>
  </si>
  <si>
    <t>常住地又は従業地による産業分類 （大分類）別15歳以上就業者数</t>
    <phoneticPr fontId="3"/>
  </si>
  <si>
    <t xml:space="preserve">３．事　業　所 </t>
    <phoneticPr fontId="3"/>
  </si>
  <si>
    <t>3-1</t>
    <phoneticPr fontId="2"/>
  </si>
  <si>
    <t xml:space="preserve">事業所数の推移 </t>
    <phoneticPr fontId="3"/>
  </si>
  <si>
    <t>3-2</t>
    <phoneticPr fontId="2"/>
  </si>
  <si>
    <t xml:space="preserve">経営組織別事業所数及び従業者数 </t>
    <phoneticPr fontId="3"/>
  </si>
  <si>
    <t>3-3</t>
    <phoneticPr fontId="2"/>
  </si>
  <si>
    <t>産業(大分類)・従業者規模(7区分)別事業所数及び従業者数</t>
    <phoneticPr fontId="3"/>
  </si>
  <si>
    <t>3-4</t>
    <phoneticPr fontId="2"/>
  </si>
  <si>
    <t>産業(中分類)・従業者規模(7区分)別事業所数及び従業者数</t>
    <phoneticPr fontId="3"/>
  </si>
  <si>
    <t xml:space="preserve">４．農　　業 </t>
    <phoneticPr fontId="3"/>
  </si>
  <si>
    <t>4-1</t>
    <phoneticPr fontId="2"/>
  </si>
  <si>
    <t>農家数及び経営耕地面積（総数及び地区別）</t>
    <rPh sb="12" eb="14">
      <t>ソウスウ</t>
    </rPh>
    <rPh sb="14" eb="15">
      <t>オヨ</t>
    </rPh>
    <phoneticPr fontId="3"/>
  </si>
  <si>
    <t>4-2</t>
  </si>
  <si>
    <t>耕地規模別農家数及び経営耕地別面積</t>
    <phoneticPr fontId="3"/>
  </si>
  <si>
    <t>4-3</t>
  </si>
  <si>
    <t>農家人口及び就業状態(15歳未満、15歳以上、地区別)</t>
    <rPh sb="0" eb="2">
      <t>ノウカ</t>
    </rPh>
    <rPh sb="2" eb="4">
      <t>ジンコウ</t>
    </rPh>
    <rPh sb="4" eb="5">
      <t>オヨ</t>
    </rPh>
    <rPh sb="6" eb="8">
      <t>シュウギョウ</t>
    </rPh>
    <rPh sb="8" eb="10">
      <t>ジョウタイ</t>
    </rPh>
    <phoneticPr fontId="3"/>
  </si>
  <si>
    <t>4-4</t>
  </si>
  <si>
    <t>家畜飼養農家数と頭羽数</t>
    <phoneticPr fontId="3"/>
  </si>
  <si>
    <t>4-5</t>
  </si>
  <si>
    <t>農地の転用状況（地区別）</t>
    <phoneticPr fontId="3"/>
  </si>
  <si>
    <t xml:space="preserve">５．商　工　業 </t>
    <phoneticPr fontId="3"/>
  </si>
  <si>
    <t>5-1</t>
    <phoneticPr fontId="2"/>
  </si>
  <si>
    <t>商業の概況</t>
    <phoneticPr fontId="3"/>
  </si>
  <si>
    <t>5-2</t>
  </si>
  <si>
    <t>商業の推移</t>
    <phoneticPr fontId="3"/>
  </si>
  <si>
    <t>5-3</t>
  </si>
  <si>
    <t xml:space="preserve">業種別売場面積 </t>
    <phoneticPr fontId="3"/>
  </si>
  <si>
    <t>5-4</t>
  </si>
  <si>
    <t>全国及び県内各市の推移</t>
    <phoneticPr fontId="3"/>
  </si>
  <si>
    <t>5-5</t>
  </si>
  <si>
    <t xml:space="preserve">県内地区別の推移 </t>
    <phoneticPr fontId="3"/>
  </si>
  <si>
    <t>5-6</t>
  </si>
  <si>
    <t xml:space="preserve">工業の概況 </t>
    <phoneticPr fontId="3"/>
  </si>
  <si>
    <t>5-7</t>
  </si>
  <si>
    <t xml:space="preserve">工業の規模別構成比 </t>
    <phoneticPr fontId="3"/>
  </si>
  <si>
    <t>5-8</t>
  </si>
  <si>
    <t xml:space="preserve">工業の推移  </t>
    <phoneticPr fontId="3"/>
  </si>
  <si>
    <t xml:space="preserve">６．建　　設 </t>
    <phoneticPr fontId="3"/>
  </si>
  <si>
    <t>6-1</t>
    <phoneticPr fontId="2"/>
  </si>
  <si>
    <t xml:space="preserve">道路の概況 </t>
    <phoneticPr fontId="3"/>
  </si>
  <si>
    <t>6-2</t>
  </si>
  <si>
    <t xml:space="preserve">橋りょうの概況 </t>
    <phoneticPr fontId="3"/>
  </si>
  <si>
    <t>6-3</t>
  </si>
  <si>
    <t xml:space="preserve">都市計画区域 </t>
    <phoneticPr fontId="3"/>
  </si>
  <si>
    <t>6-4</t>
  </si>
  <si>
    <t xml:space="preserve">土地区画整理事業 </t>
    <phoneticPr fontId="3"/>
  </si>
  <si>
    <t>6-5</t>
  </si>
  <si>
    <t xml:space="preserve">都市公園数及び面積  </t>
    <phoneticPr fontId="3"/>
  </si>
  <si>
    <t>6-6</t>
  </si>
  <si>
    <t>都市公園</t>
    <phoneticPr fontId="3"/>
  </si>
  <si>
    <t>6-7</t>
  </si>
  <si>
    <t xml:space="preserve">建築確認申請届出件数 </t>
    <phoneticPr fontId="3"/>
  </si>
  <si>
    <t>6-8</t>
  </si>
  <si>
    <t>公営住宅建設状況</t>
    <phoneticPr fontId="3"/>
  </si>
  <si>
    <t>6-9</t>
  </si>
  <si>
    <t>市営住宅管理戸数・申込状況</t>
    <phoneticPr fontId="3"/>
  </si>
  <si>
    <t>７．電気・ガス</t>
    <phoneticPr fontId="3"/>
  </si>
  <si>
    <t>7-1</t>
    <phoneticPr fontId="2"/>
  </si>
  <si>
    <t xml:space="preserve">電灯･電力の推移  </t>
    <phoneticPr fontId="3"/>
  </si>
  <si>
    <t>7-2</t>
  </si>
  <si>
    <t xml:space="preserve">発電所の状況  </t>
    <phoneticPr fontId="3"/>
  </si>
  <si>
    <t>7-3</t>
  </si>
  <si>
    <t xml:space="preserve">変電所の状況 </t>
    <phoneticPr fontId="3"/>
  </si>
  <si>
    <t>7-4</t>
  </si>
  <si>
    <t xml:space="preserve">都市ガスの推移 </t>
    <phoneticPr fontId="3"/>
  </si>
  <si>
    <t xml:space="preserve">８．交通・運輸・通信 </t>
    <phoneticPr fontId="3"/>
  </si>
  <si>
    <t>8-1</t>
    <phoneticPr fontId="2"/>
  </si>
  <si>
    <t>交通事故状況</t>
    <phoneticPr fontId="3"/>
  </si>
  <si>
    <t>8-2</t>
    <phoneticPr fontId="2"/>
  </si>
  <si>
    <t xml:space="preserve">JR東日本各駅乗車人員  </t>
    <phoneticPr fontId="3"/>
  </si>
  <si>
    <t>8-3</t>
    <phoneticPr fontId="2"/>
  </si>
  <si>
    <t xml:space="preserve">JR貨物の輸送状況 </t>
    <phoneticPr fontId="3"/>
  </si>
  <si>
    <t>8-4</t>
    <phoneticPr fontId="2"/>
  </si>
  <si>
    <t xml:space="preserve">自動車保有台数 </t>
    <phoneticPr fontId="3"/>
  </si>
  <si>
    <t>8-5</t>
    <phoneticPr fontId="2"/>
  </si>
  <si>
    <t xml:space="preserve">バス乗車人員  </t>
    <phoneticPr fontId="3"/>
  </si>
  <si>
    <t>8-6</t>
    <phoneticPr fontId="2"/>
  </si>
  <si>
    <t xml:space="preserve">軽自動車保有台数 </t>
    <phoneticPr fontId="3"/>
  </si>
  <si>
    <t>8-7</t>
    <phoneticPr fontId="2"/>
  </si>
  <si>
    <t xml:space="preserve">自動車運転免許者数  </t>
    <phoneticPr fontId="3"/>
  </si>
  <si>
    <t>8-8</t>
    <phoneticPr fontId="2"/>
  </si>
  <si>
    <t>東北自動車道ＩＣ及び磐越自動車道ＩＣ交通量</t>
    <phoneticPr fontId="3"/>
  </si>
  <si>
    <t>8-9</t>
    <phoneticPr fontId="2"/>
  </si>
  <si>
    <t xml:space="preserve">一般交通量調査 </t>
    <phoneticPr fontId="3"/>
  </si>
  <si>
    <t>8-10</t>
    <phoneticPr fontId="2"/>
  </si>
  <si>
    <t>テレビ受信契約数</t>
    <phoneticPr fontId="3"/>
  </si>
  <si>
    <t xml:space="preserve">９．労　　働 </t>
    <phoneticPr fontId="3"/>
  </si>
  <si>
    <t>9-1</t>
    <phoneticPr fontId="2"/>
  </si>
  <si>
    <t xml:space="preserve">職業紹介状況 </t>
    <phoneticPr fontId="3"/>
  </si>
  <si>
    <t>9-2</t>
  </si>
  <si>
    <t>シルバー人材センター活動状況</t>
    <phoneticPr fontId="3"/>
  </si>
  <si>
    <t>9-3</t>
  </si>
  <si>
    <t>労働災害発生状況</t>
    <phoneticPr fontId="3"/>
  </si>
  <si>
    <t>9-4</t>
  </si>
  <si>
    <t>労働災害補償費支払状況</t>
    <phoneticPr fontId="3"/>
  </si>
  <si>
    <t>9-5</t>
  </si>
  <si>
    <t>雇用保険給付状況</t>
    <phoneticPr fontId="3"/>
  </si>
  <si>
    <t xml:space="preserve">１０．社会保障 </t>
    <phoneticPr fontId="3"/>
  </si>
  <si>
    <t>10-1</t>
  </si>
  <si>
    <t>生活保護状況及び中国残留邦人等支援給付状況</t>
    <phoneticPr fontId="3"/>
  </si>
  <si>
    <t>10-2</t>
  </si>
  <si>
    <t>福祉センター利用状況</t>
    <phoneticPr fontId="3"/>
  </si>
  <si>
    <t>10-3</t>
  </si>
  <si>
    <t>高齢者文化休養センター利用状況</t>
    <phoneticPr fontId="3"/>
  </si>
  <si>
    <t>10-4</t>
  </si>
  <si>
    <t xml:space="preserve">介護保険の概況 </t>
    <phoneticPr fontId="3"/>
  </si>
  <si>
    <t>10-5</t>
  </si>
  <si>
    <t>社会福祉施設</t>
    <phoneticPr fontId="3"/>
  </si>
  <si>
    <t>10-6</t>
  </si>
  <si>
    <t xml:space="preserve">国民健康保険の概況 </t>
    <phoneticPr fontId="3"/>
  </si>
  <si>
    <t>10-7</t>
  </si>
  <si>
    <t>後期高齢者医療制度の概況</t>
    <phoneticPr fontId="3"/>
  </si>
  <si>
    <t>10-8</t>
  </si>
  <si>
    <t>市民交通災害共済の概況</t>
    <phoneticPr fontId="3"/>
  </si>
  <si>
    <t>10-9</t>
  </si>
  <si>
    <t>国民年金の概況</t>
    <phoneticPr fontId="3"/>
  </si>
  <si>
    <t>10-10</t>
    <phoneticPr fontId="2"/>
  </si>
  <si>
    <t>障がい者手帳所持者数</t>
    <phoneticPr fontId="2"/>
  </si>
  <si>
    <t>１１．保健衛生</t>
    <phoneticPr fontId="3"/>
  </si>
  <si>
    <t>11-1</t>
  </si>
  <si>
    <t xml:space="preserve">医療施設 </t>
    <phoneticPr fontId="3"/>
  </si>
  <si>
    <t>11-2</t>
  </si>
  <si>
    <t xml:space="preserve">医療従事者数 </t>
    <phoneticPr fontId="3"/>
  </si>
  <si>
    <t>11-3</t>
  </si>
  <si>
    <t>死因別死亡者数</t>
    <phoneticPr fontId="3"/>
  </si>
  <si>
    <t>11-4</t>
  </si>
  <si>
    <t>環境衛生関係営業施設数</t>
    <phoneticPr fontId="3"/>
  </si>
  <si>
    <t>11-5</t>
  </si>
  <si>
    <t>公害苦情取扱件数</t>
    <phoneticPr fontId="3"/>
  </si>
  <si>
    <t>11-6</t>
  </si>
  <si>
    <t xml:space="preserve">清掃施設 </t>
    <phoneticPr fontId="3"/>
  </si>
  <si>
    <t>11-7</t>
  </si>
  <si>
    <t>ごみ・し尿処理状況</t>
    <phoneticPr fontId="3"/>
  </si>
  <si>
    <t xml:space="preserve">１２．上・下水道 </t>
    <phoneticPr fontId="3"/>
  </si>
  <si>
    <t>12-1</t>
  </si>
  <si>
    <t>上水道の給水人口及び戸数</t>
    <phoneticPr fontId="3"/>
  </si>
  <si>
    <t>12-2</t>
  </si>
  <si>
    <t>上水道の取水量及び給水状況</t>
    <phoneticPr fontId="3"/>
  </si>
  <si>
    <t>12-3</t>
  </si>
  <si>
    <t>簡易水道の状況</t>
    <phoneticPr fontId="3"/>
  </si>
  <si>
    <t>12-4</t>
  </si>
  <si>
    <t xml:space="preserve">上水道の施設 </t>
    <phoneticPr fontId="3"/>
  </si>
  <si>
    <t>12-5</t>
  </si>
  <si>
    <t xml:space="preserve">下水道整備状況 </t>
    <phoneticPr fontId="3"/>
  </si>
  <si>
    <t>12-6</t>
  </si>
  <si>
    <t xml:space="preserve">下水道普及状況 </t>
    <phoneticPr fontId="3"/>
  </si>
  <si>
    <t>12-7</t>
  </si>
  <si>
    <t>下水道施設等</t>
    <phoneticPr fontId="3"/>
  </si>
  <si>
    <t>１３．消費生活</t>
    <phoneticPr fontId="3"/>
  </si>
  <si>
    <t>13-1</t>
  </si>
  <si>
    <t>１世帯当たり１か月間の収入と支出（二人以上の世帯）</t>
    <phoneticPr fontId="3"/>
  </si>
  <si>
    <t>13-2</t>
  </si>
  <si>
    <t xml:space="preserve">総合地方卸売市場取扱状況  </t>
    <phoneticPr fontId="3"/>
  </si>
  <si>
    <t>13-3</t>
  </si>
  <si>
    <t xml:space="preserve">酒類消費量の推移 </t>
    <phoneticPr fontId="3"/>
  </si>
  <si>
    <t>13-4</t>
  </si>
  <si>
    <t xml:space="preserve">市民所得の推移 </t>
    <phoneticPr fontId="3"/>
  </si>
  <si>
    <t>13-5</t>
  </si>
  <si>
    <t xml:space="preserve">産業別市内総生産 </t>
    <phoneticPr fontId="3"/>
  </si>
  <si>
    <t>13-6</t>
  </si>
  <si>
    <t xml:space="preserve">市民分配所得 </t>
    <phoneticPr fontId="3"/>
  </si>
  <si>
    <t>13-7</t>
  </si>
  <si>
    <t>市民家計所得</t>
    <phoneticPr fontId="3"/>
  </si>
  <si>
    <t>13-8</t>
  </si>
  <si>
    <t>県内各市の市民所得</t>
    <phoneticPr fontId="3"/>
  </si>
  <si>
    <t>13-9</t>
  </si>
  <si>
    <t xml:space="preserve">食肉センター取扱状況  </t>
    <phoneticPr fontId="3"/>
  </si>
  <si>
    <t>13-10</t>
    <phoneticPr fontId="2"/>
  </si>
  <si>
    <t>市民相談状況</t>
    <phoneticPr fontId="3"/>
  </si>
  <si>
    <t>13-11</t>
    <phoneticPr fontId="2"/>
  </si>
  <si>
    <t>消費生活相談状況</t>
    <phoneticPr fontId="3"/>
  </si>
  <si>
    <t xml:space="preserve">１４．教育・文化 </t>
    <phoneticPr fontId="3"/>
  </si>
  <si>
    <t>14-1</t>
  </si>
  <si>
    <t xml:space="preserve">学校総覧 </t>
    <phoneticPr fontId="3"/>
  </si>
  <si>
    <t>14-2</t>
  </si>
  <si>
    <t xml:space="preserve">高等学校の概況 </t>
    <phoneticPr fontId="3"/>
  </si>
  <si>
    <t>14-3</t>
  </si>
  <si>
    <t>小学校の概況</t>
    <phoneticPr fontId="3"/>
  </si>
  <si>
    <t>14-4</t>
  </si>
  <si>
    <t>中学校の概況</t>
    <phoneticPr fontId="3"/>
  </si>
  <si>
    <t>14-5</t>
  </si>
  <si>
    <t>義務教育学校の概況</t>
    <phoneticPr fontId="3"/>
  </si>
  <si>
    <t>14-6</t>
  </si>
  <si>
    <t xml:space="preserve">中学校卒業者の進路状況(公立＋私立)  </t>
    <phoneticPr fontId="3"/>
  </si>
  <si>
    <t>14-7</t>
  </si>
  <si>
    <t>高等学校卒業者の進路状況(公立+私立)</t>
    <phoneticPr fontId="3"/>
  </si>
  <si>
    <t>14-8</t>
  </si>
  <si>
    <t xml:space="preserve">市立学校施設の概況(小・中学校) </t>
    <phoneticPr fontId="3"/>
  </si>
  <si>
    <t>14-9</t>
  </si>
  <si>
    <t xml:space="preserve">市立図書館の概況 </t>
    <phoneticPr fontId="3"/>
  </si>
  <si>
    <t>14-10</t>
  </si>
  <si>
    <t>指定文化財</t>
    <phoneticPr fontId="3"/>
  </si>
  <si>
    <t>14-11</t>
  </si>
  <si>
    <t xml:space="preserve">市民文化センターの利用状況 </t>
    <phoneticPr fontId="3"/>
  </si>
  <si>
    <t>14-12</t>
  </si>
  <si>
    <t>美術館の利用状況</t>
    <phoneticPr fontId="3"/>
  </si>
  <si>
    <t>14-13</t>
  </si>
  <si>
    <t>ふれあい科学館の利用状況</t>
    <phoneticPr fontId="3"/>
  </si>
  <si>
    <t>14-14</t>
  </si>
  <si>
    <t xml:space="preserve">社会教育関係施設 </t>
    <phoneticPr fontId="3"/>
  </si>
  <si>
    <t>１５．行政・選挙</t>
    <phoneticPr fontId="3"/>
  </si>
  <si>
    <t>15-1</t>
  </si>
  <si>
    <t xml:space="preserve">市職員数 </t>
    <phoneticPr fontId="3"/>
  </si>
  <si>
    <t>15-2</t>
  </si>
  <si>
    <t>男女別管理職数</t>
    <phoneticPr fontId="3"/>
  </si>
  <si>
    <t>15-3</t>
  </si>
  <si>
    <t>市議会の開催及び議案件数</t>
    <phoneticPr fontId="3"/>
  </si>
  <si>
    <t>15-4</t>
  </si>
  <si>
    <t xml:space="preserve">請願の審査状況 </t>
    <phoneticPr fontId="3"/>
  </si>
  <si>
    <t>15-5</t>
  </si>
  <si>
    <t xml:space="preserve">請願・陳情の処理状況 </t>
    <phoneticPr fontId="3"/>
  </si>
  <si>
    <t>15-6</t>
  </si>
  <si>
    <t>議決の状況</t>
    <phoneticPr fontId="3"/>
  </si>
  <si>
    <t>15-7</t>
  </si>
  <si>
    <t>選挙人名簿登録者数</t>
    <phoneticPr fontId="3"/>
  </si>
  <si>
    <t>15-8</t>
  </si>
  <si>
    <t>選挙概況</t>
    <phoneticPr fontId="3"/>
  </si>
  <si>
    <t>１６．財　　政</t>
    <phoneticPr fontId="3"/>
  </si>
  <si>
    <t>16-1</t>
  </si>
  <si>
    <t>市税の収入状況</t>
    <phoneticPr fontId="3"/>
  </si>
  <si>
    <t>16-2</t>
  </si>
  <si>
    <t>一般会計歳入歳出決算状況</t>
    <phoneticPr fontId="3"/>
  </si>
  <si>
    <t>16-3</t>
  </si>
  <si>
    <t>特別会計歳入歳出決算状況</t>
    <phoneticPr fontId="3"/>
  </si>
  <si>
    <t>16-4</t>
  </si>
  <si>
    <t>市有財産</t>
    <phoneticPr fontId="3"/>
  </si>
  <si>
    <t>16-5</t>
  </si>
  <si>
    <t xml:space="preserve">市有土地家屋の取得・処分状況 </t>
    <phoneticPr fontId="3"/>
  </si>
  <si>
    <t xml:space="preserve">１７．消　　防 </t>
    <phoneticPr fontId="3"/>
  </si>
  <si>
    <t>17-1</t>
    <phoneticPr fontId="2"/>
  </si>
  <si>
    <t>火災発生状況</t>
    <phoneticPr fontId="3"/>
  </si>
  <si>
    <t>17-2</t>
    <phoneticPr fontId="2"/>
  </si>
  <si>
    <t>火災の原因別発生状況</t>
    <phoneticPr fontId="3"/>
  </si>
  <si>
    <t>17-3</t>
    <phoneticPr fontId="2"/>
  </si>
  <si>
    <t xml:space="preserve">火災による被災状況 </t>
    <phoneticPr fontId="3"/>
  </si>
  <si>
    <t>17-4</t>
    <phoneticPr fontId="2"/>
  </si>
  <si>
    <t>救急活動状況</t>
    <phoneticPr fontId="3"/>
  </si>
  <si>
    <t xml:space="preserve">１４．教育・文化 </t>
  </si>
  <si>
    <t>目次へ戻る</t>
    <rPh sb="0" eb="2">
      <t>モクジ</t>
    </rPh>
    <rPh sb="3" eb="4">
      <t>モド</t>
    </rPh>
    <phoneticPr fontId="2"/>
  </si>
  <si>
    <t xml:space="preserve">14-1 学校総覧 </t>
  </si>
  <si>
    <t>各年5月1日現在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phoneticPr fontId="3"/>
  </si>
  <si>
    <t>年次
区分</t>
    <rPh sb="0" eb="2">
      <t>ネンジ</t>
    </rPh>
    <rPh sb="3" eb="5">
      <t>クブン</t>
    </rPh>
    <phoneticPr fontId="3"/>
  </si>
  <si>
    <t>年次（和暦）
区分</t>
    <rPh sb="0" eb="2">
      <t>ネンジ</t>
    </rPh>
    <rPh sb="3" eb="5">
      <t>ワレキ</t>
    </rPh>
    <rPh sb="7" eb="9">
      <t>クブン</t>
    </rPh>
    <phoneticPr fontId="3"/>
  </si>
  <si>
    <t>学校数</t>
    <rPh sb="0" eb="2">
      <t>ガッコウ</t>
    </rPh>
    <rPh sb="2" eb="3">
      <t>スウ</t>
    </rPh>
    <phoneticPr fontId="3"/>
  </si>
  <si>
    <t>教員数</t>
    <rPh sb="0" eb="2">
      <t>キョウイン</t>
    </rPh>
    <rPh sb="2" eb="3">
      <t>スウ</t>
    </rPh>
    <phoneticPr fontId="3"/>
  </si>
  <si>
    <t>在学者数</t>
    <rPh sb="0" eb="2">
      <t>ザイガク</t>
    </rPh>
    <rPh sb="2" eb="3">
      <t>シャ</t>
    </rPh>
    <rPh sb="3" eb="4">
      <t>スウ</t>
    </rPh>
    <phoneticPr fontId="3"/>
  </si>
  <si>
    <t>総数</t>
    <rPh sb="0" eb="2">
      <t>ソウスウ</t>
    </rPh>
    <phoneticPr fontId="3"/>
  </si>
  <si>
    <t>県立</t>
    <rPh sb="0" eb="2">
      <t>ケンリツ</t>
    </rPh>
    <phoneticPr fontId="3"/>
  </si>
  <si>
    <t>市立</t>
    <rPh sb="0" eb="2">
      <t>シリツ</t>
    </rPh>
    <phoneticPr fontId="3"/>
  </si>
  <si>
    <t>私立</t>
    <rPh sb="0" eb="2">
      <t>シリツ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</si>
  <si>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</si>
  <si>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</si>
  <si>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平成21年</t>
    <rPh sb="0" eb="2">
      <t>ヘイセイ</t>
    </rPh>
    <rPh sb="4" eb="5">
      <t>ネン</t>
    </rPh>
    <phoneticPr fontId="3"/>
  </si>
  <si>
    <t>平成22年</t>
    <rPh sb="0" eb="2">
      <t>ヘイセイ</t>
    </rPh>
    <rPh sb="4" eb="5">
      <t>ネン</t>
    </rPh>
    <phoneticPr fontId="3"/>
  </si>
  <si>
    <t>平成23年</t>
    <rPh sb="0" eb="2">
      <t>ヘイセイ</t>
    </rPh>
    <rPh sb="4" eb="5">
      <t>ネン</t>
    </rPh>
    <phoneticPr fontId="3"/>
  </si>
  <si>
    <t>平成24年</t>
    <rPh sb="0" eb="2">
      <t>ヘイセイ</t>
    </rPh>
    <rPh sb="4" eb="5">
      <t>ネン</t>
    </rPh>
    <phoneticPr fontId="3"/>
  </si>
  <si>
    <t>平成25年</t>
    <rPh sb="0" eb="2">
      <t>ヘイセイ</t>
    </rPh>
    <rPh sb="4" eb="5">
      <t>ネン</t>
    </rPh>
    <phoneticPr fontId="3"/>
  </si>
  <si>
    <t>平成26年</t>
    <rPh sb="0" eb="2">
      <t>ヘイセイ</t>
    </rPh>
    <rPh sb="4" eb="5">
      <t>ネン</t>
    </rPh>
    <phoneticPr fontId="3"/>
  </si>
  <si>
    <t>平成27年</t>
    <rPh sb="0" eb="2">
      <t>ヘイセイ</t>
    </rPh>
    <rPh sb="4" eb="5">
      <t>ネン</t>
    </rPh>
    <phoneticPr fontId="3"/>
  </si>
  <si>
    <t>平成28年</t>
    <rPh sb="0" eb="2">
      <t>ヘイセイ</t>
    </rPh>
    <rPh sb="4" eb="5">
      <t>ネン</t>
    </rPh>
    <phoneticPr fontId="3"/>
  </si>
  <si>
    <t>平成29年</t>
    <rPh sb="0" eb="2">
      <t>ヘイセイ</t>
    </rPh>
    <rPh sb="4" eb="5">
      <t>ネン</t>
    </rPh>
    <phoneticPr fontId="3"/>
  </si>
  <si>
    <t>平成30年</t>
    <rPh sb="0" eb="2">
      <t>ヘイセイ</t>
    </rPh>
    <rPh sb="4" eb="5">
      <t>ネン</t>
    </rPh>
    <phoneticPr fontId="3"/>
  </si>
  <si>
    <t>令和元年</t>
    <rPh sb="0" eb="1">
      <t>レイ</t>
    </rPh>
    <rPh sb="1" eb="2">
      <t>カズ</t>
    </rPh>
    <rPh sb="2" eb="3">
      <t>モト</t>
    </rPh>
    <rPh sb="3" eb="4">
      <t>ネン</t>
    </rPh>
    <phoneticPr fontId="3"/>
  </si>
  <si>
    <t>令和2年</t>
    <rPh sb="0" eb="1">
      <t>レイ</t>
    </rPh>
    <rPh sb="1" eb="2">
      <t>カズ</t>
    </rPh>
    <rPh sb="3" eb="4">
      <t>ネン</t>
    </rPh>
    <phoneticPr fontId="3"/>
  </si>
  <si>
    <t>令和3年</t>
    <rPh sb="0" eb="1">
      <t>レイ</t>
    </rPh>
    <rPh sb="1" eb="2">
      <t>カズ</t>
    </rPh>
    <rPh sb="3" eb="4">
      <t>ネン</t>
    </rPh>
    <phoneticPr fontId="3"/>
  </si>
  <si>
    <t>令和4年</t>
    <rPh sb="0" eb="1">
      <t>レイ</t>
    </rPh>
    <rPh sb="1" eb="2">
      <t>カズ</t>
    </rPh>
    <rPh sb="3" eb="4">
      <t>ネン</t>
    </rPh>
    <phoneticPr fontId="3"/>
  </si>
  <si>
    <t>令和5年</t>
    <rPh sb="0" eb="1">
      <t>レイ</t>
    </rPh>
    <rPh sb="1" eb="2">
      <t>カズ</t>
    </rPh>
    <rPh sb="3" eb="4">
      <t>ネン</t>
    </rPh>
    <phoneticPr fontId="3"/>
  </si>
  <si>
    <t>令和6年</t>
    <rPh sb="0" eb="1">
      <t>レイ</t>
    </rPh>
    <rPh sb="1" eb="2">
      <t>カズ</t>
    </rPh>
    <rPh sb="3" eb="4">
      <t>ネン</t>
    </rPh>
    <phoneticPr fontId="3"/>
  </si>
  <si>
    <t>大学</t>
    <rPh sb="0" eb="2">
      <t>ダイガク</t>
    </rPh>
    <phoneticPr fontId="3"/>
  </si>
  <si>
    <t>-</t>
    <phoneticPr fontId="2"/>
  </si>
  <si>
    <t>短期大学</t>
    <rPh sb="0" eb="2">
      <t>タンキ</t>
    </rPh>
    <rPh sb="2" eb="4">
      <t>ダイガク</t>
    </rPh>
    <phoneticPr fontId="3"/>
  </si>
  <si>
    <t>高等学校</t>
    <rPh sb="0" eb="2">
      <t>コウトウ</t>
    </rPh>
    <rPh sb="2" eb="4">
      <t>ガッコウ</t>
    </rPh>
    <phoneticPr fontId="3"/>
  </si>
  <si>
    <t>中学校</t>
    <rPh sb="0" eb="3">
      <t>チュウガッコウ</t>
    </rPh>
    <phoneticPr fontId="3"/>
  </si>
  <si>
    <t>小学校</t>
    <rPh sb="0" eb="3">
      <t>ショウガッコウ</t>
    </rPh>
    <phoneticPr fontId="3"/>
  </si>
  <si>
    <t>義務教育学校</t>
    <rPh sb="0" eb="2">
      <t>ギム</t>
    </rPh>
    <rPh sb="2" eb="4">
      <t>キョウイク</t>
    </rPh>
    <rPh sb="4" eb="6">
      <t>ガッコウ</t>
    </rPh>
    <phoneticPr fontId="3"/>
  </si>
  <si>
    <t>特別支援学校</t>
    <rPh sb="0" eb="2">
      <t>トクベツ</t>
    </rPh>
    <rPh sb="2" eb="4">
      <t>シエン</t>
    </rPh>
    <rPh sb="4" eb="6">
      <t>ガッコウ</t>
    </rPh>
    <phoneticPr fontId="3"/>
  </si>
  <si>
    <t>専修学校</t>
    <rPh sb="0" eb="2">
      <t>センシュウ</t>
    </rPh>
    <rPh sb="2" eb="4">
      <t>ガッコウ</t>
    </rPh>
    <phoneticPr fontId="3"/>
  </si>
  <si>
    <t>-</t>
  </si>
  <si>
    <t>各種学校</t>
    <rPh sb="0" eb="2">
      <t>カクシュ</t>
    </rPh>
    <rPh sb="2" eb="4">
      <t>ガッコウ</t>
    </rPh>
    <phoneticPr fontId="3"/>
  </si>
  <si>
    <t>幼稚園</t>
    <rPh sb="0" eb="3">
      <t>ヨウチエン</t>
    </rPh>
    <phoneticPr fontId="3"/>
  </si>
  <si>
    <t>（注）数字には分校も含む。高校の教員数及び在学者数は全日制＋定時制</t>
    <rPh sb="1" eb="2">
      <t>チュウ</t>
    </rPh>
    <rPh sb="3" eb="5">
      <t>スウジ</t>
    </rPh>
    <rPh sb="7" eb="9">
      <t>ブンコウ</t>
    </rPh>
    <rPh sb="10" eb="11">
      <t>フク</t>
    </rPh>
    <rPh sb="13" eb="15">
      <t>コウコウ</t>
    </rPh>
    <rPh sb="16" eb="18">
      <t>キョウイン</t>
    </rPh>
    <rPh sb="18" eb="19">
      <t>カズ</t>
    </rPh>
    <rPh sb="19" eb="20">
      <t>オヨ</t>
    </rPh>
    <rPh sb="21" eb="23">
      <t>ザイガク</t>
    </rPh>
    <rPh sb="23" eb="24">
      <t>シャ</t>
    </rPh>
    <rPh sb="24" eb="25">
      <t>カズ</t>
    </rPh>
    <rPh sb="26" eb="29">
      <t>ゼンニチセイ</t>
    </rPh>
    <rPh sb="30" eb="33">
      <t>テイジセイ</t>
    </rPh>
    <phoneticPr fontId="3"/>
  </si>
  <si>
    <t>（注）2023（令和5）年の大学及び短期大学については非公表のため掲載せず</t>
    <rPh sb="1" eb="2">
      <t>チュウ</t>
    </rPh>
    <rPh sb="8" eb="10">
      <t>レイワ</t>
    </rPh>
    <rPh sb="12" eb="13">
      <t>ネン</t>
    </rPh>
    <rPh sb="14" eb="16">
      <t>ダイガク</t>
    </rPh>
    <rPh sb="16" eb="17">
      <t>オヨ</t>
    </rPh>
    <rPh sb="18" eb="20">
      <t>タンキ</t>
    </rPh>
    <rPh sb="20" eb="22">
      <t>ダイガク</t>
    </rPh>
    <rPh sb="27" eb="28">
      <t>ヒ</t>
    </rPh>
    <rPh sb="28" eb="30">
      <t>コウヒョウ</t>
    </rPh>
    <rPh sb="33" eb="35">
      <t>ケイサイ</t>
    </rPh>
    <phoneticPr fontId="3"/>
  </si>
  <si>
    <t>教員数は本務及び兼務教員数を含めた人数</t>
    <rPh sb="14" eb="15">
      <t>フク</t>
    </rPh>
    <rPh sb="17" eb="19">
      <t>ニンズウ</t>
    </rPh>
    <phoneticPr fontId="2"/>
  </si>
  <si>
    <t>資料：福島県統計課・教育委員会事務局学校管理課（学校基本統計）</t>
    <rPh sb="0" eb="2">
      <t>シリョウ</t>
    </rPh>
    <phoneticPr fontId="3"/>
  </si>
  <si>
    <t>2022（令和4）年までの大学及び短期大学については福島県教育委員会（学校統計要覧）</t>
    <rPh sb="5" eb="7">
      <t>レイワ</t>
    </rPh>
    <rPh sb="9" eb="10">
      <t>ネン</t>
    </rPh>
    <phoneticPr fontId="2"/>
  </si>
  <si>
    <t xml:space="preserve">14-2 高等学校の概況 </t>
  </si>
  <si>
    <t>職員数</t>
    <rPh sb="0" eb="2">
      <t>ショクイン</t>
    </rPh>
    <rPh sb="2" eb="3">
      <t>スウ</t>
    </rPh>
    <phoneticPr fontId="3"/>
  </si>
  <si>
    <t>学科別生徒数</t>
    <rPh sb="0" eb="2">
      <t>ガッカ</t>
    </rPh>
    <rPh sb="2" eb="3">
      <t>ベツ</t>
    </rPh>
    <rPh sb="3" eb="6">
      <t>セイトスウ</t>
    </rPh>
    <phoneticPr fontId="3"/>
  </si>
  <si>
    <t>本務者</t>
    <rPh sb="0" eb="2">
      <t>ホンム</t>
    </rPh>
    <rPh sb="2" eb="3">
      <t>シャ</t>
    </rPh>
    <phoneticPr fontId="3"/>
  </si>
  <si>
    <t>兼務者</t>
    <rPh sb="0" eb="2">
      <t>ケンム</t>
    </rPh>
    <rPh sb="2" eb="3">
      <t>シャ</t>
    </rPh>
    <phoneticPr fontId="3"/>
  </si>
  <si>
    <t>総数</t>
    <rPh sb="0" eb="1">
      <t>フサ</t>
    </rPh>
    <rPh sb="1" eb="2">
      <t>カズ</t>
    </rPh>
    <phoneticPr fontId="3"/>
  </si>
  <si>
    <t>普通</t>
    <rPh sb="0" eb="1">
      <t>ススム</t>
    </rPh>
    <rPh sb="1" eb="2">
      <t>ツウ</t>
    </rPh>
    <phoneticPr fontId="3"/>
  </si>
  <si>
    <t>商業</t>
    <rPh sb="0" eb="1">
      <t>ショウ</t>
    </rPh>
    <rPh sb="1" eb="2">
      <t>ギョウ</t>
    </rPh>
    <phoneticPr fontId="3"/>
  </si>
  <si>
    <t>工業</t>
    <rPh sb="0" eb="1">
      <t>コウ</t>
    </rPh>
    <rPh sb="1" eb="2">
      <t>ギョウ</t>
    </rPh>
    <phoneticPr fontId="3"/>
  </si>
  <si>
    <t>農業</t>
    <rPh sb="0" eb="1">
      <t>ノウ</t>
    </rPh>
    <rPh sb="1" eb="2">
      <t>ギョウ</t>
    </rPh>
    <phoneticPr fontId="3"/>
  </si>
  <si>
    <t>家政その他</t>
    <rPh sb="0" eb="1">
      <t>イエ</t>
    </rPh>
    <rPh sb="1" eb="2">
      <t>セイ</t>
    </rPh>
    <rPh sb="4" eb="5">
      <t>ホカ</t>
    </rPh>
    <phoneticPr fontId="3"/>
  </si>
  <si>
    <t>（全日制）</t>
    <rPh sb="1" eb="2">
      <t>ゼン</t>
    </rPh>
    <rPh sb="2" eb="3">
      <t>ニチ</t>
    </rPh>
    <rPh sb="3" eb="4">
      <t>セイ</t>
    </rPh>
    <phoneticPr fontId="3"/>
  </si>
  <si>
    <t>-</t>
    <phoneticPr fontId="3"/>
  </si>
  <si>
    <t>×</t>
  </si>
  <si>
    <t>×</t>
    <phoneticPr fontId="3"/>
  </si>
  <si>
    <t>令和4年</t>
    <rPh sb="0" eb="2">
      <t>レイワ</t>
    </rPh>
    <rPh sb="3" eb="4">
      <t>ネン</t>
    </rPh>
    <phoneticPr fontId="2"/>
  </si>
  <si>
    <t>令和5年</t>
    <rPh sb="0" eb="2">
      <t>レイワ</t>
    </rPh>
    <rPh sb="3" eb="4">
      <t>ネン</t>
    </rPh>
    <phoneticPr fontId="2"/>
  </si>
  <si>
    <t>令和6年</t>
    <rPh sb="0" eb="2">
      <t>レイワ</t>
    </rPh>
    <rPh sb="3" eb="4">
      <t>ネン</t>
    </rPh>
    <phoneticPr fontId="2"/>
  </si>
  <si>
    <t>（定時制）</t>
    <rPh sb="1" eb="2">
      <t>サダム</t>
    </rPh>
    <rPh sb="2" eb="3">
      <t>ジ</t>
    </rPh>
    <rPh sb="3" eb="4">
      <t>セイ</t>
    </rPh>
    <phoneticPr fontId="3"/>
  </si>
  <si>
    <t>資料：福島県統計課（学校基本統計）</t>
    <rPh sb="0" eb="2">
      <t>シリョウ</t>
    </rPh>
    <phoneticPr fontId="3"/>
  </si>
  <si>
    <t>14-3 小学校の概況</t>
  </si>
  <si>
    <t>学級数</t>
    <rPh sb="0" eb="2">
      <t>ガッキュウ</t>
    </rPh>
    <rPh sb="2" eb="3">
      <t>スウ</t>
    </rPh>
    <phoneticPr fontId="3"/>
  </si>
  <si>
    <t>在学者数</t>
    <phoneticPr fontId="2"/>
  </si>
  <si>
    <t>単式</t>
    <rPh sb="0" eb="2">
      <t>タンシキ</t>
    </rPh>
    <phoneticPr fontId="3"/>
  </si>
  <si>
    <t>複式</t>
    <rPh sb="0" eb="2">
      <t>フクシキ</t>
    </rPh>
    <phoneticPr fontId="3"/>
  </si>
  <si>
    <t>特支</t>
    <rPh sb="0" eb="1">
      <t>トク</t>
    </rPh>
    <rPh sb="1" eb="2">
      <t>シ</t>
    </rPh>
    <phoneticPr fontId="3"/>
  </si>
  <si>
    <t>１年</t>
    <rPh sb="1" eb="2">
      <t>ネン</t>
    </rPh>
    <phoneticPr fontId="3"/>
  </si>
  <si>
    <t>２年</t>
    <rPh sb="1" eb="2">
      <t>ネン</t>
    </rPh>
    <phoneticPr fontId="3"/>
  </si>
  <si>
    <t>３年</t>
    <rPh sb="1" eb="2">
      <t>ネン</t>
    </rPh>
    <phoneticPr fontId="3"/>
  </si>
  <si>
    <t>４年</t>
    <rPh sb="1" eb="2">
      <t>ネン</t>
    </rPh>
    <phoneticPr fontId="3"/>
  </si>
  <si>
    <t>５年</t>
    <rPh sb="1" eb="2">
      <t>ネン</t>
    </rPh>
    <phoneticPr fontId="3"/>
  </si>
  <si>
    <t>６年</t>
    <rPh sb="1" eb="2">
      <t>ネン</t>
    </rPh>
    <phoneticPr fontId="3"/>
  </si>
  <si>
    <t>平成22年</t>
    <rPh sb="0" eb="2">
      <t>ヘイセイ</t>
    </rPh>
    <phoneticPr fontId="3"/>
  </si>
  <si>
    <t>平成24年</t>
    <rPh sb="0" eb="2">
      <t>ヘイセイ</t>
    </rPh>
    <phoneticPr fontId="3"/>
  </si>
  <si>
    <t>平成26年</t>
    <rPh sb="0" eb="2">
      <t>ヘイセイ</t>
    </rPh>
    <phoneticPr fontId="3"/>
  </si>
  <si>
    <t>平成28年</t>
    <rPh sb="0" eb="2">
      <t>ヘイセイ</t>
    </rPh>
    <phoneticPr fontId="3"/>
  </si>
  <si>
    <t>平成29年</t>
    <rPh sb="0" eb="2">
      <t>ヘイセイ</t>
    </rPh>
    <phoneticPr fontId="3"/>
  </si>
  <si>
    <t>平成30年</t>
    <rPh sb="0" eb="2">
      <t>ヘイセイ</t>
    </rPh>
    <phoneticPr fontId="3"/>
  </si>
  <si>
    <t>令和元年</t>
    <rPh sb="0" eb="1">
      <t>レイ</t>
    </rPh>
    <rPh sb="1" eb="2">
      <t>カズ</t>
    </rPh>
    <rPh sb="2" eb="3">
      <t>モト</t>
    </rPh>
    <phoneticPr fontId="3"/>
  </si>
  <si>
    <t>令和2年</t>
    <rPh sb="0" eb="1">
      <t>レイ</t>
    </rPh>
    <rPh sb="1" eb="2">
      <t>カズ</t>
    </rPh>
    <phoneticPr fontId="3"/>
  </si>
  <si>
    <t>令和3年</t>
    <rPh sb="0" eb="1">
      <t>レイ</t>
    </rPh>
    <rPh sb="1" eb="2">
      <t>カズ</t>
    </rPh>
    <phoneticPr fontId="3"/>
  </si>
  <si>
    <t>令和4年</t>
    <rPh sb="0" eb="1">
      <t>レイ</t>
    </rPh>
    <rPh sb="1" eb="2">
      <t>カズ</t>
    </rPh>
    <phoneticPr fontId="3"/>
  </si>
  <si>
    <t>令和5年</t>
    <rPh sb="0" eb="1">
      <t>レイ</t>
    </rPh>
    <rPh sb="1" eb="2">
      <t>カズ</t>
    </rPh>
    <phoneticPr fontId="3"/>
  </si>
  <si>
    <t>令和6年</t>
    <rPh sb="0" eb="1">
      <t>レイ</t>
    </rPh>
    <rPh sb="1" eb="2">
      <t>カズ</t>
    </rPh>
    <phoneticPr fontId="3"/>
  </si>
  <si>
    <t>本校</t>
    <rPh sb="0" eb="2">
      <t>ホンコウ</t>
    </rPh>
    <phoneticPr fontId="2"/>
  </si>
  <si>
    <t>分校</t>
    <rPh sb="0" eb="2">
      <t>ブンコウ</t>
    </rPh>
    <phoneticPr fontId="2"/>
  </si>
  <si>
    <t>教員数は本務及び兼務教員数を含めた人数</t>
    <phoneticPr fontId="2"/>
  </si>
  <si>
    <t>資料：教育委員会事務局学校管理課（学校基本統計）</t>
    <rPh sb="0" eb="2">
      <t>シリョウ</t>
    </rPh>
    <phoneticPr fontId="3"/>
  </si>
  <si>
    <t>14-4 中学校の概況</t>
  </si>
  <si>
    <t xml:space="preserve">総数 </t>
    <rPh sb="0" eb="2">
      <t>ソウスウ</t>
    </rPh>
    <phoneticPr fontId="3"/>
  </si>
  <si>
    <t>特　支</t>
    <rPh sb="0" eb="1">
      <t>トク</t>
    </rPh>
    <rPh sb="2" eb="3">
      <t>シ</t>
    </rPh>
    <phoneticPr fontId="3"/>
  </si>
  <si>
    <t>14-5 義務教育学校の概況</t>
  </si>
  <si>
    <t>在学者数</t>
    <rPh sb="1" eb="3">
      <t>ガクシャ</t>
    </rPh>
    <rPh sb="3" eb="4">
      <t>スウ</t>
    </rPh>
    <phoneticPr fontId="3"/>
  </si>
  <si>
    <t>特支</t>
    <rPh sb="0" eb="1">
      <t>トク</t>
    </rPh>
    <rPh sb="1" eb="2">
      <t>シ</t>
    </rPh>
    <phoneticPr fontId="0"/>
  </si>
  <si>
    <t>７年</t>
    <rPh sb="1" eb="2">
      <t>ネン</t>
    </rPh>
    <phoneticPr fontId="3"/>
  </si>
  <si>
    <t>８年</t>
    <rPh sb="1" eb="2">
      <t>ネン</t>
    </rPh>
    <phoneticPr fontId="3"/>
  </si>
  <si>
    <t>９年</t>
    <rPh sb="1" eb="2">
      <t>ネン</t>
    </rPh>
    <phoneticPr fontId="3"/>
  </si>
  <si>
    <t>平成30年</t>
    <rPh sb="0" eb="2">
      <t>ヘイセイ</t>
    </rPh>
    <rPh sb="4" eb="5">
      <t>ネン</t>
    </rPh>
    <phoneticPr fontId="2"/>
  </si>
  <si>
    <t>本校</t>
    <rPh sb="0" eb="1">
      <t>ホン</t>
    </rPh>
    <rPh sb="1" eb="2">
      <t>コウ</t>
    </rPh>
    <phoneticPr fontId="3"/>
  </si>
  <si>
    <t>分校</t>
    <rPh sb="0" eb="1">
      <t>ブン</t>
    </rPh>
    <rPh sb="1" eb="2">
      <t>コウ</t>
    </rPh>
    <phoneticPr fontId="3"/>
  </si>
  <si>
    <t xml:space="preserve">14-6 中学校卒業者の進路状況(公立＋私立)  </t>
  </si>
  <si>
    <t>（単位＝人，％）</t>
    <phoneticPr fontId="2"/>
  </si>
  <si>
    <t>各年5月1日現在</t>
    <rPh sb="0" eb="2">
      <t>カクネン</t>
    </rPh>
    <rPh sb="3" eb="4">
      <t>ガツ</t>
    </rPh>
    <rPh sb="5" eb="6">
      <t>ニチ</t>
    </rPh>
    <rPh sb="6" eb="8">
      <t>ゲンザイ</t>
    </rPh>
    <phoneticPr fontId="3"/>
  </si>
  <si>
    <t>年次</t>
    <rPh sb="0" eb="2">
      <t>ネンジ</t>
    </rPh>
    <phoneticPr fontId="3"/>
  </si>
  <si>
    <t>年次
（和暦）</t>
    <rPh sb="0" eb="2">
      <t>ネンジ</t>
    </rPh>
    <rPh sb="4" eb="6">
      <t>ワレキ</t>
    </rPh>
    <phoneticPr fontId="3"/>
  </si>
  <si>
    <t>卒業者総数</t>
    <rPh sb="0" eb="3">
      <t>ソツギョウシャ</t>
    </rPh>
    <rPh sb="3" eb="5">
      <t>ソウスウ</t>
    </rPh>
    <phoneticPr fontId="3"/>
  </si>
  <si>
    <t>Ａ進学者</t>
    <rPh sb="1" eb="4">
      <t>シンガクシャ</t>
    </rPh>
    <phoneticPr fontId="3"/>
  </si>
  <si>
    <t>Ｂ専修学校等入学者</t>
    <rPh sb="1" eb="3">
      <t>センシュウ</t>
    </rPh>
    <rPh sb="3" eb="5">
      <t>ガッコウ</t>
    </rPh>
    <rPh sb="5" eb="6">
      <t>トウ</t>
    </rPh>
    <rPh sb="6" eb="9">
      <t>ニュウガクシャ</t>
    </rPh>
    <phoneticPr fontId="3"/>
  </si>
  <si>
    <t>Ｃ就職者</t>
    <rPh sb="1" eb="3">
      <t>シュウショク</t>
    </rPh>
    <rPh sb="3" eb="4">
      <t>シャ</t>
    </rPh>
    <phoneticPr fontId="3"/>
  </si>
  <si>
    <t>Ｄ無業者・その他</t>
    <rPh sb="1" eb="2">
      <t>ム</t>
    </rPh>
    <rPh sb="2" eb="4">
      <t>ギョウシャ</t>
    </rPh>
    <rPh sb="7" eb="8">
      <t>ホカ</t>
    </rPh>
    <phoneticPr fontId="3"/>
  </si>
  <si>
    <t>（再掲）</t>
    <rPh sb="1" eb="3">
      <t>サイケイ</t>
    </rPh>
    <phoneticPr fontId="3"/>
  </si>
  <si>
    <t>進学率</t>
    <rPh sb="0" eb="2">
      <t>シンガク</t>
    </rPh>
    <rPh sb="2" eb="3">
      <t>リツ</t>
    </rPh>
    <phoneticPr fontId="3"/>
  </si>
  <si>
    <t>ＡＢのうち就職者</t>
    <rPh sb="5" eb="6">
      <t>シュウ</t>
    </rPh>
    <rPh sb="6" eb="7">
      <t>ショク</t>
    </rPh>
    <rPh sb="7" eb="8">
      <t>シャ</t>
    </rPh>
    <phoneticPr fontId="3"/>
  </si>
  <si>
    <t>高校等入学志願者</t>
    <rPh sb="0" eb="1">
      <t>タカ</t>
    </rPh>
    <rPh sb="1" eb="2">
      <t>コウ</t>
    </rPh>
    <rPh sb="2" eb="3">
      <t>トウ</t>
    </rPh>
    <rPh sb="3" eb="5">
      <t>ニュウガク</t>
    </rPh>
    <rPh sb="5" eb="8">
      <t>シガンシャ</t>
    </rPh>
    <phoneticPr fontId="3"/>
  </si>
  <si>
    <t>（注）Ａ、Ｂには就職進学者を含む。</t>
    <rPh sb="1" eb="2">
      <t>チュウ</t>
    </rPh>
    <rPh sb="8" eb="10">
      <t>シュウショク</t>
    </rPh>
    <rPh sb="10" eb="13">
      <t>シンガクシャ</t>
    </rPh>
    <rPh sb="14" eb="15">
      <t>フク</t>
    </rPh>
    <phoneticPr fontId="3"/>
  </si>
  <si>
    <t>資料：教育委員会事務局学校管理課（学校基本統計）</t>
    <phoneticPr fontId="2"/>
  </si>
  <si>
    <t>進学率＝</t>
    <rPh sb="0" eb="2">
      <t>シンガク</t>
    </rPh>
    <rPh sb="2" eb="3">
      <t>リツ</t>
    </rPh>
    <phoneticPr fontId="3"/>
  </si>
  <si>
    <t>Ａ 進学者</t>
    <rPh sb="2" eb="5">
      <t>シンガクシャ</t>
    </rPh>
    <phoneticPr fontId="3"/>
  </si>
  <si>
    <t>×100</t>
    <phoneticPr fontId="3"/>
  </si>
  <si>
    <t>14-7 高等学校卒業者の進路状況(公立+私立)</t>
  </si>
  <si>
    <t>Ａ大学等進学者</t>
    <rPh sb="1" eb="3">
      <t>ダイガク</t>
    </rPh>
    <rPh sb="3" eb="4">
      <t>トウ</t>
    </rPh>
    <rPh sb="4" eb="7">
      <t>シンガクシャ</t>
    </rPh>
    <phoneticPr fontId="3"/>
  </si>
  <si>
    <t>Ｃ就職者等</t>
    <rPh sb="1" eb="3">
      <t>シュウショク</t>
    </rPh>
    <rPh sb="3" eb="4">
      <t>シャ</t>
    </rPh>
    <rPh sb="4" eb="5">
      <t>トウ</t>
    </rPh>
    <phoneticPr fontId="3"/>
  </si>
  <si>
    <t>大学等進学率</t>
    <rPh sb="0" eb="2">
      <t>ダイガク</t>
    </rPh>
    <rPh sb="2" eb="3">
      <t>トウ</t>
    </rPh>
    <rPh sb="3" eb="5">
      <t>シンガク</t>
    </rPh>
    <rPh sb="5" eb="6">
      <t>リツ</t>
    </rPh>
    <phoneticPr fontId="3"/>
  </si>
  <si>
    <t>大学等入学志願者</t>
    <rPh sb="0" eb="2">
      <t>ダイガク</t>
    </rPh>
    <rPh sb="2" eb="3">
      <t>トウ</t>
    </rPh>
    <rPh sb="3" eb="5">
      <t>ニュウガク</t>
    </rPh>
    <rPh sb="5" eb="8">
      <t>シガンシャ</t>
    </rPh>
    <phoneticPr fontId="3"/>
  </si>
  <si>
    <t xml:space="preserve">14-8 市立学校施設の概況(小・中学校) </t>
  </si>
  <si>
    <t>（単位＝㎡）</t>
    <phoneticPr fontId="2"/>
  </si>
  <si>
    <t>学 校 数
(※)</t>
    <rPh sb="0" eb="1">
      <t>ガク</t>
    </rPh>
    <rPh sb="2" eb="3">
      <t>コウ</t>
    </rPh>
    <rPh sb="4" eb="5">
      <t>スウ</t>
    </rPh>
    <phoneticPr fontId="3"/>
  </si>
  <si>
    <t>校舎</t>
    <rPh sb="1" eb="2">
      <t>シャ</t>
    </rPh>
    <phoneticPr fontId="3"/>
  </si>
  <si>
    <t>屋内運動場</t>
    <rPh sb="0" eb="2">
      <t>オクナイ</t>
    </rPh>
    <rPh sb="2" eb="5">
      <t>ウンドウジョウ</t>
    </rPh>
    <phoneticPr fontId="3"/>
  </si>
  <si>
    <t>校庭</t>
    <rPh sb="0" eb="2">
      <t>コウテイ</t>
    </rPh>
    <phoneticPr fontId="3"/>
  </si>
  <si>
    <t>総面積</t>
    <rPh sb="0" eb="3">
      <t>ソウメンセキ</t>
    </rPh>
    <phoneticPr fontId="3"/>
  </si>
  <si>
    <t>木造</t>
    <rPh sb="0" eb="2">
      <t>モクゾウ</t>
    </rPh>
    <phoneticPr fontId="3"/>
  </si>
  <si>
    <t>鉄筋コンクリート</t>
    <rPh sb="0" eb="2">
      <t>テッキン</t>
    </rPh>
    <phoneticPr fontId="3"/>
  </si>
  <si>
    <t>その他</t>
    <rPh sb="2" eb="3">
      <t>ホカ</t>
    </rPh>
    <phoneticPr fontId="3"/>
  </si>
  <si>
    <t>在学者１人当たり</t>
    <rPh sb="0" eb="2">
      <t>ザイガク</t>
    </rPh>
    <rPh sb="2" eb="3">
      <t>シャ</t>
    </rPh>
    <rPh sb="4" eb="5">
      <t>ニン</t>
    </rPh>
    <rPh sb="5" eb="6">
      <t>ア</t>
    </rPh>
    <phoneticPr fontId="3"/>
  </si>
  <si>
    <t>面積</t>
    <rPh sb="0" eb="1">
      <t>メン</t>
    </rPh>
    <rPh sb="1" eb="2">
      <t>セキ</t>
    </rPh>
    <phoneticPr fontId="3"/>
  </si>
  <si>
    <t>小学校</t>
    <rPh sb="0" eb="1">
      <t>ショウ</t>
    </rPh>
    <rPh sb="1" eb="2">
      <t>ガク</t>
    </rPh>
    <rPh sb="2" eb="3">
      <t>コウ</t>
    </rPh>
    <phoneticPr fontId="3"/>
  </si>
  <si>
    <t>中学校</t>
    <rPh sb="0" eb="1">
      <t>ナカ</t>
    </rPh>
    <rPh sb="1" eb="2">
      <t>ガク</t>
    </rPh>
    <rPh sb="2" eb="3">
      <t>コウ</t>
    </rPh>
    <phoneticPr fontId="3"/>
  </si>
  <si>
    <r>
      <t>資料：教育委員会事務局総務課  ※分校</t>
    </r>
    <r>
      <rPr>
        <b/>
        <sz val="11"/>
        <rFont val="ＭＳ Ｐ明朝"/>
        <family val="1"/>
        <charset val="128"/>
      </rPr>
      <t>２</t>
    </r>
    <r>
      <rPr>
        <sz val="11"/>
        <rFont val="ＭＳ Ｐ明朝"/>
        <family val="1"/>
        <charset val="128"/>
      </rPr>
      <t>校含む</t>
    </r>
    <rPh sb="0" eb="2">
      <t>シリョウ</t>
    </rPh>
    <phoneticPr fontId="3"/>
  </si>
  <si>
    <t xml:space="preserve">14-9 市立図書館の概況 </t>
  </si>
  <si>
    <t>（単位＝冊）</t>
    <phoneticPr fontId="2"/>
  </si>
  <si>
    <t>各年度末日現在</t>
    <rPh sb="0" eb="1">
      <t>カク</t>
    </rPh>
    <rPh sb="1" eb="3">
      <t>ネンド</t>
    </rPh>
    <rPh sb="3" eb="5">
      <t>マツジツ</t>
    </rPh>
    <rPh sb="5" eb="7">
      <t>ゲンザイ</t>
    </rPh>
    <phoneticPr fontId="3"/>
  </si>
  <si>
    <t>年度</t>
    <rPh sb="0" eb="2">
      <t>ネンド</t>
    </rPh>
    <phoneticPr fontId="3"/>
  </si>
  <si>
    <t>年度
（和暦）</t>
    <rPh sb="0" eb="2">
      <t>ネンド</t>
    </rPh>
    <rPh sb="4" eb="6">
      <t>ワレキ</t>
    </rPh>
    <phoneticPr fontId="3"/>
  </si>
  <si>
    <t>蔵書数</t>
    <rPh sb="0" eb="2">
      <t>ゾウショ</t>
    </rPh>
    <rPh sb="2" eb="3">
      <t>スウ</t>
    </rPh>
    <phoneticPr fontId="3"/>
  </si>
  <si>
    <t>貸出冊数</t>
    <rPh sb="0" eb="2">
      <t>カシダシ</t>
    </rPh>
    <rPh sb="2" eb="4">
      <t>サッスウ</t>
    </rPh>
    <phoneticPr fontId="3"/>
  </si>
  <si>
    <t>個人用</t>
    <rPh sb="0" eb="2">
      <t>コジン</t>
    </rPh>
    <rPh sb="2" eb="3">
      <t>ヨウ</t>
    </rPh>
    <phoneticPr fontId="3"/>
  </si>
  <si>
    <t>団体用</t>
    <rPh sb="0" eb="3">
      <t>ダンタイヨウ</t>
    </rPh>
    <phoneticPr fontId="3"/>
  </si>
  <si>
    <t>分館</t>
    <rPh sb="0" eb="2">
      <t>ブンカン</t>
    </rPh>
    <phoneticPr fontId="3"/>
  </si>
  <si>
    <t>合計</t>
    <rPh sb="0" eb="2">
      <t>ゴウケイ</t>
    </rPh>
    <phoneticPr fontId="3"/>
  </si>
  <si>
    <t>電子書籍</t>
    <rPh sb="0" eb="2">
      <t>デンシ</t>
    </rPh>
    <rPh sb="2" eb="4">
      <t>ショセキ</t>
    </rPh>
    <phoneticPr fontId="2"/>
  </si>
  <si>
    <t>児童</t>
    <rPh sb="0" eb="2">
      <t>ジドウ</t>
    </rPh>
    <phoneticPr fontId="3"/>
  </si>
  <si>
    <t>一般</t>
    <rPh sb="0" eb="2">
      <t>イッパン</t>
    </rPh>
    <phoneticPr fontId="3"/>
  </si>
  <si>
    <t>計</t>
    <rPh sb="0" eb="1">
      <t>ケイ</t>
    </rPh>
    <phoneticPr fontId="3"/>
  </si>
  <si>
    <t>電子書籍</t>
    <rPh sb="0" eb="2">
      <t>デンシ</t>
    </rPh>
    <rPh sb="2" eb="4">
      <t>ショセキ</t>
    </rPh>
    <phoneticPr fontId="3"/>
  </si>
  <si>
    <t>中央図書館</t>
    <phoneticPr fontId="2"/>
  </si>
  <si>
    <t>平成21年度</t>
    <rPh sb="0" eb="2">
      <t>ヘイセイ</t>
    </rPh>
    <rPh sb="4" eb="6">
      <t>ネンド</t>
    </rPh>
    <phoneticPr fontId="3"/>
  </si>
  <si>
    <t>平成22年度</t>
    <rPh sb="0" eb="2">
      <t>ヘイセイ</t>
    </rPh>
    <rPh sb="4" eb="6">
      <t>ネンド</t>
    </rPh>
    <phoneticPr fontId="3"/>
  </si>
  <si>
    <t>平成23年度</t>
    <rPh sb="0" eb="2">
      <t>ヘイセイ</t>
    </rPh>
    <rPh sb="4" eb="6">
      <t>ネンド</t>
    </rPh>
    <phoneticPr fontId="3"/>
  </si>
  <si>
    <t>平成24年度</t>
    <rPh sb="0" eb="2">
      <t>ヘイセイ</t>
    </rPh>
    <rPh sb="4" eb="6">
      <t>ネンド</t>
    </rPh>
    <phoneticPr fontId="3"/>
  </si>
  <si>
    <t>平成25年度</t>
    <rPh sb="0" eb="2">
      <t>ヘイセイ</t>
    </rPh>
    <rPh sb="4" eb="6">
      <t>ネンド</t>
    </rPh>
    <phoneticPr fontId="3"/>
  </si>
  <si>
    <t>平成26年度</t>
    <rPh sb="0" eb="2">
      <t>ヘイセイ</t>
    </rPh>
    <rPh sb="4" eb="6">
      <t>ネンド</t>
    </rPh>
    <phoneticPr fontId="3"/>
  </si>
  <si>
    <t>平成27年度</t>
    <rPh sb="0" eb="2">
      <t>ヘイセイ</t>
    </rPh>
    <rPh sb="4" eb="6">
      <t>ネンド</t>
    </rPh>
    <phoneticPr fontId="3"/>
  </si>
  <si>
    <t>平成28年度</t>
    <rPh sb="0" eb="2">
      <t>ヘイセイ</t>
    </rPh>
    <rPh sb="4" eb="6">
      <t>ネンド</t>
    </rPh>
    <phoneticPr fontId="3"/>
  </si>
  <si>
    <t>平成29年度</t>
    <rPh sb="0" eb="2">
      <t>ヘイセイ</t>
    </rPh>
    <rPh sb="4" eb="6">
      <t>ネンド</t>
    </rPh>
    <phoneticPr fontId="3"/>
  </si>
  <si>
    <t>平成30年度</t>
    <rPh sb="0" eb="2">
      <t>ヘイセイ</t>
    </rPh>
    <rPh sb="4" eb="6">
      <t>ネンド</t>
    </rPh>
    <phoneticPr fontId="3"/>
  </si>
  <si>
    <t>令和元年度</t>
    <rPh sb="0" eb="1">
      <t>レイ</t>
    </rPh>
    <rPh sb="1" eb="2">
      <t>カズ</t>
    </rPh>
    <rPh sb="2" eb="3">
      <t>モト</t>
    </rPh>
    <rPh sb="3" eb="5">
      <t>ネンド</t>
    </rPh>
    <phoneticPr fontId="3"/>
  </si>
  <si>
    <t>令和2年度</t>
    <rPh sb="0" eb="1">
      <t>レイ</t>
    </rPh>
    <rPh sb="1" eb="2">
      <t>カズ</t>
    </rPh>
    <rPh sb="3" eb="5">
      <t>ネンド</t>
    </rPh>
    <phoneticPr fontId="3"/>
  </si>
  <si>
    <t>令和3年度</t>
    <rPh sb="0" eb="1">
      <t>レイ</t>
    </rPh>
    <rPh sb="1" eb="2">
      <t>カズ</t>
    </rPh>
    <rPh sb="3" eb="5">
      <t>ネンド</t>
    </rPh>
    <phoneticPr fontId="3"/>
  </si>
  <si>
    <t>令和4年度</t>
    <rPh sb="0" eb="1">
      <t>レイ</t>
    </rPh>
    <rPh sb="1" eb="2">
      <t>カズ</t>
    </rPh>
    <rPh sb="3" eb="5">
      <t>ネンド</t>
    </rPh>
    <phoneticPr fontId="3"/>
  </si>
  <si>
    <t>令和5年度</t>
    <rPh sb="0" eb="1">
      <t>レイ</t>
    </rPh>
    <rPh sb="1" eb="2">
      <t>カズ</t>
    </rPh>
    <rPh sb="3" eb="5">
      <t>ネンド</t>
    </rPh>
    <phoneticPr fontId="3"/>
  </si>
  <si>
    <t>令和6年度</t>
    <rPh sb="0" eb="1">
      <t>レイ</t>
    </rPh>
    <rPh sb="1" eb="2">
      <t>カズ</t>
    </rPh>
    <rPh sb="3" eb="5">
      <t>ネンド</t>
    </rPh>
    <phoneticPr fontId="3"/>
  </si>
  <si>
    <t>希望ケ丘図書館</t>
    <phoneticPr fontId="2"/>
  </si>
  <si>
    <t>安積図書館</t>
    <phoneticPr fontId="2"/>
  </si>
  <si>
    <t>富久山図書館</t>
    <phoneticPr fontId="2"/>
  </si>
  <si>
    <t>総数</t>
    <phoneticPr fontId="2"/>
  </si>
  <si>
    <t>資料：中央図書館</t>
    <rPh sb="0" eb="2">
      <t>シリョウ</t>
    </rPh>
    <phoneticPr fontId="3"/>
  </si>
  <si>
    <t>※図書資料のみ</t>
    <phoneticPr fontId="3"/>
  </si>
  <si>
    <t>14-10.指定文化財</t>
  </si>
  <si>
    <t>国指定</t>
    <rPh sb="0" eb="1">
      <t>クニ</t>
    </rPh>
    <rPh sb="1" eb="3">
      <t>シテイ</t>
    </rPh>
    <phoneticPr fontId="3"/>
  </si>
  <si>
    <t>2025(令和7)年10月1日現在</t>
    <rPh sb="5" eb="7">
      <t>レイワ</t>
    </rPh>
    <rPh sb="9" eb="10">
      <t>ネン</t>
    </rPh>
    <rPh sb="12" eb="13">
      <t>ガツ</t>
    </rPh>
    <rPh sb="14" eb="15">
      <t>ニチ</t>
    </rPh>
    <rPh sb="15" eb="17">
      <t>ゲンザイ</t>
    </rPh>
    <phoneticPr fontId="3"/>
  </si>
  <si>
    <t>種別</t>
    <rPh sb="0" eb="2">
      <t>シュベツ</t>
    </rPh>
    <phoneticPr fontId="3"/>
  </si>
  <si>
    <t>名称</t>
    <rPh sb="0" eb="2">
      <t>メイショウ</t>
    </rPh>
    <phoneticPr fontId="3"/>
  </si>
  <si>
    <t>員数</t>
    <rPh sb="0" eb="1">
      <t>イン</t>
    </rPh>
    <rPh sb="1" eb="2">
      <t>カズ</t>
    </rPh>
    <phoneticPr fontId="3"/>
  </si>
  <si>
    <t>指定年月日</t>
    <rPh sb="0" eb="2">
      <t>シテイ</t>
    </rPh>
    <rPh sb="2" eb="5">
      <t>ネンガッピ</t>
    </rPh>
    <phoneticPr fontId="3"/>
  </si>
  <si>
    <t>所在地</t>
    <rPh sb="0" eb="3">
      <t>ショザイチ</t>
    </rPh>
    <phoneticPr fontId="3"/>
  </si>
  <si>
    <t>所有者（管理者）</t>
    <rPh sb="0" eb="2">
      <t>ショユウ</t>
    </rPh>
    <rPh sb="2" eb="3">
      <t>シャ</t>
    </rPh>
    <rPh sb="4" eb="7">
      <t>カンリシャ</t>
    </rPh>
    <phoneticPr fontId="3"/>
  </si>
  <si>
    <t>概要</t>
    <rPh sb="0" eb="2">
      <t>ガイヨウ</t>
    </rPh>
    <phoneticPr fontId="3"/>
  </si>
  <si>
    <t>重文建</t>
    <rPh sb="0" eb="1">
      <t>ジュウ</t>
    </rPh>
    <rPh sb="1" eb="2">
      <t>ブン</t>
    </rPh>
    <rPh sb="2" eb="3">
      <t>ケン</t>
    </rPh>
    <phoneticPr fontId="3"/>
  </si>
  <si>
    <t>旧福島県尋常中学校本館</t>
    <rPh sb="0" eb="1">
      <t>キュウ</t>
    </rPh>
    <rPh sb="1" eb="4">
      <t>フクシマケン</t>
    </rPh>
    <rPh sb="4" eb="6">
      <t>ジンジョウ</t>
    </rPh>
    <rPh sb="6" eb="9">
      <t>チュウガッコウ</t>
    </rPh>
    <rPh sb="9" eb="11">
      <t>ホンカン</t>
    </rPh>
    <phoneticPr fontId="3"/>
  </si>
  <si>
    <t>１棟</t>
    <rPh sb="1" eb="2">
      <t>トウ</t>
    </rPh>
    <phoneticPr fontId="3"/>
  </si>
  <si>
    <t>昭和52.6.27</t>
    <rPh sb="0" eb="2">
      <t>ショウワ</t>
    </rPh>
    <phoneticPr fontId="3"/>
  </si>
  <si>
    <t>開成五丁目</t>
    <phoneticPr fontId="3"/>
  </si>
  <si>
    <t>(公財)安積歴史博物館</t>
  </si>
  <si>
    <t>木造2階建瓦葺の本格的洋風建築、明治22年竣工</t>
  </si>
  <si>
    <t>重文考</t>
    <rPh sb="0" eb="1">
      <t>ジュウ</t>
    </rPh>
    <rPh sb="1" eb="2">
      <t>ブン</t>
    </rPh>
    <rPh sb="2" eb="3">
      <t>カンガ</t>
    </rPh>
    <phoneticPr fontId="3"/>
  </si>
  <si>
    <t>石造笠塔婆</t>
    <rPh sb="0" eb="1">
      <t>イシ</t>
    </rPh>
    <rPh sb="1" eb="2">
      <t>ツクリ</t>
    </rPh>
    <rPh sb="2" eb="3">
      <t>カサ</t>
    </rPh>
    <rPh sb="3" eb="5">
      <t>トウバ</t>
    </rPh>
    <phoneticPr fontId="3"/>
  </si>
  <si>
    <t>１基</t>
    <rPh sb="1" eb="2">
      <t>モト</t>
    </rPh>
    <phoneticPr fontId="3"/>
  </si>
  <si>
    <t>昭和11.5.6</t>
  </si>
  <si>
    <t>堂前町</t>
  </si>
  <si>
    <t>如宝寺</t>
  </si>
  <si>
    <t>承元2年8月11日銘、高さ220㎝、幅59㎝、厚さ30㎝</t>
    <phoneticPr fontId="2"/>
  </si>
  <si>
    <t>板石塔婆</t>
    <rPh sb="0" eb="1">
      <t>イタ</t>
    </rPh>
    <rPh sb="1" eb="2">
      <t>イシ</t>
    </rPh>
    <rPh sb="2" eb="4">
      <t>トウバ</t>
    </rPh>
    <phoneticPr fontId="3"/>
  </si>
  <si>
    <t>建治2年3月6日銘、高さ159㎝、幅68㎝、厚さ21㎝</t>
  </si>
  <si>
    <t>二彩浄瓶　附　須恵器　黒色土器</t>
    <rPh sb="0" eb="1">
      <t>ニ</t>
    </rPh>
    <rPh sb="1" eb="2">
      <t>イロド</t>
    </rPh>
    <rPh sb="2" eb="3">
      <t>ジョウ</t>
    </rPh>
    <rPh sb="3" eb="4">
      <t>ビン</t>
    </rPh>
    <rPh sb="5" eb="6">
      <t>フ</t>
    </rPh>
    <rPh sb="7" eb="8">
      <t>ス</t>
    </rPh>
    <rPh sb="8" eb="9">
      <t>エ</t>
    </rPh>
    <rPh sb="9" eb="10">
      <t>キ</t>
    </rPh>
    <rPh sb="11" eb="12">
      <t>クロ</t>
    </rPh>
    <rPh sb="12" eb="13">
      <t>イロ</t>
    </rPh>
    <rPh sb="13" eb="15">
      <t>ドキ</t>
    </rPh>
    <phoneticPr fontId="3"/>
  </si>
  <si>
    <t>１口</t>
    <rPh sb="1" eb="2">
      <t>クチ</t>
    </rPh>
    <phoneticPr fontId="3"/>
  </si>
  <si>
    <t>昭和62.6.6</t>
  </si>
  <si>
    <t>小原田一丁目</t>
  </si>
  <si>
    <t>円寿寺</t>
  </si>
  <si>
    <t>昭和13年11月23日に郡山市七ﾂ池町で出土</t>
  </si>
  <si>
    <t>史跡</t>
    <rPh sb="0" eb="1">
      <t>シ</t>
    </rPh>
    <rPh sb="1" eb="2">
      <t>セキ</t>
    </rPh>
    <phoneticPr fontId="3"/>
  </si>
  <si>
    <t>宇津峰</t>
    <rPh sb="0" eb="1">
      <t>ウ</t>
    </rPh>
    <rPh sb="1" eb="2">
      <t>ツ</t>
    </rPh>
    <rPh sb="2" eb="3">
      <t>ミネ</t>
    </rPh>
    <phoneticPr fontId="3"/>
  </si>
  <si>
    <t>昭和6.7.31</t>
  </si>
  <si>
    <t>郡山市田村町・須賀川市</t>
  </si>
  <si>
    <t>郡山市・須賀川市</t>
    <phoneticPr fontId="3"/>
  </si>
  <si>
    <t>標高676.9ｍ　南北朝時代の城館跡</t>
  </si>
  <si>
    <t>大安場古墳</t>
    <rPh sb="0" eb="2">
      <t>タイアン</t>
    </rPh>
    <rPh sb="2" eb="3">
      <t>バ</t>
    </rPh>
    <rPh sb="3" eb="5">
      <t>コフン</t>
    </rPh>
    <phoneticPr fontId="3"/>
  </si>
  <si>
    <t>平成12.9.6</t>
  </si>
  <si>
    <t>田村町大善寺</t>
  </si>
  <si>
    <t>郡山市</t>
  </si>
  <si>
    <t>古墳時代前期の東北最大の前方後方墳全長約83ｍ　貴重な副葬品数々出土</t>
  </si>
  <si>
    <t>天然記念物</t>
    <rPh sb="0" eb="1">
      <t>テン</t>
    </rPh>
    <rPh sb="1" eb="2">
      <t>シカリ</t>
    </rPh>
    <rPh sb="2" eb="3">
      <t>シルス</t>
    </rPh>
    <rPh sb="3" eb="4">
      <t>ネン</t>
    </rPh>
    <rPh sb="4" eb="5">
      <t>モノ</t>
    </rPh>
    <phoneticPr fontId="3"/>
  </si>
  <si>
    <t>赤津のカツラ</t>
    <rPh sb="0" eb="2">
      <t>アカツ</t>
    </rPh>
    <phoneticPr fontId="3"/>
  </si>
  <si>
    <t>昭和16.1.27</t>
  </si>
  <si>
    <t>湖南町赤津字西岐</t>
  </si>
  <si>
    <t>郡山市赤津財産区</t>
    <phoneticPr fontId="3"/>
  </si>
  <si>
    <t>樹高25.5ｍ 推定樹齢450年(H29.11天然記念物定期診断）</t>
    <phoneticPr fontId="2"/>
  </si>
  <si>
    <t>鹿島神社のペグマタイト岩脈</t>
    <rPh sb="0" eb="2">
      <t>カシマ</t>
    </rPh>
    <rPh sb="2" eb="4">
      <t>ジンジャ</t>
    </rPh>
    <rPh sb="11" eb="12">
      <t>イワ</t>
    </rPh>
    <rPh sb="12" eb="13">
      <t>ミャク</t>
    </rPh>
    <phoneticPr fontId="3"/>
  </si>
  <si>
    <t>昭和41.6.11</t>
  </si>
  <si>
    <t>西田町丹伊田字宮作</t>
  </si>
  <si>
    <t>鹿島大神宮</t>
  </si>
  <si>
    <t>延長　約40ｍ　脈幅　約14ｍ　地下　約10ｍ</t>
  </si>
  <si>
    <t>国認定</t>
    <rPh sb="0" eb="1">
      <t>クニ</t>
    </rPh>
    <rPh sb="1" eb="3">
      <t>ニンテイ</t>
    </rPh>
    <phoneticPr fontId="3"/>
  </si>
  <si>
    <t>重要美術品</t>
    <rPh sb="0" eb="1">
      <t>シゲル</t>
    </rPh>
    <rPh sb="1" eb="2">
      <t>カナメ</t>
    </rPh>
    <rPh sb="2" eb="3">
      <t>ウツクシ</t>
    </rPh>
    <rPh sb="3" eb="4">
      <t>ジュツ</t>
    </rPh>
    <rPh sb="4" eb="5">
      <t>ヒン</t>
    </rPh>
    <phoneticPr fontId="3"/>
  </si>
  <si>
    <t>銅鐘</t>
    <rPh sb="0" eb="1">
      <t>ドウ</t>
    </rPh>
    <rPh sb="1" eb="2">
      <t>カネ</t>
    </rPh>
    <phoneticPr fontId="3"/>
  </si>
  <si>
    <t>昭和18.10.1</t>
    <rPh sb="0" eb="2">
      <t>ショウワ</t>
    </rPh>
    <phoneticPr fontId="3"/>
  </si>
  <si>
    <t>認定</t>
  </si>
  <si>
    <t>寛延4年5月17日製造、高さ112cm、口径83.5cm</t>
    <phoneticPr fontId="2"/>
  </si>
  <si>
    <t>国登録有形文化財</t>
    <rPh sb="0" eb="1">
      <t>クニ</t>
    </rPh>
    <rPh sb="1" eb="3">
      <t>トウロク</t>
    </rPh>
    <rPh sb="3" eb="5">
      <t>ユウケイ</t>
    </rPh>
    <rPh sb="5" eb="8">
      <t>ブンカザイ</t>
    </rPh>
    <phoneticPr fontId="3"/>
  </si>
  <si>
    <t>建造物</t>
  </si>
  <si>
    <t>善導寺本堂</t>
  </si>
  <si>
    <t>１棟</t>
  </si>
  <si>
    <t>平成13.11.20</t>
  </si>
  <si>
    <t>登録</t>
  </si>
  <si>
    <t>清水台一丁目</t>
  </si>
  <si>
    <t>善導寺</t>
  </si>
  <si>
    <t>明治42年建築、木造平屋建、瓦葺、建築面積322㎡</t>
  </si>
  <si>
    <t>善導寺庫裡</t>
  </si>
  <si>
    <t>明治16年頃建築、木造平屋一部2階建、瓦葺、建築面積282㎡</t>
  </si>
  <si>
    <t>郡山市公会堂</t>
  </si>
  <si>
    <t>平成14.6.25</t>
  </si>
  <si>
    <t>麓山一丁目</t>
    <phoneticPr fontId="3"/>
  </si>
  <si>
    <t>大正13年建築、鉄筋コンクリート造2階建、銅板葺、建築面積1,102㎡、塔屋付</t>
  </si>
  <si>
    <t>安積疏水麓山の飛瀑</t>
  </si>
  <si>
    <t>１基</t>
  </si>
  <si>
    <t>明治15年建造、石造、堤長14m、堤高8m、水路延長23m付</t>
  </si>
  <si>
    <t>善導寺鐘楼</t>
  </si>
  <si>
    <t>平成27.8.4</t>
  </si>
  <si>
    <t>昭和33年建築、木造、瓦葺、建築面積14㎡</t>
  </si>
  <si>
    <t>日本聖公会郡山聖ペテロ聖パウロ教会聖堂</t>
  </si>
  <si>
    <t>平成30.11.2</t>
  </si>
  <si>
    <t>麓山二丁目</t>
    <rPh sb="2" eb="5">
      <t>ニチョウメ</t>
    </rPh>
    <phoneticPr fontId="3"/>
  </si>
  <si>
    <t>宗教法人日本聖公会東北教区</t>
    <rPh sb="6" eb="9">
      <t>セイコウカイ</t>
    </rPh>
    <rPh sb="9" eb="11">
      <t>トウホク</t>
    </rPh>
    <rPh sb="11" eb="13">
      <t>キョウク</t>
    </rPh>
    <phoneticPr fontId="3"/>
  </si>
  <si>
    <t>昭和6年建築、鉄筋コンクリート造平屋一部2階建て塔屋付</t>
    <rPh sb="7" eb="9">
      <t>テッキン</t>
    </rPh>
    <rPh sb="15" eb="16">
      <t>ツク</t>
    </rPh>
    <rPh sb="16" eb="18">
      <t>ヒラヤ</t>
    </rPh>
    <rPh sb="18" eb="20">
      <t>イチブ</t>
    </rPh>
    <rPh sb="21" eb="23">
      <t>カイダ</t>
    </rPh>
    <rPh sb="24" eb="25">
      <t>トウ</t>
    </rPh>
    <rPh sb="25" eb="26">
      <t>ヤ</t>
    </rPh>
    <rPh sb="26" eb="27">
      <t>ツ</t>
    </rPh>
    <phoneticPr fontId="3"/>
  </si>
  <si>
    <t>県指定</t>
    <rPh sb="0" eb="1">
      <t>ケン</t>
    </rPh>
    <rPh sb="1" eb="3">
      <t>シテイ</t>
    </rPh>
    <phoneticPr fontId="3"/>
  </si>
  <si>
    <t>開成館</t>
    <rPh sb="0" eb="2">
      <t>カイセイ</t>
    </rPh>
    <rPh sb="2" eb="3">
      <t>カン</t>
    </rPh>
    <phoneticPr fontId="3"/>
  </si>
  <si>
    <t>１棟</t>
    <phoneticPr fontId="3"/>
  </si>
  <si>
    <t>昭和35.3.29</t>
    <rPh sb="0" eb="2">
      <t>ショウワ</t>
    </rPh>
    <phoneticPr fontId="3"/>
  </si>
  <si>
    <t>開成三丁目</t>
    <phoneticPr fontId="3"/>
  </si>
  <si>
    <t>明治7年建築 擬洋風三階建</t>
  </si>
  <si>
    <t>田村神社厨子</t>
    <rPh sb="0" eb="2">
      <t>タムラ</t>
    </rPh>
    <rPh sb="2" eb="4">
      <t>ジンジャ</t>
    </rPh>
    <rPh sb="4" eb="5">
      <t>クリ</t>
    </rPh>
    <rPh sb="5" eb="6">
      <t>コ</t>
    </rPh>
    <phoneticPr fontId="3"/>
  </si>
  <si>
    <t>昭和56.3.31</t>
  </si>
  <si>
    <t>田村町山中字本郷</t>
  </si>
  <si>
    <t>田村神社</t>
  </si>
  <si>
    <t>桃山時代　入母屋造　板葺　棟高約3.8ｍ</t>
  </si>
  <si>
    <t>重文絵</t>
    <rPh sb="0" eb="1">
      <t>ジュウ</t>
    </rPh>
    <rPh sb="1" eb="2">
      <t>ブン</t>
    </rPh>
    <rPh sb="2" eb="3">
      <t>エ</t>
    </rPh>
    <phoneticPr fontId="3"/>
  </si>
  <si>
    <t>絵馬　佃島南望之図</t>
    <rPh sb="0" eb="2">
      <t>エマ</t>
    </rPh>
    <rPh sb="3" eb="4">
      <t>ツクダ</t>
    </rPh>
    <rPh sb="4" eb="5">
      <t>ジマ</t>
    </rPh>
    <rPh sb="5" eb="6">
      <t>ミナミ</t>
    </rPh>
    <rPh sb="6" eb="7">
      <t>ボウ</t>
    </rPh>
    <rPh sb="7" eb="8">
      <t>ノ</t>
    </rPh>
    <rPh sb="8" eb="9">
      <t>ズ</t>
    </rPh>
    <phoneticPr fontId="3"/>
  </si>
  <si>
    <t>１面</t>
    <rPh sb="1" eb="2">
      <t>メン</t>
    </rPh>
    <phoneticPr fontId="3"/>
  </si>
  <si>
    <t>昭和55.3.28</t>
  </si>
  <si>
    <t>遠藤田一作　文政13年3月　縦180×横270cm</t>
  </si>
  <si>
    <t>絵馬　三国志三傑図</t>
    <rPh sb="0" eb="2">
      <t>エマ</t>
    </rPh>
    <rPh sb="3" eb="6">
      <t>サンゴクシ</t>
    </rPh>
    <rPh sb="6" eb="7">
      <t>サン</t>
    </rPh>
    <rPh sb="7" eb="8">
      <t>スグル</t>
    </rPh>
    <rPh sb="8" eb="9">
      <t>ズ</t>
    </rPh>
    <phoneticPr fontId="3"/>
  </si>
  <si>
    <t>鳥居忠次作　縦180×横270cm</t>
  </si>
  <si>
    <t>絵馬　大江山図</t>
    <rPh sb="0" eb="2">
      <t>エマ</t>
    </rPh>
    <rPh sb="3" eb="5">
      <t>オオエ</t>
    </rPh>
    <rPh sb="5" eb="6">
      <t>ヤマ</t>
    </rPh>
    <rPh sb="6" eb="7">
      <t>ズ</t>
    </rPh>
    <phoneticPr fontId="3"/>
  </si>
  <si>
    <t>鳥居清信作　縦165×横255cm</t>
  </si>
  <si>
    <t>重文彫</t>
    <rPh sb="0" eb="1">
      <t>ジュウ</t>
    </rPh>
    <rPh sb="1" eb="2">
      <t>ブン</t>
    </rPh>
    <rPh sb="2" eb="3">
      <t>ボリ</t>
    </rPh>
    <phoneticPr fontId="3"/>
  </si>
  <si>
    <t>木造大日如来坐像</t>
    <rPh sb="0" eb="2">
      <t>モクゾウ</t>
    </rPh>
    <rPh sb="2" eb="4">
      <t>ダイニチ</t>
    </rPh>
    <rPh sb="4" eb="6">
      <t>ニョライ</t>
    </rPh>
    <rPh sb="6" eb="8">
      <t>ザゾウ</t>
    </rPh>
    <phoneticPr fontId="3"/>
  </si>
  <si>
    <t>１軀</t>
    <phoneticPr fontId="3"/>
  </si>
  <si>
    <t>昭和28.10.1</t>
  </si>
  <si>
    <t>日和田町字日和田</t>
  </si>
  <si>
    <t>西方寺</t>
  </si>
  <si>
    <t>鎌倉時代　像高60㎝</t>
  </si>
  <si>
    <t>木造大日如来坐像</t>
    <rPh sb="0" eb="2">
      <t>キヅクリ</t>
    </rPh>
    <rPh sb="2" eb="4">
      <t>ダイニチ</t>
    </rPh>
    <rPh sb="4" eb="6">
      <t>ニョライ</t>
    </rPh>
    <rPh sb="6" eb="8">
      <t>ザゾウ</t>
    </rPh>
    <phoneticPr fontId="3"/>
  </si>
  <si>
    <t>昭和43.4.9</t>
  </si>
  <si>
    <t>西田町大田字雪村</t>
    <rPh sb="0" eb="2">
      <t>ニシダ</t>
    </rPh>
    <rPh sb="2" eb="3">
      <t>マチ</t>
    </rPh>
    <rPh sb="3" eb="5">
      <t>オオタ</t>
    </rPh>
    <rPh sb="5" eb="6">
      <t>アザ</t>
    </rPh>
    <rPh sb="6" eb="8">
      <t>セッソン</t>
    </rPh>
    <phoneticPr fontId="2"/>
  </si>
  <si>
    <t>李田区</t>
    <rPh sb="0" eb="2">
      <t>スモモタ</t>
    </rPh>
    <rPh sb="2" eb="3">
      <t>ク</t>
    </rPh>
    <phoneticPr fontId="2"/>
  </si>
  <si>
    <t>鎌倉末期～室町初期　像高45.8㎝　昭和55年盗難</t>
    <rPh sb="0" eb="2">
      <t>カマクラ</t>
    </rPh>
    <rPh sb="2" eb="4">
      <t>マッキ</t>
    </rPh>
    <rPh sb="5" eb="7">
      <t>ムロマチ</t>
    </rPh>
    <rPh sb="7" eb="9">
      <t>ショキ</t>
    </rPh>
    <rPh sb="10" eb="11">
      <t>ゾウ</t>
    </rPh>
    <rPh sb="11" eb="12">
      <t>タカ</t>
    </rPh>
    <rPh sb="18" eb="20">
      <t>ショウワ</t>
    </rPh>
    <rPh sb="22" eb="23">
      <t>ネン</t>
    </rPh>
    <rPh sb="23" eb="25">
      <t>トウナン</t>
    </rPh>
    <phoneticPr fontId="2"/>
  </si>
  <si>
    <t>木造阿弥陀如来坐像</t>
    <rPh sb="0" eb="2">
      <t>モクゾウ</t>
    </rPh>
    <rPh sb="2" eb="3">
      <t>ア</t>
    </rPh>
    <rPh sb="3" eb="4">
      <t>ヤ</t>
    </rPh>
    <rPh sb="4" eb="5">
      <t>ダ</t>
    </rPh>
    <rPh sb="5" eb="7">
      <t>ニョライ</t>
    </rPh>
    <rPh sb="7" eb="9">
      <t>ザゾウ</t>
    </rPh>
    <phoneticPr fontId="3"/>
  </si>
  <si>
    <t>昭和30.12.27</t>
  </si>
  <si>
    <t>湖南町中野字堰内</t>
  </si>
  <si>
    <t>東光寺（千手院）</t>
  </si>
  <si>
    <t>鎌倉時代後期　像高約3ｍ</t>
  </si>
  <si>
    <t>昭和37.3.30</t>
  </si>
  <si>
    <t>湖南町中野字日ノ岡寺前</t>
    <rPh sb="6" eb="7">
      <t>ヒ</t>
    </rPh>
    <rPh sb="8" eb="9">
      <t>オカ</t>
    </rPh>
    <rPh sb="9" eb="11">
      <t>テラマエ</t>
    </rPh>
    <phoneticPr fontId="2"/>
  </si>
  <si>
    <t>満福寺</t>
    <rPh sb="0" eb="1">
      <t>マン</t>
    </rPh>
    <rPh sb="1" eb="2">
      <t>フク</t>
    </rPh>
    <rPh sb="2" eb="3">
      <t>テラ</t>
    </rPh>
    <phoneticPr fontId="2"/>
  </si>
  <si>
    <t>鎌倉初期　像高60.8㎝</t>
    <rPh sb="0" eb="2">
      <t>カマクラ</t>
    </rPh>
    <rPh sb="2" eb="4">
      <t>ショキ</t>
    </rPh>
    <rPh sb="5" eb="6">
      <t>ゾウ</t>
    </rPh>
    <rPh sb="6" eb="7">
      <t>タカ</t>
    </rPh>
    <phoneticPr fontId="2"/>
  </si>
  <si>
    <t>木造観音菩薩半跏像</t>
    <rPh sb="0" eb="2">
      <t>キズクリ</t>
    </rPh>
    <rPh sb="2" eb="4">
      <t>カンノン</t>
    </rPh>
    <rPh sb="4" eb="6">
      <t>ボサツ</t>
    </rPh>
    <rPh sb="6" eb="7">
      <t>ハン</t>
    </rPh>
    <rPh sb="7" eb="8">
      <t>ケ</t>
    </rPh>
    <rPh sb="8" eb="9">
      <t>ゾウ</t>
    </rPh>
    <phoneticPr fontId="3"/>
  </si>
  <si>
    <t>中田町駒板字表</t>
  </si>
  <si>
    <t>常林寺</t>
  </si>
  <si>
    <t>南北朝時代から室町時代初期　像高92.5㎝</t>
  </si>
  <si>
    <t>木造千手観音立像</t>
    <rPh sb="0" eb="2">
      <t>キズクリ</t>
    </rPh>
    <rPh sb="2" eb="3">
      <t>セン</t>
    </rPh>
    <rPh sb="3" eb="4">
      <t>テ</t>
    </rPh>
    <rPh sb="4" eb="6">
      <t>カンノン</t>
    </rPh>
    <rPh sb="6" eb="7">
      <t>リツ</t>
    </rPh>
    <rPh sb="7" eb="8">
      <t>ゾウ</t>
    </rPh>
    <phoneticPr fontId="3"/>
  </si>
  <si>
    <t>昭和58.3.25</t>
  </si>
  <si>
    <t>湖南町福良字寺ノ前</t>
  </si>
  <si>
    <t>千手院</t>
  </si>
  <si>
    <t>像高173㎝の一木、素木造り</t>
  </si>
  <si>
    <t>重文書</t>
    <phoneticPr fontId="3"/>
  </si>
  <si>
    <t>安積艮斎関係資料</t>
    <phoneticPr fontId="3"/>
  </si>
  <si>
    <t>一括</t>
    <phoneticPr fontId="3"/>
  </si>
  <si>
    <t>平成21.4.3</t>
  </si>
  <si>
    <t>安積国造神社</t>
  </si>
  <si>
    <t>江戸時代後期の儒学者、安積艮斎に関係する資料
（門人帳5帳、著書等8点、19冊）</t>
  </si>
  <si>
    <t>守山藩御用留帳</t>
    <rPh sb="0" eb="2">
      <t>モリヤマ</t>
    </rPh>
    <rPh sb="2" eb="3">
      <t>ハン</t>
    </rPh>
    <rPh sb="3" eb="4">
      <t>ゴ</t>
    </rPh>
    <rPh sb="4" eb="5">
      <t>ヨウ</t>
    </rPh>
    <rPh sb="5" eb="6">
      <t>ト</t>
    </rPh>
    <rPh sb="6" eb="7">
      <t>チョウ</t>
    </rPh>
    <phoneticPr fontId="2"/>
  </si>
  <si>
    <t>142冊</t>
    <rPh sb="3" eb="4">
      <t>サツ</t>
    </rPh>
    <phoneticPr fontId="2"/>
  </si>
  <si>
    <t>平成29.4.7</t>
  </si>
  <si>
    <t>麓山一丁目</t>
    <rPh sb="0" eb="1">
      <t>フモト</t>
    </rPh>
    <rPh sb="1" eb="2">
      <t>ヤマ</t>
    </rPh>
    <rPh sb="2" eb="5">
      <t>イッチョウメ</t>
    </rPh>
    <phoneticPr fontId="2"/>
  </si>
  <si>
    <t>郡山市、（個人）</t>
    <rPh sb="0" eb="2">
      <t>コオリヤマ</t>
    </rPh>
    <rPh sb="2" eb="3">
      <t>シ</t>
    </rPh>
    <rPh sb="5" eb="7">
      <t>コジン</t>
    </rPh>
    <phoneticPr fontId="2"/>
  </si>
  <si>
    <t>守山藩が成立した元禄13（1700）年から慶応3（1867）年までに至る168年間にわたる守山陣屋における政務日誌</t>
    <rPh sb="0" eb="2">
      <t>モリヤマ</t>
    </rPh>
    <rPh sb="2" eb="3">
      <t>ハン</t>
    </rPh>
    <rPh sb="4" eb="6">
      <t>セイリツ</t>
    </rPh>
    <rPh sb="8" eb="10">
      <t>ゲンロク</t>
    </rPh>
    <rPh sb="18" eb="19">
      <t>ネン</t>
    </rPh>
    <rPh sb="21" eb="23">
      <t>ケイオウ</t>
    </rPh>
    <rPh sb="30" eb="31">
      <t>ネン</t>
    </rPh>
    <rPh sb="34" eb="35">
      <t>イタ</t>
    </rPh>
    <rPh sb="39" eb="41">
      <t>ネンカン</t>
    </rPh>
    <rPh sb="45" eb="47">
      <t>モリヤマ</t>
    </rPh>
    <rPh sb="47" eb="49">
      <t>ジンヤ</t>
    </rPh>
    <rPh sb="53" eb="55">
      <t>セイム</t>
    </rPh>
    <rPh sb="55" eb="57">
      <t>ニッシ</t>
    </rPh>
    <phoneticPr fontId="2"/>
  </si>
  <si>
    <t>重文工</t>
    <rPh sb="0" eb="1">
      <t>ジュウ</t>
    </rPh>
    <rPh sb="1" eb="2">
      <t>ブン</t>
    </rPh>
    <rPh sb="2" eb="3">
      <t>コウ</t>
    </rPh>
    <phoneticPr fontId="3"/>
  </si>
  <si>
    <t>蒔絵　神馬図額</t>
    <rPh sb="0" eb="2">
      <t>マキエ</t>
    </rPh>
    <rPh sb="3" eb="4">
      <t>シン</t>
    </rPh>
    <rPh sb="4" eb="5">
      <t>ウマ</t>
    </rPh>
    <rPh sb="5" eb="6">
      <t>ズ</t>
    </rPh>
    <rPh sb="6" eb="7">
      <t>ガク</t>
    </rPh>
    <phoneticPr fontId="3"/>
  </si>
  <si>
    <t>２面</t>
    <rPh sb="1" eb="2">
      <t>メン</t>
    </rPh>
    <phoneticPr fontId="3"/>
  </si>
  <si>
    <t>2面　元亀元年　元亀2年銘</t>
  </si>
  <si>
    <t>西田町鬼生田字前田</t>
  </si>
  <si>
    <t>広度寺</t>
  </si>
  <si>
    <t>永徳2年銘あり、高さ71㎝</t>
  </si>
  <si>
    <t>太刀　金象嵌銘高平の目　附　打刀拵</t>
    <rPh sb="0" eb="1">
      <t>フトイ</t>
    </rPh>
    <rPh sb="1" eb="2">
      <t>カタナ</t>
    </rPh>
    <rPh sb="3" eb="4">
      <t>キン</t>
    </rPh>
    <rPh sb="4" eb="5">
      <t>ゾウ</t>
    </rPh>
    <rPh sb="5" eb="6">
      <t>アナ</t>
    </rPh>
    <rPh sb="6" eb="7">
      <t>メイ</t>
    </rPh>
    <rPh sb="7" eb="8">
      <t>コウ</t>
    </rPh>
    <rPh sb="8" eb="9">
      <t>タイラ</t>
    </rPh>
    <rPh sb="10" eb="11">
      <t>メ</t>
    </rPh>
    <rPh sb="12" eb="13">
      <t>フ</t>
    </rPh>
    <rPh sb="14" eb="15">
      <t>ダ</t>
    </rPh>
    <rPh sb="15" eb="16">
      <t>カタナ</t>
    </rPh>
    <rPh sb="16" eb="17">
      <t>コシラエ</t>
    </rPh>
    <phoneticPr fontId="3"/>
  </si>
  <si>
    <t>昭和34.3.17</t>
  </si>
  <si>
    <t>（個人）</t>
    <rPh sb="1" eb="3">
      <t>コジン</t>
    </rPh>
    <phoneticPr fontId="2"/>
  </si>
  <si>
    <t>長さ71.1㎝　元巾2.9㎝　茎長18.6㎝　反り2.5㎝</t>
    <rPh sb="0" eb="1">
      <t>ナガ</t>
    </rPh>
    <rPh sb="8" eb="9">
      <t>モト</t>
    </rPh>
    <rPh sb="9" eb="10">
      <t>ハバ</t>
    </rPh>
    <rPh sb="15" eb="16">
      <t>クキ</t>
    </rPh>
    <rPh sb="16" eb="17">
      <t>ナガ</t>
    </rPh>
    <rPh sb="23" eb="24">
      <t>ソ</t>
    </rPh>
    <phoneticPr fontId="2"/>
  </si>
  <si>
    <t>石造法華曼荼羅供養塔</t>
    <rPh sb="0" eb="2">
      <t>イシヅク</t>
    </rPh>
    <rPh sb="2" eb="3">
      <t>ホウ</t>
    </rPh>
    <rPh sb="3" eb="4">
      <t>カ</t>
    </rPh>
    <rPh sb="4" eb="7">
      <t>マンダラ</t>
    </rPh>
    <rPh sb="7" eb="9">
      <t>クヨウ</t>
    </rPh>
    <rPh sb="9" eb="10">
      <t>トウ</t>
    </rPh>
    <phoneticPr fontId="3"/>
  </si>
  <si>
    <t>大町二丁目</t>
  </si>
  <si>
    <t>阿邪訶根神社</t>
  </si>
  <si>
    <t>高さ2.75m　幅1.33m　厚さ31㎝</t>
  </si>
  <si>
    <t>石造塔婆</t>
    <rPh sb="0" eb="2">
      <t>イシヅク</t>
    </rPh>
    <rPh sb="2" eb="4">
      <t>トウバ</t>
    </rPh>
    <phoneticPr fontId="3"/>
  </si>
  <si>
    <t>16基</t>
    <rPh sb="2" eb="3">
      <t>モト</t>
    </rPh>
    <phoneticPr fontId="3"/>
  </si>
  <si>
    <t>昭和33.8.1</t>
  </si>
  <si>
    <t>富久山町久保田字山王舘</t>
  </si>
  <si>
    <t>日吉神社</t>
  </si>
  <si>
    <t>16基　正安3年文保2年銘あるものを含む</t>
  </si>
  <si>
    <t>大安場古墳出土品</t>
    <rPh sb="0" eb="1">
      <t>オオ</t>
    </rPh>
    <rPh sb="1" eb="2">
      <t>ヤス</t>
    </rPh>
    <rPh sb="2" eb="3">
      <t>バ</t>
    </rPh>
    <rPh sb="3" eb="5">
      <t>コフン</t>
    </rPh>
    <rPh sb="5" eb="7">
      <t>シュツド</t>
    </rPh>
    <rPh sb="7" eb="8">
      <t>ヒン</t>
    </rPh>
    <phoneticPr fontId="3"/>
  </si>
  <si>
    <t>一括</t>
    <rPh sb="0" eb="1">
      <t>１</t>
    </rPh>
    <rPh sb="1" eb="2">
      <t>クク</t>
    </rPh>
    <phoneticPr fontId="3"/>
  </si>
  <si>
    <t>平成15.3.25</t>
  </si>
  <si>
    <t>田村町大善寺字大安場・宿</t>
  </si>
  <si>
    <t>緑色凝灰岩製腕輪形石製品は、関東・東北地方でも貴重な出土品</t>
    <phoneticPr fontId="2"/>
  </si>
  <si>
    <t>　附　古墳築造前後の時期の出土品</t>
    <rPh sb="1" eb="2">
      <t>フ</t>
    </rPh>
    <rPh sb="3" eb="5">
      <t>コフン</t>
    </rPh>
    <rPh sb="5" eb="7">
      <t>チクゾウ</t>
    </rPh>
    <rPh sb="7" eb="9">
      <t>ゼンゴ</t>
    </rPh>
    <rPh sb="10" eb="12">
      <t>ジキ</t>
    </rPh>
    <rPh sb="13" eb="15">
      <t>シュツド</t>
    </rPh>
    <rPh sb="15" eb="16">
      <t>ヒン</t>
    </rPh>
    <phoneticPr fontId="3"/>
  </si>
  <si>
    <t>重有民</t>
    <rPh sb="0" eb="1">
      <t>ジュウ</t>
    </rPh>
    <rPh sb="1" eb="2">
      <t>ユウ</t>
    </rPh>
    <rPh sb="2" eb="3">
      <t>ミン</t>
    </rPh>
    <phoneticPr fontId="3"/>
  </si>
  <si>
    <t>高倉人形</t>
    <rPh sb="0" eb="2">
      <t>タカクラ</t>
    </rPh>
    <rPh sb="2" eb="4">
      <t>ニンギョウ</t>
    </rPh>
    <phoneticPr fontId="3"/>
  </si>
  <si>
    <t>麓山一丁目ほか</t>
    <rPh sb="0" eb="2">
      <t>ハヤマ</t>
    </rPh>
    <rPh sb="2" eb="5">
      <t>イッチョウメ</t>
    </rPh>
    <phoneticPr fontId="2"/>
  </si>
  <si>
    <t>かしら32体　手足　各14個　その他</t>
  </si>
  <si>
    <t>三春人形木型</t>
    <rPh sb="0" eb="2">
      <t>ミハル</t>
    </rPh>
    <rPh sb="2" eb="4">
      <t>ニンギョウ</t>
    </rPh>
    <rPh sb="4" eb="6">
      <t>キガタ</t>
    </rPh>
    <phoneticPr fontId="3"/>
  </si>
  <si>
    <t>28個</t>
    <rPh sb="2" eb="3">
      <t>コ</t>
    </rPh>
    <phoneticPr fontId="3"/>
  </si>
  <si>
    <t>西田町高柴字福内</t>
  </si>
  <si>
    <t>江戸時代</t>
    <phoneticPr fontId="2"/>
  </si>
  <si>
    <t>上行合人形</t>
    <rPh sb="0" eb="1">
      <t>ウエ</t>
    </rPh>
    <rPh sb="1" eb="3">
      <t>ユキア</t>
    </rPh>
    <rPh sb="3" eb="5">
      <t>ニンギョウ</t>
    </rPh>
    <phoneticPr fontId="3"/>
  </si>
  <si>
    <t>368点</t>
    <rPh sb="3" eb="4">
      <t>テン</t>
    </rPh>
    <phoneticPr fontId="3"/>
  </si>
  <si>
    <t>昭和53.4.7</t>
  </si>
  <si>
    <t>田村町上行合（福島県立博物館へ寄託）</t>
    <rPh sb="7" eb="11">
      <t>フクシマケンリツ</t>
    </rPh>
    <rPh sb="11" eb="14">
      <t>ハクブツカン</t>
    </rPh>
    <rPh sb="15" eb="17">
      <t>キタク</t>
    </rPh>
    <phoneticPr fontId="2"/>
  </si>
  <si>
    <t>頭・手・足・衣装など総点数368点</t>
  </si>
  <si>
    <t>絵馬　繋馬図</t>
    <rPh sb="0" eb="2">
      <t>エマ</t>
    </rPh>
    <rPh sb="3" eb="4">
      <t>ツナギ</t>
    </rPh>
    <rPh sb="4" eb="5">
      <t>ウマ</t>
    </rPh>
    <rPh sb="5" eb="6">
      <t>ズ</t>
    </rPh>
    <phoneticPr fontId="3"/>
  </si>
  <si>
    <t>慶安5年正月　縦69×横115㎝</t>
  </si>
  <si>
    <t>重無民</t>
    <rPh sb="0" eb="1">
      <t>ジュウ</t>
    </rPh>
    <rPh sb="1" eb="2">
      <t>ナシ</t>
    </rPh>
    <rPh sb="2" eb="3">
      <t>ミン</t>
    </rPh>
    <phoneticPr fontId="3"/>
  </si>
  <si>
    <t>湖南の会津万歳</t>
    <rPh sb="0" eb="2">
      <t>コナン</t>
    </rPh>
    <rPh sb="3" eb="5">
      <t>アイヅ</t>
    </rPh>
    <rPh sb="5" eb="7">
      <t>バンザイ</t>
    </rPh>
    <phoneticPr fontId="3"/>
  </si>
  <si>
    <t>湖南町中野</t>
  </si>
  <si>
    <t>会津万歳安佐野保存会</t>
  </si>
  <si>
    <t>県内では最後の万歳伝承地　三河万歳系統</t>
  </si>
  <si>
    <t>豊景神社の太々神楽</t>
    <rPh sb="0" eb="1">
      <t>ユタカ</t>
    </rPh>
    <rPh sb="1" eb="2">
      <t>カゲ</t>
    </rPh>
    <rPh sb="2" eb="4">
      <t>ジンジャ</t>
    </rPh>
    <rPh sb="5" eb="6">
      <t>フトイ</t>
    </rPh>
    <rPh sb="7" eb="9">
      <t>カグラ</t>
    </rPh>
    <phoneticPr fontId="3"/>
  </si>
  <si>
    <t>平成6.3.31</t>
  </si>
  <si>
    <t>富久山町福原</t>
  </si>
  <si>
    <t>豊景神社の太々神楽保存会</t>
    <phoneticPr fontId="2"/>
  </si>
  <si>
    <t>出雲流の太々神楽　28座の演目を伝承</t>
    <rPh sb="11" eb="12">
      <t>ザ</t>
    </rPh>
    <rPh sb="13" eb="15">
      <t>エンモク</t>
    </rPh>
    <rPh sb="16" eb="18">
      <t>デンショウ</t>
    </rPh>
    <phoneticPr fontId="2"/>
  </si>
  <si>
    <t>鈴木信教墓</t>
    <rPh sb="0" eb="2">
      <t>スズキ</t>
    </rPh>
    <rPh sb="2" eb="3">
      <t>ノブ</t>
    </rPh>
    <rPh sb="3" eb="4">
      <t>キョウ</t>
    </rPh>
    <rPh sb="4" eb="5">
      <t>ハカ</t>
    </rPh>
    <phoneticPr fontId="3"/>
  </si>
  <si>
    <t>昭和31.9.4</t>
  </si>
  <si>
    <t>高さ約3.3m</t>
  </si>
  <si>
    <t>名勝天然記念物</t>
    <rPh sb="0" eb="2">
      <t>メイショウ</t>
    </rPh>
    <rPh sb="2" eb="3">
      <t>テン</t>
    </rPh>
    <rPh sb="3" eb="4">
      <t>シカリ</t>
    </rPh>
    <rPh sb="4" eb="5">
      <t>シルス</t>
    </rPh>
    <rPh sb="5" eb="6">
      <t>ネン</t>
    </rPh>
    <rPh sb="6" eb="7">
      <t>モノ</t>
    </rPh>
    <phoneticPr fontId="3"/>
  </si>
  <si>
    <t>浄土松山</t>
    <rPh sb="0" eb="2">
      <t>ジョウド</t>
    </rPh>
    <rPh sb="2" eb="3">
      <t>マツ</t>
    </rPh>
    <rPh sb="3" eb="4">
      <t>ヤマ</t>
    </rPh>
    <phoneticPr fontId="3"/>
  </si>
  <si>
    <t>逢瀬町多田野字浄土松</t>
  </si>
  <si>
    <t>指定面積83,593.55㎡</t>
  </si>
  <si>
    <t>日和田のイチイ</t>
    <rPh sb="0" eb="3">
      <t>ヒワダ</t>
    </rPh>
    <phoneticPr fontId="3"/>
  </si>
  <si>
    <t>日和田町日和田字背戸</t>
  </si>
  <si>
    <t>1本指定　樹高6m　幹周1.8ｍ　推定樹齢400年（H30.2天然記念物定期診断）</t>
    <phoneticPr fontId="2"/>
  </si>
  <si>
    <t>大善寺のフジ</t>
    <rPh sb="0" eb="2">
      <t>ダイゼン</t>
    </rPh>
    <rPh sb="2" eb="3">
      <t>テラ</t>
    </rPh>
    <phoneticPr fontId="3"/>
  </si>
  <si>
    <t>田村町大善寺字宿</t>
  </si>
  <si>
    <t>白幡神社</t>
  </si>
  <si>
    <t>樹高平均15ｍ 推定樹齢300年(H31.3天然記念物定期診断）</t>
    <phoneticPr fontId="2"/>
  </si>
  <si>
    <t>石筵のシダレグリ自生地</t>
    <rPh sb="0" eb="2">
      <t>イシムシロ</t>
    </rPh>
    <rPh sb="8" eb="11">
      <t>ジセイチ</t>
    </rPh>
    <phoneticPr fontId="3"/>
  </si>
  <si>
    <t>熱海町石筵字割石</t>
  </si>
  <si>
    <t>石筵牧野利用農業協同組合</t>
  </si>
  <si>
    <t>指定面積7,005㎡</t>
  </si>
  <si>
    <t>隠津島神社社叢</t>
    <rPh sb="0" eb="1">
      <t>イン</t>
    </rPh>
    <rPh sb="1" eb="3">
      <t>ツシマ</t>
    </rPh>
    <rPh sb="3" eb="5">
      <t>ジンジャ</t>
    </rPh>
    <rPh sb="5" eb="6">
      <t>シャ</t>
    </rPh>
    <rPh sb="6" eb="7">
      <t>ソウ</t>
    </rPh>
    <phoneticPr fontId="3"/>
  </si>
  <si>
    <t>昭和39.3.24</t>
  </si>
  <si>
    <t>湖南町福良字福良山</t>
  </si>
  <si>
    <t>隠津島神社</t>
  </si>
  <si>
    <t>指定地3,196.75㎡</t>
  </si>
  <si>
    <t>大仏のケヤキ</t>
    <rPh sb="0" eb="2">
      <t>ダイブツ</t>
    </rPh>
    <phoneticPr fontId="3"/>
  </si>
  <si>
    <t>昭和39.3.4</t>
  </si>
  <si>
    <t>樹高21ｍ　幹周9.45ｍ　推定樹齢600年（H27.11天然記念物定期診断）</t>
    <phoneticPr fontId="2"/>
  </si>
  <si>
    <t>市指定</t>
    <rPh sb="0" eb="1">
      <t>シ</t>
    </rPh>
    <rPh sb="1" eb="3">
      <t>シテイ</t>
    </rPh>
    <phoneticPr fontId="3"/>
  </si>
  <si>
    <t>音路の石造層塔</t>
    <rPh sb="0" eb="1">
      <t>オト</t>
    </rPh>
    <rPh sb="1" eb="2">
      <t>ロ</t>
    </rPh>
    <rPh sb="3" eb="5">
      <t>セキゾウ</t>
    </rPh>
    <rPh sb="5" eb="6">
      <t>ソウ</t>
    </rPh>
    <rPh sb="6" eb="7">
      <t>トウ</t>
    </rPh>
    <phoneticPr fontId="3"/>
  </si>
  <si>
    <t>１基</t>
    <rPh sb="1" eb="2">
      <t>キ</t>
    </rPh>
    <phoneticPr fontId="3"/>
  </si>
  <si>
    <t>昭和33.5.14</t>
    <rPh sb="0" eb="2">
      <t>ショウワ</t>
    </rPh>
    <phoneticPr fontId="3"/>
  </si>
  <si>
    <t>富田町字音路</t>
    <rPh sb="0" eb="3">
      <t>トミタマチ</t>
    </rPh>
    <rPh sb="3" eb="4">
      <t>アザ</t>
    </rPh>
    <rPh sb="4" eb="5">
      <t>オト</t>
    </rPh>
    <rPh sb="5" eb="6">
      <t>ロ</t>
    </rPh>
    <phoneticPr fontId="3"/>
  </si>
  <si>
    <t>音路太子堂</t>
    <rPh sb="0" eb="1">
      <t>オト</t>
    </rPh>
    <rPh sb="1" eb="2">
      <t>ロ</t>
    </rPh>
    <rPh sb="2" eb="3">
      <t>フトシ</t>
    </rPh>
    <rPh sb="3" eb="4">
      <t>ネ</t>
    </rPh>
    <rPh sb="4" eb="5">
      <t>ドウ</t>
    </rPh>
    <phoneticPr fontId="3"/>
  </si>
  <si>
    <t>六重層塔　鎌倉中期頃</t>
    <rPh sb="0" eb="2">
      <t>ロクジュウ</t>
    </rPh>
    <rPh sb="2" eb="3">
      <t>ソウ</t>
    </rPh>
    <rPh sb="3" eb="4">
      <t>トウ</t>
    </rPh>
    <rPh sb="5" eb="7">
      <t>カマクラ</t>
    </rPh>
    <rPh sb="7" eb="8">
      <t>ナカ</t>
    </rPh>
    <rPh sb="8" eb="9">
      <t>キ</t>
    </rPh>
    <rPh sb="9" eb="10">
      <t>コロ</t>
    </rPh>
    <phoneticPr fontId="3"/>
  </si>
  <si>
    <t>重文建</t>
    <phoneticPr fontId="3"/>
  </si>
  <si>
    <t>田村神社本殿・脇社々殿</t>
    <rPh sb="0" eb="2">
      <t>タムラ</t>
    </rPh>
    <rPh sb="2" eb="4">
      <t>ジンジャ</t>
    </rPh>
    <rPh sb="4" eb="6">
      <t>ホンデン</t>
    </rPh>
    <rPh sb="7" eb="8">
      <t>ワキ</t>
    </rPh>
    <rPh sb="8" eb="9">
      <t>シャ</t>
    </rPh>
    <rPh sb="10" eb="11">
      <t>デン</t>
    </rPh>
    <phoneticPr fontId="3"/>
  </si>
  <si>
    <t>３棟</t>
    <rPh sb="1" eb="2">
      <t>トウ</t>
    </rPh>
    <phoneticPr fontId="3"/>
  </si>
  <si>
    <t>昭和43.3.13</t>
  </si>
  <si>
    <t>田村町山中字本郷</t>
    <rPh sb="0" eb="3">
      <t>タムラマチ</t>
    </rPh>
    <rPh sb="3" eb="5">
      <t>ヤマナカ</t>
    </rPh>
    <rPh sb="5" eb="6">
      <t>アザ</t>
    </rPh>
    <rPh sb="6" eb="8">
      <t>ホンゴウ</t>
    </rPh>
    <phoneticPr fontId="3"/>
  </si>
  <si>
    <t>田村神社</t>
    <rPh sb="0" eb="1">
      <t>タ</t>
    </rPh>
    <rPh sb="1" eb="2">
      <t>ムラ</t>
    </rPh>
    <rPh sb="2" eb="3">
      <t>カミ</t>
    </rPh>
    <rPh sb="3" eb="4">
      <t>シャ</t>
    </rPh>
    <phoneticPr fontId="3"/>
  </si>
  <si>
    <t>江戸初期の細部を備えている</t>
    <rPh sb="0" eb="2">
      <t>エド</t>
    </rPh>
    <rPh sb="2" eb="4">
      <t>ショキ</t>
    </rPh>
    <rPh sb="5" eb="7">
      <t>サイブ</t>
    </rPh>
    <rPh sb="8" eb="9">
      <t>ソナ</t>
    </rPh>
    <phoneticPr fontId="3"/>
  </si>
  <si>
    <t>黒木の石造三層塔</t>
    <rPh sb="0" eb="2">
      <t>クロキ</t>
    </rPh>
    <rPh sb="3" eb="5">
      <t>セキゾウ</t>
    </rPh>
    <rPh sb="5" eb="7">
      <t>サンソウ</t>
    </rPh>
    <rPh sb="7" eb="8">
      <t>トウ</t>
    </rPh>
    <phoneticPr fontId="3"/>
  </si>
  <si>
    <t>中田町黒木字大坂</t>
    <rPh sb="0" eb="3">
      <t>ナカダマチ</t>
    </rPh>
    <rPh sb="3" eb="5">
      <t>クロキ</t>
    </rPh>
    <rPh sb="5" eb="6">
      <t>アザ</t>
    </rPh>
    <rPh sb="6" eb="8">
      <t>オオサカ</t>
    </rPh>
    <phoneticPr fontId="3"/>
  </si>
  <si>
    <t>鎌倉初期　高さ180㎝</t>
    <rPh sb="0" eb="2">
      <t>カマクラ</t>
    </rPh>
    <rPh sb="2" eb="4">
      <t>ショキ</t>
    </rPh>
    <rPh sb="5" eb="6">
      <t>タカ</t>
    </rPh>
    <phoneticPr fontId="3"/>
  </si>
  <si>
    <t>光照寺念仏堂</t>
    <rPh sb="0" eb="1">
      <t>ヒカリ</t>
    </rPh>
    <rPh sb="1" eb="2">
      <t>テル</t>
    </rPh>
    <rPh sb="2" eb="3">
      <t>テラ</t>
    </rPh>
    <rPh sb="3" eb="6">
      <t>ネンブツドウ</t>
    </rPh>
    <phoneticPr fontId="3"/>
  </si>
  <si>
    <t>昭和62.3.31</t>
  </si>
  <si>
    <t>田村町細田字宿</t>
    <rPh sb="0" eb="3">
      <t>タムラマチ</t>
    </rPh>
    <rPh sb="3" eb="5">
      <t>ホソダ</t>
    </rPh>
    <rPh sb="5" eb="6">
      <t>アザ</t>
    </rPh>
    <rPh sb="6" eb="7">
      <t>シュク</t>
    </rPh>
    <phoneticPr fontId="3"/>
  </si>
  <si>
    <t>光照寺（満蔵寺）</t>
    <rPh sb="0" eb="1">
      <t>ヒカリ</t>
    </rPh>
    <rPh sb="1" eb="2">
      <t>テル</t>
    </rPh>
    <rPh sb="2" eb="3">
      <t>テラ</t>
    </rPh>
    <rPh sb="4" eb="5">
      <t>マン</t>
    </rPh>
    <rPh sb="5" eb="6">
      <t>ゾウ</t>
    </rPh>
    <rPh sb="6" eb="7">
      <t>ジ</t>
    </rPh>
    <phoneticPr fontId="3"/>
  </si>
  <si>
    <t>方三間造　明和9年落慶</t>
    <rPh sb="0" eb="1">
      <t>ホウ</t>
    </rPh>
    <rPh sb="1" eb="3">
      <t>サンゲン</t>
    </rPh>
    <rPh sb="3" eb="4">
      <t>ゾウ</t>
    </rPh>
    <rPh sb="5" eb="7">
      <t>メイワ</t>
    </rPh>
    <rPh sb="8" eb="9">
      <t>ネン</t>
    </rPh>
    <rPh sb="9" eb="10">
      <t>オ</t>
    </rPh>
    <rPh sb="10" eb="11">
      <t>ケイ</t>
    </rPh>
    <phoneticPr fontId="3"/>
  </si>
  <si>
    <t>安積開拓官舎－旧立岩一郎邸</t>
    <rPh sb="0" eb="2">
      <t>アサカ</t>
    </rPh>
    <rPh sb="2" eb="4">
      <t>カイタク</t>
    </rPh>
    <rPh sb="4" eb="6">
      <t>カンシャ</t>
    </rPh>
    <rPh sb="7" eb="8">
      <t>キュウ</t>
    </rPh>
    <rPh sb="8" eb="10">
      <t>タテイワ</t>
    </rPh>
    <rPh sb="10" eb="12">
      <t>イチロウ</t>
    </rPh>
    <rPh sb="12" eb="13">
      <t>テイ</t>
    </rPh>
    <phoneticPr fontId="3"/>
  </si>
  <si>
    <t>平成3.8.20</t>
  </si>
  <si>
    <t>開成三丁目</t>
    <rPh sb="0" eb="2">
      <t>カイセイ</t>
    </rPh>
    <rPh sb="2" eb="5">
      <t>サンチョウメ</t>
    </rPh>
    <phoneticPr fontId="3"/>
  </si>
  <si>
    <t>郡山市</t>
    <rPh sb="0" eb="1">
      <t>グン</t>
    </rPh>
    <rPh sb="1" eb="2">
      <t>サン</t>
    </rPh>
    <rPh sb="2" eb="3">
      <t>イチ</t>
    </rPh>
    <phoneticPr fontId="3"/>
  </si>
  <si>
    <t>木造　木羽葺　一部二階建</t>
    <rPh sb="0" eb="2">
      <t>モクゾウ</t>
    </rPh>
    <rPh sb="3" eb="4">
      <t>キ</t>
    </rPh>
    <rPh sb="4" eb="5">
      <t>ハネ</t>
    </rPh>
    <rPh sb="5" eb="6">
      <t>ブキ</t>
    </rPh>
    <rPh sb="7" eb="9">
      <t>イチブ</t>
    </rPh>
    <rPh sb="9" eb="12">
      <t>ニカイダ</t>
    </rPh>
    <phoneticPr fontId="3"/>
  </si>
  <si>
    <t>安積開拓入植者住宅-旧小山家</t>
    <rPh sb="0" eb="2">
      <t>アサカ</t>
    </rPh>
    <rPh sb="2" eb="4">
      <t>カイタク</t>
    </rPh>
    <rPh sb="4" eb="7">
      <t>ニュウショクシャ</t>
    </rPh>
    <rPh sb="7" eb="9">
      <t>ジュウタク</t>
    </rPh>
    <rPh sb="10" eb="11">
      <t>キュウ</t>
    </rPh>
    <rPh sb="11" eb="13">
      <t>コヤマ</t>
    </rPh>
    <rPh sb="13" eb="14">
      <t>イエ</t>
    </rPh>
    <phoneticPr fontId="3"/>
  </si>
  <si>
    <t>平成8.12.26</t>
  </si>
  <si>
    <r>
      <t>開成三丁目</t>
    </r>
    <r>
      <rPr>
        <sz val="11"/>
        <rFont val="ＭＳ Ｐゴシック"/>
        <family val="3"/>
        <charset val="128"/>
      </rPr>
      <t/>
    </r>
    <rPh sb="0" eb="2">
      <t>カイセイ</t>
    </rPh>
    <rPh sb="2" eb="5">
      <t>サンチョウメ</t>
    </rPh>
    <phoneticPr fontId="3"/>
  </si>
  <si>
    <t>木造　茅葺　平屋建</t>
    <rPh sb="0" eb="2">
      <t>モクゾウ</t>
    </rPh>
    <rPh sb="3" eb="4">
      <t>カヤ</t>
    </rPh>
    <rPh sb="4" eb="5">
      <t>ブキ</t>
    </rPh>
    <rPh sb="6" eb="8">
      <t>ヒラヤ</t>
    </rPh>
    <rPh sb="8" eb="9">
      <t>ダ</t>
    </rPh>
    <phoneticPr fontId="3"/>
  </si>
  <si>
    <t>蛇骨地蔵堂</t>
    <rPh sb="0" eb="1">
      <t>ヘビ</t>
    </rPh>
    <rPh sb="1" eb="2">
      <t>ボネ</t>
    </rPh>
    <rPh sb="2" eb="5">
      <t>ジゾウドウ</t>
    </rPh>
    <phoneticPr fontId="3"/>
  </si>
  <si>
    <t>平成12.4.25</t>
  </si>
  <si>
    <t>日和田町字日和田</t>
    <rPh sb="0" eb="3">
      <t>ヒワダ</t>
    </rPh>
    <rPh sb="3" eb="4">
      <t>マチ</t>
    </rPh>
    <rPh sb="4" eb="5">
      <t>アザ</t>
    </rPh>
    <rPh sb="5" eb="8">
      <t>ヒワダ</t>
    </rPh>
    <phoneticPr fontId="3"/>
  </si>
  <si>
    <t>西方寺</t>
    <rPh sb="0" eb="1">
      <t>サイ</t>
    </rPh>
    <rPh sb="1" eb="2">
      <t>ホウ</t>
    </rPh>
    <rPh sb="2" eb="3">
      <t>ジ</t>
    </rPh>
    <phoneticPr fontId="3"/>
  </si>
  <si>
    <t>禅宗様式基調　享保３年頃建立</t>
    <rPh sb="0" eb="1">
      <t>ゼン</t>
    </rPh>
    <rPh sb="1" eb="2">
      <t>ソウ</t>
    </rPh>
    <rPh sb="2" eb="4">
      <t>ヨウシキ</t>
    </rPh>
    <rPh sb="4" eb="6">
      <t>キチョウ</t>
    </rPh>
    <rPh sb="7" eb="9">
      <t>キョウホウ</t>
    </rPh>
    <rPh sb="10" eb="11">
      <t>ネン</t>
    </rPh>
    <rPh sb="11" eb="12">
      <t>コロ</t>
    </rPh>
    <rPh sb="12" eb="13">
      <t>ケン</t>
    </rPh>
    <rPh sb="13" eb="14">
      <t>リツ</t>
    </rPh>
    <phoneticPr fontId="3"/>
  </si>
  <si>
    <t>絹本著色真宗系太子略絵伝</t>
    <rPh sb="0" eb="2">
      <t>キヌモト</t>
    </rPh>
    <rPh sb="2" eb="3">
      <t>チョ</t>
    </rPh>
    <rPh sb="3" eb="4">
      <t>イロ</t>
    </rPh>
    <rPh sb="4" eb="6">
      <t>サノムネ</t>
    </rPh>
    <rPh sb="6" eb="7">
      <t>ケイ</t>
    </rPh>
    <rPh sb="7" eb="9">
      <t>フトコ</t>
    </rPh>
    <rPh sb="9" eb="10">
      <t>リャク</t>
    </rPh>
    <rPh sb="10" eb="11">
      <t>エ</t>
    </rPh>
    <rPh sb="11" eb="12">
      <t>デン</t>
    </rPh>
    <phoneticPr fontId="3"/>
  </si>
  <si>
    <t>１幅</t>
    <rPh sb="1" eb="2">
      <t>ハバ</t>
    </rPh>
    <phoneticPr fontId="3"/>
  </si>
  <si>
    <t>昭和50.12.21</t>
  </si>
  <si>
    <t>小原田一丁目</t>
    <rPh sb="0" eb="3">
      <t>コハラダ</t>
    </rPh>
    <rPh sb="3" eb="6">
      <t>イッチョウメ</t>
    </rPh>
    <phoneticPr fontId="3"/>
  </si>
  <si>
    <t>円寿寺</t>
    <rPh sb="0" eb="1">
      <t>エン</t>
    </rPh>
    <rPh sb="1" eb="2">
      <t>コトブキ</t>
    </rPh>
    <rPh sb="2" eb="3">
      <t>テラ</t>
    </rPh>
    <phoneticPr fontId="3"/>
  </si>
  <si>
    <t>鎌倉末期から室町時代　縦195㎝　幅53㎝</t>
    <rPh sb="0" eb="2">
      <t>カマクラ</t>
    </rPh>
    <rPh sb="2" eb="4">
      <t>マッキ</t>
    </rPh>
    <rPh sb="6" eb="8">
      <t>ムロマチ</t>
    </rPh>
    <rPh sb="8" eb="10">
      <t>ジダイ</t>
    </rPh>
    <rPh sb="11" eb="12">
      <t>タテ</t>
    </rPh>
    <rPh sb="17" eb="18">
      <t>ハバ</t>
    </rPh>
    <phoneticPr fontId="3"/>
  </si>
  <si>
    <t>両界曼荼羅</t>
    <rPh sb="0" eb="1">
      <t>リョウ</t>
    </rPh>
    <rPh sb="1" eb="2">
      <t>カイ</t>
    </rPh>
    <rPh sb="2" eb="5">
      <t>マンダラ</t>
    </rPh>
    <phoneticPr fontId="3"/>
  </si>
  <si>
    <t>２幅</t>
    <rPh sb="1" eb="2">
      <t>ハバ</t>
    </rPh>
    <phoneticPr fontId="3"/>
  </si>
  <si>
    <t>平成14.1.22</t>
  </si>
  <si>
    <t>田村町御代田字北町</t>
    <rPh sb="0" eb="3">
      <t>タムラマチ</t>
    </rPh>
    <rPh sb="3" eb="6">
      <t>ミヨタ</t>
    </rPh>
    <rPh sb="6" eb="7">
      <t>アザ</t>
    </rPh>
    <rPh sb="7" eb="9">
      <t>キタマチ</t>
    </rPh>
    <phoneticPr fontId="3"/>
  </si>
  <si>
    <t>甚日寺</t>
    <rPh sb="0" eb="1">
      <t>ジン</t>
    </rPh>
    <rPh sb="1" eb="2">
      <t>ニチ</t>
    </rPh>
    <rPh sb="2" eb="3">
      <t>テラ</t>
    </rPh>
    <phoneticPr fontId="3"/>
  </si>
  <si>
    <t>南北朝時代頃　金剛界 縦106㎝ 横82㎝、胎蔵界 縦103㎝ 横83㎝</t>
    <rPh sb="0" eb="3">
      <t>ナンボクチョウ</t>
    </rPh>
    <rPh sb="3" eb="5">
      <t>ジダイ</t>
    </rPh>
    <rPh sb="5" eb="6">
      <t>コロ</t>
    </rPh>
    <rPh sb="7" eb="9">
      <t>コンゴウ</t>
    </rPh>
    <rPh sb="9" eb="10">
      <t>カイ</t>
    </rPh>
    <rPh sb="11" eb="12">
      <t>タテ</t>
    </rPh>
    <rPh sb="17" eb="18">
      <t>ヨコ</t>
    </rPh>
    <rPh sb="22" eb="23">
      <t>ハラ</t>
    </rPh>
    <rPh sb="23" eb="24">
      <t>クラ</t>
    </rPh>
    <rPh sb="24" eb="25">
      <t>カイ</t>
    </rPh>
    <rPh sb="26" eb="27">
      <t>タテ</t>
    </rPh>
    <rPh sb="32" eb="33">
      <t>ヨコ</t>
    </rPh>
    <phoneticPr fontId="3"/>
  </si>
  <si>
    <t>大元帥明王図像</t>
    <rPh sb="0" eb="1">
      <t>ダイ</t>
    </rPh>
    <rPh sb="1" eb="3">
      <t>ゲンスイ</t>
    </rPh>
    <rPh sb="3" eb="5">
      <t>ミョウオウ</t>
    </rPh>
    <rPh sb="5" eb="7">
      <t>ズゾウ</t>
    </rPh>
    <phoneticPr fontId="2"/>
  </si>
  <si>
    <t>令和4.6.29</t>
    <rPh sb="0" eb="2">
      <t>レイワ</t>
    </rPh>
    <phoneticPr fontId="2"/>
  </si>
  <si>
    <t>田村町山中字本郷</t>
    <rPh sb="0" eb="3">
      <t>タムラマチ</t>
    </rPh>
    <rPh sb="3" eb="5">
      <t>ヤマナカ</t>
    </rPh>
    <rPh sb="5" eb="6">
      <t>アザ</t>
    </rPh>
    <rPh sb="6" eb="8">
      <t>ホンゴウ</t>
    </rPh>
    <phoneticPr fontId="2"/>
  </si>
  <si>
    <t>田村神社総代</t>
    <rPh sb="0" eb="2">
      <t>タムラ</t>
    </rPh>
    <rPh sb="2" eb="4">
      <t>ジンジャ</t>
    </rPh>
    <rPh sb="4" eb="6">
      <t>ソウダイ</t>
    </rPh>
    <phoneticPr fontId="2"/>
  </si>
  <si>
    <t>江戸初期から中期　絹本著色　97.4×41.8㎝</t>
    <rPh sb="2" eb="4">
      <t>ショキ</t>
    </rPh>
    <rPh sb="6" eb="8">
      <t>チュウキ</t>
    </rPh>
    <rPh sb="9" eb="11">
      <t>ケンポン</t>
    </rPh>
    <rPh sb="11" eb="13">
      <t>チャクショク</t>
    </rPh>
    <phoneticPr fontId="3"/>
  </si>
  <si>
    <t>木造十一面観音立像</t>
    <rPh sb="0" eb="2">
      <t>モクゾウ</t>
    </rPh>
    <rPh sb="2" eb="4">
      <t>ジュウイチ</t>
    </rPh>
    <rPh sb="4" eb="5">
      <t>メン</t>
    </rPh>
    <rPh sb="5" eb="7">
      <t>カンノン</t>
    </rPh>
    <rPh sb="7" eb="9">
      <t>リツゾウ</t>
    </rPh>
    <phoneticPr fontId="3"/>
  </si>
  <si>
    <t>１軀</t>
    <rPh sb="1" eb="2">
      <t>カラダ</t>
    </rPh>
    <phoneticPr fontId="3"/>
  </si>
  <si>
    <t>片平町字寺下</t>
    <rPh sb="0" eb="3">
      <t>カタヒラマチ</t>
    </rPh>
    <rPh sb="3" eb="4">
      <t>アザ</t>
    </rPh>
    <rPh sb="4" eb="6">
      <t>テラシタ</t>
    </rPh>
    <phoneticPr fontId="3"/>
  </si>
  <si>
    <t>岩蔵寺</t>
    <rPh sb="0" eb="1">
      <t>イワ</t>
    </rPh>
    <rPh sb="1" eb="2">
      <t>クラ</t>
    </rPh>
    <rPh sb="2" eb="3">
      <t>テラ</t>
    </rPh>
    <phoneticPr fontId="3"/>
  </si>
  <si>
    <t>鎌倉中期　像高95㎝</t>
    <rPh sb="0" eb="2">
      <t>カマクラ</t>
    </rPh>
    <rPh sb="2" eb="4">
      <t>チュウキ</t>
    </rPh>
    <rPh sb="5" eb="6">
      <t>ゾウ</t>
    </rPh>
    <rPh sb="6" eb="7">
      <t>タカ</t>
    </rPh>
    <phoneticPr fontId="3"/>
  </si>
  <si>
    <t>木造薬師如来坐像</t>
    <rPh sb="0" eb="2">
      <t>モクゾウ</t>
    </rPh>
    <rPh sb="2" eb="4">
      <t>ヤクシ</t>
    </rPh>
    <rPh sb="4" eb="6">
      <t>ニョライ</t>
    </rPh>
    <rPh sb="6" eb="8">
      <t>ザゾウ</t>
    </rPh>
    <phoneticPr fontId="3"/>
  </si>
  <si>
    <t>逢瀬町夏出字舘下</t>
    <rPh sb="0" eb="3">
      <t>オウセマチ</t>
    </rPh>
    <rPh sb="3" eb="4">
      <t>ナツ</t>
    </rPh>
    <rPh sb="4" eb="5">
      <t>デル</t>
    </rPh>
    <rPh sb="5" eb="6">
      <t>アザ</t>
    </rPh>
    <rPh sb="6" eb="8">
      <t>タテシタ</t>
    </rPh>
    <phoneticPr fontId="3"/>
  </si>
  <si>
    <t>夏出区</t>
    <rPh sb="0" eb="1">
      <t>ナツ</t>
    </rPh>
    <rPh sb="1" eb="2">
      <t>デ</t>
    </rPh>
    <rPh sb="2" eb="3">
      <t>ク</t>
    </rPh>
    <phoneticPr fontId="3"/>
  </si>
  <si>
    <t>像高130㎝　幅120㎝　杉材</t>
    <rPh sb="0" eb="1">
      <t>ゾウ</t>
    </rPh>
    <rPh sb="1" eb="2">
      <t>タカ</t>
    </rPh>
    <rPh sb="7" eb="8">
      <t>ハバ</t>
    </rPh>
    <rPh sb="13" eb="14">
      <t>スギ</t>
    </rPh>
    <rPh sb="14" eb="15">
      <t>ザイ</t>
    </rPh>
    <phoneticPr fontId="3"/>
  </si>
  <si>
    <t>磨崖三十三観音</t>
    <rPh sb="0" eb="1">
      <t>マ</t>
    </rPh>
    <rPh sb="1" eb="2">
      <t>ガイ</t>
    </rPh>
    <rPh sb="2" eb="5">
      <t>サンジュウサン</t>
    </rPh>
    <rPh sb="5" eb="7">
      <t>カンノン</t>
    </rPh>
    <phoneticPr fontId="3"/>
  </si>
  <si>
    <t>一括</t>
    <rPh sb="0" eb="1">
      <t>イチ</t>
    </rPh>
    <rPh sb="1" eb="2">
      <t>カツ</t>
    </rPh>
    <phoneticPr fontId="3"/>
  </si>
  <si>
    <t>田村町大供</t>
    <rPh sb="0" eb="3">
      <t>タムラマチ</t>
    </rPh>
    <rPh sb="3" eb="5">
      <t>オオトモ</t>
    </rPh>
    <phoneticPr fontId="3"/>
  </si>
  <si>
    <t>大供区</t>
    <rPh sb="0" eb="1">
      <t>ダイ</t>
    </rPh>
    <rPh sb="1" eb="2">
      <t>キョウ</t>
    </rPh>
    <rPh sb="2" eb="3">
      <t>ク</t>
    </rPh>
    <phoneticPr fontId="3"/>
  </si>
  <si>
    <t>江戸中期</t>
    <rPh sb="0" eb="2">
      <t>エド</t>
    </rPh>
    <rPh sb="2" eb="4">
      <t>チュウキ</t>
    </rPh>
    <phoneticPr fontId="3"/>
  </si>
  <si>
    <t>銅造観音立像</t>
    <rPh sb="0" eb="1">
      <t>アカガネ</t>
    </rPh>
    <rPh sb="1" eb="2">
      <t>ゾウ</t>
    </rPh>
    <rPh sb="2" eb="4">
      <t>カンノン</t>
    </rPh>
    <rPh sb="4" eb="6">
      <t>リツゾウ</t>
    </rPh>
    <phoneticPr fontId="3"/>
  </si>
  <si>
    <t>昭和47.10.23</t>
  </si>
  <si>
    <t>湖南町舟津字日本一</t>
    <rPh sb="0" eb="3">
      <t>コナンマチ</t>
    </rPh>
    <rPh sb="3" eb="5">
      <t>フナツ</t>
    </rPh>
    <rPh sb="5" eb="6">
      <t>アザ</t>
    </rPh>
    <rPh sb="6" eb="9">
      <t>ニホンイチ</t>
    </rPh>
    <phoneticPr fontId="3"/>
  </si>
  <si>
    <t>洞泉寺</t>
    <rPh sb="0" eb="1">
      <t>ドウ</t>
    </rPh>
    <rPh sb="1" eb="2">
      <t>イズミ</t>
    </rPh>
    <rPh sb="2" eb="3">
      <t>テラ</t>
    </rPh>
    <phoneticPr fontId="3"/>
  </si>
  <si>
    <t>善光寺式三尊仏のうちの一体　鎌倉期</t>
    <rPh sb="0" eb="2">
      <t>ゼンコウ</t>
    </rPh>
    <rPh sb="2" eb="3">
      <t>ジ</t>
    </rPh>
    <rPh sb="3" eb="4">
      <t>シキ</t>
    </rPh>
    <rPh sb="4" eb="5">
      <t>サン</t>
    </rPh>
    <rPh sb="5" eb="6">
      <t>ソン</t>
    </rPh>
    <rPh sb="6" eb="7">
      <t>ホトケ</t>
    </rPh>
    <rPh sb="11" eb="12">
      <t>イチ</t>
    </rPh>
    <rPh sb="12" eb="13">
      <t>カラダ</t>
    </rPh>
    <rPh sb="14" eb="16">
      <t>カマクラ</t>
    </rPh>
    <rPh sb="16" eb="17">
      <t>マツ</t>
    </rPh>
    <phoneticPr fontId="3"/>
  </si>
  <si>
    <t>木造阿弥陀如来立像</t>
    <rPh sb="0" eb="2">
      <t>モクゾウ</t>
    </rPh>
    <rPh sb="2" eb="3">
      <t>ア</t>
    </rPh>
    <rPh sb="3" eb="4">
      <t>ヤ</t>
    </rPh>
    <rPh sb="4" eb="5">
      <t>ダ</t>
    </rPh>
    <rPh sb="5" eb="7">
      <t>ニョライ</t>
    </rPh>
    <rPh sb="7" eb="9">
      <t>リツゾウ</t>
    </rPh>
    <phoneticPr fontId="3"/>
  </si>
  <si>
    <t>昭和58.3.31</t>
  </si>
  <si>
    <t>湖南町福良字荒町</t>
    <rPh sb="0" eb="3">
      <t>コナンマチ</t>
    </rPh>
    <rPh sb="3" eb="5">
      <t>フクラ</t>
    </rPh>
    <rPh sb="5" eb="6">
      <t>アザ</t>
    </rPh>
    <rPh sb="6" eb="8">
      <t>アラマチ</t>
    </rPh>
    <phoneticPr fontId="3"/>
  </si>
  <si>
    <t>感応寺</t>
    <rPh sb="0" eb="1">
      <t>カン</t>
    </rPh>
    <rPh sb="1" eb="2">
      <t>オウ</t>
    </rPh>
    <rPh sb="2" eb="3">
      <t>テラ</t>
    </rPh>
    <phoneticPr fontId="3"/>
  </si>
  <si>
    <t>室町末期から江戸初期　像高78㎝</t>
    <rPh sb="0" eb="2">
      <t>ムロマチ</t>
    </rPh>
    <rPh sb="2" eb="4">
      <t>マッキ</t>
    </rPh>
    <rPh sb="6" eb="8">
      <t>エド</t>
    </rPh>
    <rPh sb="8" eb="10">
      <t>ショキ</t>
    </rPh>
    <rPh sb="11" eb="12">
      <t>ゾウ</t>
    </rPh>
    <rPh sb="12" eb="13">
      <t>タカ</t>
    </rPh>
    <phoneticPr fontId="3"/>
  </si>
  <si>
    <t>昭和63.6.25</t>
  </si>
  <si>
    <t>熱海町高玉字鍋倉</t>
    <rPh sb="0" eb="3">
      <t>アタミマチ</t>
    </rPh>
    <rPh sb="3" eb="5">
      <t>タカダマ</t>
    </rPh>
    <rPh sb="5" eb="6">
      <t>アザ</t>
    </rPh>
    <rPh sb="6" eb="7">
      <t>ナベ</t>
    </rPh>
    <rPh sb="7" eb="8">
      <t>クラ</t>
    </rPh>
    <phoneticPr fontId="3"/>
  </si>
  <si>
    <t>上高玉町内会</t>
    <rPh sb="0" eb="1">
      <t>ウエ</t>
    </rPh>
    <rPh sb="1" eb="3">
      <t>タカダマ</t>
    </rPh>
    <rPh sb="3" eb="5">
      <t>チョウナイ</t>
    </rPh>
    <rPh sb="5" eb="6">
      <t>カイ</t>
    </rPh>
    <phoneticPr fontId="3"/>
  </si>
  <si>
    <t>江戸初期頃　像高123㎝</t>
    <rPh sb="0" eb="2">
      <t>エド</t>
    </rPh>
    <rPh sb="2" eb="4">
      <t>ショキ</t>
    </rPh>
    <rPh sb="4" eb="5">
      <t>コロ</t>
    </rPh>
    <rPh sb="6" eb="7">
      <t>ゾウ</t>
    </rPh>
    <rPh sb="7" eb="8">
      <t>タカ</t>
    </rPh>
    <phoneticPr fontId="3"/>
  </si>
  <si>
    <t>木造子安観音菩薩半跏趺坐像</t>
    <rPh sb="11" eb="12">
      <t>ザ</t>
    </rPh>
    <phoneticPr fontId="3"/>
  </si>
  <si>
    <t>平成21.3.19</t>
  </si>
  <si>
    <t>安積町日出山三丁目</t>
    <phoneticPr fontId="3"/>
  </si>
  <si>
    <t>日出山財産管理運営会</t>
    <rPh sb="0" eb="1">
      <t>ヒ</t>
    </rPh>
    <rPh sb="1" eb="2">
      <t>デ</t>
    </rPh>
    <rPh sb="2" eb="3">
      <t>ヤマ</t>
    </rPh>
    <rPh sb="3" eb="5">
      <t>ザイサン</t>
    </rPh>
    <rPh sb="5" eb="7">
      <t>カンリ</t>
    </rPh>
    <rPh sb="7" eb="9">
      <t>ウンエイ</t>
    </rPh>
    <rPh sb="9" eb="10">
      <t>カイ</t>
    </rPh>
    <phoneticPr fontId="3"/>
  </si>
  <si>
    <t>江戸時代前期　寄木造</t>
    <phoneticPr fontId="3"/>
  </si>
  <si>
    <t>木造地蔵菩薩半跏趺坐像</t>
    <phoneticPr fontId="3"/>
  </si>
  <si>
    <t>享保10年造立　寄木造　大橋守行作</t>
    <phoneticPr fontId="3"/>
  </si>
  <si>
    <t>大元帥明王立像</t>
    <rPh sb="0" eb="1">
      <t>ダイ</t>
    </rPh>
    <rPh sb="1" eb="3">
      <t>ゲンスイ</t>
    </rPh>
    <rPh sb="3" eb="5">
      <t>ミョウオウ</t>
    </rPh>
    <rPh sb="5" eb="7">
      <t>リツゾウ</t>
    </rPh>
    <phoneticPr fontId="2"/>
  </si>
  <si>
    <t>江戸中期から後期　木造、彩色、玉眼嵌入。像高　約50㎝</t>
    <rPh sb="0" eb="2">
      <t>エド</t>
    </rPh>
    <rPh sb="2" eb="4">
      <t>チュウキ</t>
    </rPh>
    <rPh sb="6" eb="8">
      <t>コウキ</t>
    </rPh>
    <rPh sb="9" eb="11">
      <t>モクゾウ</t>
    </rPh>
    <rPh sb="12" eb="14">
      <t>サイショク</t>
    </rPh>
    <rPh sb="15" eb="16">
      <t>ギョク</t>
    </rPh>
    <rPh sb="16" eb="17">
      <t>メ</t>
    </rPh>
    <rPh sb="17" eb="18">
      <t>ハ</t>
    </rPh>
    <rPh sb="18" eb="19">
      <t>イ</t>
    </rPh>
    <rPh sb="20" eb="21">
      <t>ゾウ</t>
    </rPh>
    <rPh sb="21" eb="22">
      <t>ダカ</t>
    </rPh>
    <rPh sb="23" eb="24">
      <t>ヤク</t>
    </rPh>
    <phoneticPr fontId="2"/>
  </si>
  <si>
    <t>太刀　勝光</t>
    <rPh sb="0" eb="1">
      <t>フトイ</t>
    </rPh>
    <rPh sb="1" eb="2">
      <t>カタナ</t>
    </rPh>
    <rPh sb="3" eb="4">
      <t>カツ</t>
    </rPh>
    <rPh sb="4" eb="5">
      <t>ヒカリ</t>
    </rPh>
    <phoneticPr fontId="3"/>
  </si>
  <si>
    <t>昭和33.5.14</t>
  </si>
  <si>
    <t>開成山大神宮</t>
    <rPh sb="0" eb="2">
      <t>カイセイ</t>
    </rPh>
    <rPh sb="2" eb="3">
      <t>ヤマ</t>
    </rPh>
    <rPh sb="3" eb="6">
      <t>ダイジングウ</t>
    </rPh>
    <phoneticPr fontId="3"/>
  </si>
  <si>
    <t>銘「備前国住長」　長さ67㎝　反り2.7㎝</t>
    <rPh sb="0" eb="1">
      <t>メイ</t>
    </rPh>
    <rPh sb="2" eb="4">
      <t>ビゼン</t>
    </rPh>
    <rPh sb="4" eb="5">
      <t>クニ</t>
    </rPh>
    <rPh sb="5" eb="6">
      <t>ジュウ</t>
    </rPh>
    <rPh sb="6" eb="7">
      <t>ナガ</t>
    </rPh>
    <rPh sb="9" eb="10">
      <t>ナガ</t>
    </rPh>
    <rPh sb="15" eb="16">
      <t>ソ</t>
    </rPh>
    <phoneticPr fontId="3"/>
  </si>
  <si>
    <t>槍　銘　国綱</t>
    <rPh sb="0" eb="1">
      <t>ヤリ</t>
    </rPh>
    <rPh sb="2" eb="3">
      <t>メイ</t>
    </rPh>
    <rPh sb="4" eb="5">
      <t>クニ</t>
    </rPh>
    <rPh sb="5" eb="6">
      <t>ツナ</t>
    </rPh>
    <phoneticPr fontId="3"/>
  </si>
  <si>
    <t>〃「国綱｣　　　　 身丈　 25.1㎝</t>
    <rPh sb="2" eb="3">
      <t>クニ</t>
    </rPh>
    <rPh sb="3" eb="4">
      <t>ツナ</t>
    </rPh>
    <rPh sb="10" eb="12">
      <t>ミタケ</t>
    </rPh>
    <phoneticPr fontId="3"/>
  </si>
  <si>
    <t>湖南町中野字日ノ岡寺前</t>
    <rPh sb="0" eb="3">
      <t>コナンマチ</t>
    </rPh>
    <rPh sb="3" eb="5">
      <t>ナカノ</t>
    </rPh>
    <rPh sb="5" eb="6">
      <t>アザ</t>
    </rPh>
    <rPh sb="6" eb="7">
      <t>ヒ</t>
    </rPh>
    <rPh sb="8" eb="9">
      <t>オカ</t>
    </rPh>
    <rPh sb="9" eb="10">
      <t>テラ</t>
    </rPh>
    <rPh sb="10" eb="11">
      <t>マエ</t>
    </rPh>
    <phoneticPr fontId="3"/>
  </si>
  <si>
    <t>満福寺</t>
    <rPh sb="0" eb="1">
      <t>マン</t>
    </rPh>
    <rPh sb="1" eb="2">
      <t>フク</t>
    </rPh>
    <rPh sb="2" eb="3">
      <t>テラ</t>
    </rPh>
    <phoneticPr fontId="3"/>
  </si>
  <si>
    <t>高さ112㎝　口径63㎝　元禄5年銘</t>
    <rPh sb="0" eb="1">
      <t>コウ</t>
    </rPh>
    <rPh sb="7" eb="9">
      <t>コウケイ</t>
    </rPh>
    <rPh sb="13" eb="15">
      <t>ゲンロク</t>
    </rPh>
    <rPh sb="16" eb="17">
      <t>ネン</t>
    </rPh>
    <rPh sb="17" eb="18">
      <t>メイ</t>
    </rPh>
    <phoneticPr fontId="3"/>
  </si>
  <si>
    <t>昭和60.12.20</t>
  </si>
  <si>
    <t>富久山町久保田字久保田</t>
    <rPh sb="0" eb="4">
      <t>フクヤママチ</t>
    </rPh>
    <rPh sb="4" eb="7">
      <t>クボタ</t>
    </rPh>
    <rPh sb="7" eb="8">
      <t>アザ</t>
    </rPh>
    <rPh sb="8" eb="11">
      <t>クボタ</t>
    </rPh>
    <phoneticPr fontId="3"/>
  </si>
  <si>
    <t>阿弥陀寺</t>
    <rPh sb="0" eb="1">
      <t>ア</t>
    </rPh>
    <rPh sb="1" eb="2">
      <t>ヤ</t>
    </rPh>
    <rPh sb="2" eb="3">
      <t>ダ</t>
    </rPh>
    <rPh sb="3" eb="4">
      <t>テラ</t>
    </rPh>
    <phoneticPr fontId="3"/>
  </si>
  <si>
    <t xml:space="preserve"> 〃  101㎝　 〃 75.4㎝　享保2年鑄造</t>
    <rPh sb="18" eb="20">
      <t>キョウホ</t>
    </rPh>
    <rPh sb="21" eb="22">
      <t>ネン</t>
    </rPh>
    <rPh sb="22" eb="23">
      <t>チュウ</t>
    </rPh>
    <rPh sb="23" eb="24">
      <t>ゾウ</t>
    </rPh>
    <phoneticPr fontId="3"/>
  </si>
  <si>
    <t>田村神社御神刀（伊達吉村奉納）</t>
    <rPh sb="0" eb="2">
      <t>タムラ</t>
    </rPh>
    <rPh sb="2" eb="4">
      <t>ジンジャ</t>
    </rPh>
    <rPh sb="4" eb="5">
      <t>ゴ</t>
    </rPh>
    <rPh sb="5" eb="6">
      <t>カミ</t>
    </rPh>
    <rPh sb="6" eb="7">
      <t>カタナ</t>
    </rPh>
    <rPh sb="8" eb="10">
      <t>ダテ</t>
    </rPh>
    <rPh sb="10" eb="12">
      <t>ヨシムラ</t>
    </rPh>
    <rPh sb="12" eb="14">
      <t>ホウノウ</t>
    </rPh>
    <phoneticPr fontId="3"/>
  </si>
  <si>
    <t>令和6.5.13</t>
    <rPh sb="0" eb="2">
      <t>レイワ</t>
    </rPh>
    <phoneticPr fontId="2"/>
  </si>
  <si>
    <t>田村町山中字本郷</t>
    <rPh sb="0" eb="3">
      <t>タムラマチ</t>
    </rPh>
    <rPh sb="3" eb="4">
      <t>ヤマ</t>
    </rPh>
    <rPh sb="4" eb="5">
      <t>ナカ</t>
    </rPh>
    <rPh sb="5" eb="6">
      <t>アザ</t>
    </rPh>
    <rPh sb="6" eb="8">
      <t>ホンゴウ</t>
    </rPh>
    <phoneticPr fontId="3"/>
  </si>
  <si>
    <t>田村神社</t>
    <rPh sb="0" eb="2">
      <t>タムラ</t>
    </rPh>
    <rPh sb="2" eb="4">
      <t>ジンジャ</t>
    </rPh>
    <phoneticPr fontId="3"/>
  </si>
  <si>
    <t>江戸中期諸島　長さ91.3㎝</t>
    <rPh sb="0" eb="2">
      <t>エド</t>
    </rPh>
    <rPh sb="2" eb="4">
      <t>チュウキ</t>
    </rPh>
    <rPh sb="4" eb="6">
      <t>ショトウ</t>
    </rPh>
    <rPh sb="7" eb="8">
      <t>ナガ</t>
    </rPh>
    <phoneticPr fontId="3"/>
  </si>
  <si>
    <t>重文書</t>
    <rPh sb="0" eb="1">
      <t>ジュウ</t>
    </rPh>
    <rPh sb="1" eb="2">
      <t>ブン</t>
    </rPh>
    <rPh sb="2" eb="3">
      <t>ショ</t>
    </rPh>
    <phoneticPr fontId="3"/>
  </si>
  <si>
    <t>平田尚範書状</t>
    <rPh sb="0" eb="2">
      <t>ヒラタ</t>
    </rPh>
    <rPh sb="2" eb="3">
      <t>ナオ</t>
    </rPh>
    <rPh sb="3" eb="4">
      <t>ハン</t>
    </rPh>
    <rPh sb="4" eb="6">
      <t>ショジョウ</t>
    </rPh>
    <phoneticPr fontId="3"/>
  </si>
  <si>
    <t>１点</t>
    <rPh sb="1" eb="2">
      <t>テン</t>
    </rPh>
    <phoneticPr fontId="3"/>
  </si>
  <si>
    <t>平成2.10.16</t>
  </si>
  <si>
    <t>西田町三町目</t>
    <rPh sb="0" eb="3">
      <t>ニシダマチ</t>
    </rPh>
    <rPh sb="3" eb="6">
      <t>サンチョウメ</t>
    </rPh>
    <phoneticPr fontId="3"/>
  </si>
  <si>
    <t>縦31㎝　幅35㎝　永禄11年</t>
    <rPh sb="0" eb="1">
      <t>タテ</t>
    </rPh>
    <rPh sb="5" eb="6">
      <t>ハバ</t>
    </rPh>
    <rPh sb="10" eb="12">
      <t>エイロク</t>
    </rPh>
    <rPh sb="14" eb="15">
      <t>ネン</t>
    </rPh>
    <phoneticPr fontId="3"/>
  </si>
  <si>
    <t>佐文山書　田村神社扁額二面</t>
    <rPh sb="0" eb="1">
      <t>サ</t>
    </rPh>
    <rPh sb="1" eb="2">
      <t>ブン</t>
    </rPh>
    <rPh sb="2" eb="3">
      <t>ヤマ</t>
    </rPh>
    <rPh sb="3" eb="4">
      <t>ショ</t>
    </rPh>
    <rPh sb="5" eb="7">
      <t>タムラ</t>
    </rPh>
    <rPh sb="7" eb="9">
      <t>ジンジャ</t>
    </rPh>
    <rPh sb="9" eb="11">
      <t>ヘンガク</t>
    </rPh>
    <rPh sb="11" eb="12">
      <t>ニ</t>
    </rPh>
    <rPh sb="12" eb="13">
      <t>メン</t>
    </rPh>
    <phoneticPr fontId="3"/>
  </si>
  <si>
    <t>２点</t>
    <rPh sb="1" eb="2">
      <t>テン</t>
    </rPh>
    <phoneticPr fontId="3"/>
  </si>
  <si>
    <t>田村町守山字弥明</t>
    <rPh sb="0" eb="3">
      <t>タムラマチ</t>
    </rPh>
    <rPh sb="3" eb="5">
      <t>モリヤマ</t>
    </rPh>
    <rPh sb="5" eb="6">
      <t>アザ</t>
    </rPh>
    <rPh sb="6" eb="7">
      <t>ヤ</t>
    </rPh>
    <rPh sb="7" eb="8">
      <t>アキラ</t>
    </rPh>
    <phoneticPr fontId="3"/>
  </si>
  <si>
    <t>江戸中期初頭以前　縦76㎝　横150㎝　縦82㎝　横145㎝</t>
    <rPh sb="0" eb="2">
      <t>エド</t>
    </rPh>
    <rPh sb="2" eb="4">
      <t>チュウキ</t>
    </rPh>
    <rPh sb="4" eb="6">
      <t>ショトウ</t>
    </rPh>
    <rPh sb="6" eb="8">
      <t>イゼン</t>
    </rPh>
    <rPh sb="9" eb="10">
      <t>タテ</t>
    </rPh>
    <rPh sb="14" eb="15">
      <t>ヨコ</t>
    </rPh>
    <rPh sb="20" eb="21">
      <t>タテ</t>
    </rPh>
    <rPh sb="25" eb="26">
      <t>ヨコ</t>
    </rPh>
    <phoneticPr fontId="3"/>
  </si>
  <si>
    <t>重文典</t>
    <rPh sb="0" eb="1">
      <t>ジュウ</t>
    </rPh>
    <rPh sb="1" eb="2">
      <t>ブン</t>
    </rPh>
    <rPh sb="2" eb="3">
      <t>テン</t>
    </rPh>
    <phoneticPr fontId="3"/>
  </si>
  <si>
    <t>大般若波羅蜜多経</t>
    <rPh sb="0" eb="1">
      <t>ダイ</t>
    </rPh>
    <rPh sb="1" eb="2">
      <t>パン</t>
    </rPh>
    <rPh sb="2" eb="3">
      <t>ワカ</t>
    </rPh>
    <rPh sb="3" eb="4">
      <t>ナミ</t>
    </rPh>
    <rPh sb="4" eb="5">
      <t>ラ</t>
    </rPh>
    <rPh sb="5" eb="6">
      <t>ミツ</t>
    </rPh>
    <rPh sb="6" eb="7">
      <t>オオイ</t>
    </rPh>
    <rPh sb="7" eb="8">
      <t>ケイ</t>
    </rPh>
    <phoneticPr fontId="3"/>
  </si>
  <si>
    <t>昭和53.3.31</t>
  </si>
  <si>
    <t>田村町川曲字鍛冶屋敷</t>
    <rPh sb="0" eb="3">
      <t>タムラマチ</t>
    </rPh>
    <rPh sb="3" eb="5">
      <t>カワマガリ</t>
    </rPh>
    <rPh sb="5" eb="6">
      <t>アザ</t>
    </rPh>
    <rPh sb="6" eb="10">
      <t>カジヤシキ</t>
    </rPh>
    <phoneticPr fontId="3"/>
  </si>
  <si>
    <t>頊宣寺</t>
    <rPh sb="0" eb="1">
      <t>ギョク</t>
    </rPh>
    <rPh sb="1" eb="2">
      <t>セン</t>
    </rPh>
    <rPh sb="2" eb="3">
      <t>テラ</t>
    </rPh>
    <phoneticPr fontId="3"/>
  </si>
  <si>
    <t>全600巻　長さ26㎝　幅10㎝　折本天文22年書写</t>
    <rPh sb="0" eb="1">
      <t>ゼン</t>
    </rPh>
    <rPh sb="4" eb="5">
      <t>マキ</t>
    </rPh>
    <rPh sb="6" eb="7">
      <t>チョウ</t>
    </rPh>
    <rPh sb="12" eb="13">
      <t>ハバ</t>
    </rPh>
    <rPh sb="17" eb="19">
      <t>オリモト</t>
    </rPh>
    <rPh sb="19" eb="21">
      <t>テンモン</t>
    </rPh>
    <rPh sb="23" eb="24">
      <t>ネン</t>
    </rPh>
    <rPh sb="24" eb="26">
      <t>ショシャ</t>
    </rPh>
    <phoneticPr fontId="3"/>
  </si>
  <si>
    <t>石造浮彫阿弥陀三尊塔婆</t>
    <rPh sb="0" eb="2">
      <t>セキゾウ</t>
    </rPh>
    <rPh sb="2" eb="3">
      <t>ウキ</t>
    </rPh>
    <rPh sb="3" eb="4">
      <t>ボリ</t>
    </rPh>
    <rPh sb="4" eb="5">
      <t>オク</t>
    </rPh>
    <rPh sb="6" eb="7">
      <t>ケワ</t>
    </rPh>
    <rPh sb="7" eb="9">
      <t>サンゾン</t>
    </rPh>
    <rPh sb="9" eb="10">
      <t>トウ</t>
    </rPh>
    <rPh sb="10" eb="11">
      <t>バ</t>
    </rPh>
    <phoneticPr fontId="3"/>
  </si>
  <si>
    <t>鎌倉初期　高さ 73cm</t>
    <rPh sb="0" eb="2">
      <t>カマクラ</t>
    </rPh>
    <rPh sb="2" eb="4">
      <t>ショキ</t>
    </rPh>
    <rPh sb="5" eb="6">
      <t>タカ</t>
    </rPh>
    <phoneticPr fontId="3"/>
  </si>
  <si>
    <t>本町一丁目</t>
    <rPh sb="0" eb="2">
      <t>モトマチ</t>
    </rPh>
    <rPh sb="2" eb="5">
      <t>イッチョウメ</t>
    </rPh>
    <phoneticPr fontId="3"/>
  </si>
  <si>
    <t>熊野神社</t>
    <rPh sb="0" eb="1">
      <t>クマ</t>
    </rPh>
    <rPh sb="1" eb="2">
      <t>ノ</t>
    </rPh>
    <rPh sb="2" eb="3">
      <t>カミ</t>
    </rPh>
    <rPh sb="3" eb="4">
      <t>シャ</t>
    </rPh>
    <phoneticPr fontId="3"/>
  </si>
  <si>
    <t>鎌倉末期　 〃　63cm</t>
    <rPh sb="0" eb="2">
      <t>カマクラ</t>
    </rPh>
    <rPh sb="2" eb="3">
      <t>マツ</t>
    </rPh>
    <rPh sb="3" eb="4">
      <t>マツ</t>
    </rPh>
    <phoneticPr fontId="3"/>
  </si>
  <si>
    <t>大町一丁目</t>
    <rPh sb="0" eb="2">
      <t>オオマチ</t>
    </rPh>
    <rPh sb="2" eb="5">
      <t>イッチョウメ</t>
    </rPh>
    <phoneticPr fontId="3"/>
  </si>
  <si>
    <t>今泉女子専門学校</t>
    <rPh sb="0" eb="1">
      <t>イマ</t>
    </rPh>
    <rPh sb="1" eb="2">
      <t>イズミ</t>
    </rPh>
    <rPh sb="2" eb="4">
      <t>ジョシ</t>
    </rPh>
    <rPh sb="4" eb="6">
      <t>センモン</t>
    </rPh>
    <rPh sb="6" eb="8">
      <t>ガッコウ</t>
    </rPh>
    <phoneticPr fontId="3"/>
  </si>
  <si>
    <t>鎌倉期　　 〃　70cm</t>
    <rPh sb="0" eb="2">
      <t>カマクラ</t>
    </rPh>
    <rPh sb="2" eb="3">
      <t>キ</t>
    </rPh>
    <phoneticPr fontId="3"/>
  </si>
  <si>
    <t>富田町字丸山</t>
    <rPh sb="0" eb="3">
      <t>トミタマチ</t>
    </rPh>
    <rPh sb="3" eb="4">
      <t>アザ</t>
    </rPh>
    <rPh sb="4" eb="6">
      <t>マルヤマ</t>
    </rPh>
    <phoneticPr fontId="3"/>
  </si>
  <si>
    <t>弘安8年銘　〃 110.5cm</t>
    <rPh sb="0" eb="2">
      <t>コウアン</t>
    </rPh>
    <rPh sb="3" eb="4">
      <t>ネン</t>
    </rPh>
    <rPh sb="4" eb="5">
      <t>メイ</t>
    </rPh>
    <phoneticPr fontId="3"/>
  </si>
  <si>
    <t>大町二丁目</t>
    <rPh sb="0" eb="2">
      <t>オオマチ</t>
    </rPh>
    <rPh sb="2" eb="5">
      <t>ニチョウメ</t>
    </rPh>
    <phoneticPr fontId="3"/>
  </si>
  <si>
    <t>阿邪訶根神社</t>
    <rPh sb="0" eb="1">
      <t>ア</t>
    </rPh>
    <rPh sb="1" eb="2">
      <t>ジャ</t>
    </rPh>
    <rPh sb="2" eb="3">
      <t>シカ</t>
    </rPh>
    <rPh sb="3" eb="4">
      <t>ネ</t>
    </rPh>
    <rPh sb="4" eb="6">
      <t>ジンジャ</t>
    </rPh>
    <phoneticPr fontId="3"/>
  </si>
  <si>
    <t>鎌倉末期　  〃　91cm</t>
    <rPh sb="0" eb="2">
      <t>カマクラ</t>
    </rPh>
    <rPh sb="2" eb="4">
      <t>マッキ</t>
    </rPh>
    <phoneticPr fontId="3"/>
  </si>
  <si>
    <t>山崎の石造塔婆</t>
    <rPh sb="0" eb="2">
      <t>ヤマザキ</t>
    </rPh>
    <rPh sb="3" eb="5">
      <t>セキゾウ</t>
    </rPh>
    <rPh sb="5" eb="6">
      <t>トウ</t>
    </rPh>
    <rPh sb="6" eb="7">
      <t>バ</t>
    </rPh>
    <phoneticPr fontId="3"/>
  </si>
  <si>
    <t>香久池二丁目</t>
    <rPh sb="0" eb="3">
      <t>カグイケ</t>
    </rPh>
    <rPh sb="3" eb="6">
      <t>ニチョウメ</t>
    </rPh>
    <phoneticPr fontId="3"/>
  </si>
  <si>
    <t>法久寺</t>
    <rPh sb="0" eb="1">
      <t>ホウ</t>
    </rPh>
    <rPh sb="1" eb="2">
      <t>ク</t>
    </rPh>
    <rPh sb="2" eb="3">
      <t>テラ</t>
    </rPh>
    <phoneticPr fontId="3"/>
  </si>
  <si>
    <t>弘安9年銘　〃 240.5cm</t>
    <rPh sb="0" eb="2">
      <t>コウアン</t>
    </rPh>
    <rPh sb="3" eb="4">
      <t>ネン</t>
    </rPh>
    <rPh sb="4" eb="5">
      <t>メイ</t>
    </rPh>
    <phoneticPr fontId="3"/>
  </si>
  <si>
    <t>石造塔婆</t>
    <rPh sb="0" eb="2">
      <t>セキゾウ</t>
    </rPh>
    <rPh sb="2" eb="3">
      <t>トウ</t>
    </rPh>
    <rPh sb="3" eb="4">
      <t>バ</t>
    </rPh>
    <phoneticPr fontId="3"/>
  </si>
  <si>
    <t>７基</t>
    <rPh sb="1" eb="2">
      <t>キ</t>
    </rPh>
    <phoneticPr fontId="3"/>
  </si>
  <si>
    <t>鎌倉期　（正和5年、嘉元3年銘各１基）</t>
    <rPh sb="0" eb="2">
      <t>カマクラ</t>
    </rPh>
    <rPh sb="2" eb="3">
      <t>キ</t>
    </rPh>
    <rPh sb="5" eb="6">
      <t>タダシ</t>
    </rPh>
    <rPh sb="6" eb="7">
      <t>ワ</t>
    </rPh>
    <rPh sb="8" eb="9">
      <t>ネン</t>
    </rPh>
    <rPh sb="10" eb="11">
      <t>カ</t>
    </rPh>
    <rPh sb="11" eb="12">
      <t>ゲン</t>
    </rPh>
    <rPh sb="13" eb="14">
      <t>ネン</t>
    </rPh>
    <rPh sb="14" eb="15">
      <t>メイ</t>
    </rPh>
    <rPh sb="15" eb="16">
      <t>カク</t>
    </rPh>
    <rPh sb="17" eb="18">
      <t>キ</t>
    </rPh>
    <phoneticPr fontId="3"/>
  </si>
  <si>
    <t>板石塔婆</t>
    <rPh sb="0" eb="2">
      <t>イタイシ</t>
    </rPh>
    <rPh sb="2" eb="3">
      <t>トウ</t>
    </rPh>
    <rPh sb="3" eb="4">
      <t>バ</t>
    </rPh>
    <phoneticPr fontId="3"/>
  </si>
  <si>
    <t>堂前町</t>
    <rPh sb="0" eb="2">
      <t>ドウマエ</t>
    </rPh>
    <rPh sb="2" eb="3">
      <t>マチ</t>
    </rPh>
    <phoneticPr fontId="3"/>
  </si>
  <si>
    <t>如宝寺</t>
    <rPh sb="0" eb="1">
      <t>ニョ</t>
    </rPh>
    <rPh sb="1" eb="2">
      <t>タカラ</t>
    </rPh>
    <rPh sb="2" eb="3">
      <t>テラ</t>
    </rPh>
    <phoneticPr fontId="3"/>
  </si>
  <si>
    <t>建保7年銘</t>
    <rPh sb="0" eb="1">
      <t>ケン</t>
    </rPh>
    <rPh sb="1" eb="2">
      <t>ホ</t>
    </rPh>
    <rPh sb="3" eb="4">
      <t>ネン</t>
    </rPh>
    <rPh sb="4" eb="5">
      <t>メイ</t>
    </rPh>
    <phoneticPr fontId="3"/>
  </si>
  <si>
    <t>静町</t>
    <rPh sb="0" eb="2">
      <t>シズカマチ</t>
    </rPh>
    <phoneticPr fontId="3"/>
  </si>
  <si>
    <t>静御前堂奉賛会</t>
    <rPh sb="0" eb="1">
      <t>シズカ</t>
    </rPh>
    <rPh sb="1" eb="2">
      <t>ゴ</t>
    </rPh>
    <rPh sb="2" eb="3">
      <t>マエ</t>
    </rPh>
    <rPh sb="3" eb="4">
      <t>ドウ</t>
    </rPh>
    <rPh sb="4" eb="7">
      <t>ホウサンカイ</t>
    </rPh>
    <phoneticPr fontId="3"/>
  </si>
  <si>
    <t>嘉元3年銘　高さ 104.5cm</t>
    <rPh sb="0" eb="1">
      <t>カ</t>
    </rPh>
    <rPh sb="1" eb="2">
      <t>ゲン</t>
    </rPh>
    <rPh sb="3" eb="4">
      <t>ネン</t>
    </rPh>
    <rPh sb="4" eb="5">
      <t>メイ</t>
    </rPh>
    <rPh sb="6" eb="7">
      <t>タカ</t>
    </rPh>
    <phoneticPr fontId="3"/>
  </si>
  <si>
    <t>切支丹墓碑</t>
    <rPh sb="0" eb="1">
      <t>キ</t>
    </rPh>
    <rPh sb="1" eb="2">
      <t>シ</t>
    </rPh>
    <rPh sb="2" eb="3">
      <t>タン</t>
    </rPh>
    <rPh sb="3" eb="4">
      <t>ハカ</t>
    </rPh>
    <rPh sb="4" eb="5">
      <t>ヒ</t>
    </rPh>
    <phoneticPr fontId="3"/>
  </si>
  <si>
    <t>元禄7年銘　 〃　103.8cm</t>
    <rPh sb="0" eb="2">
      <t>ゲンロク</t>
    </rPh>
    <rPh sb="3" eb="4">
      <t>ネン</t>
    </rPh>
    <rPh sb="4" eb="5">
      <t>メイ</t>
    </rPh>
    <phoneticPr fontId="3"/>
  </si>
  <si>
    <t>山崎の延文双式塔婆</t>
    <rPh sb="0" eb="2">
      <t>ヤマザキ</t>
    </rPh>
    <rPh sb="3" eb="4">
      <t>ノベ</t>
    </rPh>
    <rPh sb="4" eb="5">
      <t>ブン</t>
    </rPh>
    <rPh sb="5" eb="6">
      <t>ソウ</t>
    </rPh>
    <rPh sb="6" eb="7">
      <t>シキ</t>
    </rPh>
    <rPh sb="7" eb="8">
      <t>トウ</t>
    </rPh>
    <rPh sb="8" eb="9">
      <t>バ</t>
    </rPh>
    <phoneticPr fontId="3"/>
  </si>
  <si>
    <t>昭和35.2.16</t>
  </si>
  <si>
    <t>香久池二丁目</t>
    <phoneticPr fontId="3"/>
  </si>
  <si>
    <t>延文4年銘　 〃　 83cm（右側の碑）</t>
    <rPh sb="0" eb="1">
      <t>エン</t>
    </rPh>
    <rPh sb="1" eb="2">
      <t>ブン</t>
    </rPh>
    <rPh sb="3" eb="4">
      <t>ネン</t>
    </rPh>
    <rPh sb="4" eb="5">
      <t>メイ</t>
    </rPh>
    <rPh sb="15" eb="17">
      <t>ミギガワ</t>
    </rPh>
    <rPh sb="18" eb="19">
      <t>ヒ</t>
    </rPh>
    <phoneticPr fontId="3"/>
  </si>
  <si>
    <t>復弁蓮華文鐙瓦</t>
    <rPh sb="0" eb="1">
      <t>フク</t>
    </rPh>
    <rPh sb="1" eb="2">
      <t>ベン</t>
    </rPh>
    <rPh sb="2" eb="4">
      <t>レンゲ</t>
    </rPh>
    <rPh sb="4" eb="5">
      <t>フミ</t>
    </rPh>
    <rPh sb="5" eb="6">
      <t>アブミ</t>
    </rPh>
    <rPh sb="6" eb="7">
      <t>カワラ</t>
    </rPh>
    <phoneticPr fontId="3"/>
  </si>
  <si>
    <t>１個</t>
    <rPh sb="1" eb="2">
      <t>コ</t>
    </rPh>
    <phoneticPr fontId="3"/>
  </si>
  <si>
    <t>鶴見坦一丁目</t>
    <rPh sb="0" eb="3">
      <t>ツルミダン</t>
    </rPh>
    <rPh sb="3" eb="6">
      <t>イッチョウメ</t>
    </rPh>
    <phoneticPr fontId="3"/>
  </si>
  <si>
    <t>奈良期　清水台遺跡出土　　直径17.8cm</t>
    <rPh sb="0" eb="2">
      <t>ナラ</t>
    </rPh>
    <rPh sb="2" eb="3">
      <t>キ</t>
    </rPh>
    <rPh sb="4" eb="7">
      <t>シミズダイ</t>
    </rPh>
    <rPh sb="7" eb="9">
      <t>イセキ</t>
    </rPh>
    <rPh sb="9" eb="11">
      <t>シュツド</t>
    </rPh>
    <rPh sb="13" eb="15">
      <t>チョッケイ</t>
    </rPh>
    <phoneticPr fontId="3"/>
  </si>
  <si>
    <t>素弁蓮華文鐙瓦</t>
    <rPh sb="0" eb="1">
      <t>ソ</t>
    </rPh>
    <rPh sb="1" eb="2">
      <t>ベン</t>
    </rPh>
    <rPh sb="2" eb="4">
      <t>レンゲ</t>
    </rPh>
    <rPh sb="4" eb="5">
      <t>フミ</t>
    </rPh>
    <rPh sb="5" eb="6">
      <t>アブミ</t>
    </rPh>
    <rPh sb="6" eb="7">
      <t>カワラ</t>
    </rPh>
    <phoneticPr fontId="3"/>
  </si>
  <si>
    <t>　〃　　　　　 〃　　　　直径18.6cm</t>
    <rPh sb="13" eb="15">
      <t>チョッケイ</t>
    </rPh>
    <phoneticPr fontId="3"/>
  </si>
  <si>
    <t>わらび手刀</t>
    <rPh sb="3" eb="4">
      <t>テ</t>
    </rPh>
    <rPh sb="4" eb="5">
      <t>カタナ</t>
    </rPh>
    <phoneticPr fontId="3"/>
  </si>
  <si>
    <t>昭和33.5.14</t>
    <phoneticPr fontId="2"/>
  </si>
  <si>
    <t>小原田一丁目</t>
    <phoneticPr fontId="2"/>
  </si>
  <si>
    <t>円寿寺</t>
    <phoneticPr fontId="2"/>
  </si>
  <si>
    <t>奈良時代～平安時代初期　大槻町中野で出土　長さ45㎝</t>
    <phoneticPr fontId="2"/>
  </si>
  <si>
    <t>三穂田町富岡字一本杉</t>
    <rPh sb="0" eb="4">
      <t>ミホタマチ</t>
    </rPh>
    <rPh sb="4" eb="6">
      <t>トミオカ</t>
    </rPh>
    <rPh sb="6" eb="7">
      <t>アザ</t>
    </rPh>
    <rPh sb="7" eb="10">
      <t>イッポンスギ</t>
    </rPh>
    <phoneticPr fontId="3"/>
  </si>
  <si>
    <t>西光寺</t>
    <rPh sb="0" eb="1">
      <t>ニシ</t>
    </rPh>
    <rPh sb="1" eb="2">
      <t>ヒカリ</t>
    </rPh>
    <rPh sb="2" eb="3">
      <t>テラ</t>
    </rPh>
    <phoneticPr fontId="3"/>
  </si>
  <si>
    <t>文永2年銘　高さ 60cm</t>
    <rPh sb="0" eb="1">
      <t>ブン</t>
    </rPh>
    <rPh sb="1" eb="2">
      <t>エイ</t>
    </rPh>
    <rPh sb="3" eb="4">
      <t>ネン</t>
    </rPh>
    <rPh sb="4" eb="5">
      <t>メイ</t>
    </rPh>
    <rPh sb="6" eb="7">
      <t>タカ</t>
    </rPh>
    <phoneticPr fontId="3"/>
  </si>
  <si>
    <t>石造宝塔三尊供養塔婆</t>
    <rPh sb="0" eb="2">
      <t>セキゾウ</t>
    </rPh>
    <rPh sb="2" eb="3">
      <t>タカラ</t>
    </rPh>
    <rPh sb="3" eb="4">
      <t>トウ</t>
    </rPh>
    <rPh sb="4" eb="5">
      <t>サン</t>
    </rPh>
    <rPh sb="5" eb="6">
      <t>ソン</t>
    </rPh>
    <rPh sb="6" eb="8">
      <t>クヨウ</t>
    </rPh>
    <rPh sb="8" eb="9">
      <t>トウ</t>
    </rPh>
    <rPh sb="9" eb="10">
      <t>バ</t>
    </rPh>
    <phoneticPr fontId="3"/>
  </si>
  <si>
    <t>安積町日出山三丁目</t>
    <rPh sb="0" eb="3">
      <t>アサカマチ</t>
    </rPh>
    <rPh sb="3" eb="6">
      <t>ヒデノヤマ</t>
    </rPh>
    <rPh sb="6" eb="9">
      <t>サンチョウメ</t>
    </rPh>
    <phoneticPr fontId="3"/>
  </si>
  <si>
    <t>高さ　67cm</t>
    <rPh sb="0" eb="1">
      <t>タカ</t>
    </rPh>
    <phoneticPr fontId="3"/>
  </si>
  <si>
    <t>磨崖供養塔</t>
    <rPh sb="0" eb="1">
      <t>マ</t>
    </rPh>
    <rPh sb="1" eb="2">
      <t>ガイ</t>
    </rPh>
    <rPh sb="2" eb="4">
      <t>クヨウ</t>
    </rPh>
    <rPh sb="4" eb="5">
      <t>トウ</t>
    </rPh>
    <phoneticPr fontId="3"/>
  </si>
  <si>
    <t>湖南町福良字祢宜内</t>
    <rPh sb="0" eb="3">
      <t>コナンマチ</t>
    </rPh>
    <rPh sb="3" eb="5">
      <t>フクラ</t>
    </rPh>
    <rPh sb="5" eb="6">
      <t>アザ</t>
    </rPh>
    <rPh sb="7" eb="8">
      <t>ギ</t>
    </rPh>
    <rPh sb="8" eb="9">
      <t>ウチ</t>
    </rPh>
    <phoneticPr fontId="3"/>
  </si>
  <si>
    <t>諏訪神社</t>
    <rPh sb="0" eb="2">
      <t>スワ</t>
    </rPh>
    <rPh sb="2" eb="4">
      <t>ジンジャ</t>
    </rPh>
    <phoneticPr fontId="3"/>
  </si>
  <si>
    <t>永仁2年銘　高さ 148cm</t>
    <rPh sb="0" eb="1">
      <t>エイ</t>
    </rPh>
    <rPh sb="1" eb="2">
      <t>ジン</t>
    </rPh>
    <rPh sb="3" eb="4">
      <t>ネン</t>
    </rPh>
    <rPh sb="4" eb="5">
      <t>メイ</t>
    </rPh>
    <phoneticPr fontId="3"/>
  </si>
  <si>
    <t>板石供養塔婆</t>
    <rPh sb="0" eb="1">
      <t>イタ</t>
    </rPh>
    <rPh sb="1" eb="2">
      <t>イシ</t>
    </rPh>
    <rPh sb="2" eb="4">
      <t>クヨウ</t>
    </rPh>
    <rPh sb="4" eb="5">
      <t>トウ</t>
    </rPh>
    <rPh sb="5" eb="6">
      <t>バ</t>
    </rPh>
    <phoneticPr fontId="3"/>
  </si>
  <si>
    <t>安積町荒井字東屋敷</t>
    <rPh sb="0" eb="3">
      <t>アサカマチ</t>
    </rPh>
    <rPh sb="3" eb="5">
      <t>アライ</t>
    </rPh>
    <rPh sb="5" eb="6">
      <t>アザ</t>
    </rPh>
    <rPh sb="6" eb="7">
      <t>ヒガシ</t>
    </rPh>
    <rPh sb="7" eb="9">
      <t>ヤシキ</t>
    </rPh>
    <phoneticPr fontId="3"/>
  </si>
  <si>
    <t>宝光寺</t>
    <rPh sb="0" eb="1">
      <t>タカラ</t>
    </rPh>
    <rPh sb="1" eb="2">
      <t>ヒカリ</t>
    </rPh>
    <rPh sb="2" eb="3">
      <t>テラ</t>
    </rPh>
    <phoneticPr fontId="3"/>
  </si>
  <si>
    <t>弘安6年銘　 〃   175cm</t>
    <rPh sb="0" eb="2">
      <t>コウアン</t>
    </rPh>
    <rPh sb="3" eb="4">
      <t>ネン</t>
    </rPh>
    <rPh sb="4" eb="5">
      <t>メイ</t>
    </rPh>
    <phoneticPr fontId="3"/>
  </si>
  <si>
    <t>山王舘遺跡出土　「浅鉢」</t>
    <rPh sb="0" eb="2">
      <t>サンオウ</t>
    </rPh>
    <rPh sb="2" eb="3">
      <t>タテ</t>
    </rPh>
    <rPh sb="3" eb="5">
      <t>イセキ</t>
    </rPh>
    <rPh sb="5" eb="7">
      <t>シュツド</t>
    </rPh>
    <rPh sb="9" eb="10">
      <t>アサ</t>
    </rPh>
    <rPh sb="10" eb="11">
      <t>ハチ</t>
    </rPh>
    <phoneticPr fontId="3"/>
  </si>
  <si>
    <t>麓山一丁目</t>
    <rPh sb="0" eb="2">
      <t>フモトヤマ</t>
    </rPh>
    <rPh sb="2" eb="5">
      <t>イチチョウメ</t>
    </rPh>
    <phoneticPr fontId="3"/>
  </si>
  <si>
    <t>郡山市</t>
    <rPh sb="0" eb="3">
      <t>コオリヤマシ</t>
    </rPh>
    <phoneticPr fontId="3"/>
  </si>
  <si>
    <t>縄文中期　 直径68.6cm　高さ27cm</t>
    <rPh sb="0" eb="1">
      <t>ナワ</t>
    </rPh>
    <rPh sb="1" eb="2">
      <t>ブン</t>
    </rPh>
    <rPh sb="2" eb="4">
      <t>チュウキ</t>
    </rPh>
    <rPh sb="6" eb="8">
      <t>チョッケイ</t>
    </rPh>
    <rPh sb="15" eb="16">
      <t>タカ</t>
    </rPh>
    <phoneticPr fontId="3"/>
  </si>
  <si>
    <t>山王舘遺跡出土　「三角壔立体土製品」</t>
    <rPh sb="0" eb="2">
      <t>サンオウ</t>
    </rPh>
    <rPh sb="2" eb="3">
      <t>タテ</t>
    </rPh>
    <rPh sb="3" eb="5">
      <t>イセキ</t>
    </rPh>
    <rPh sb="5" eb="7">
      <t>シュツド</t>
    </rPh>
    <rPh sb="9" eb="11">
      <t>ミスミ</t>
    </rPh>
    <rPh sb="11" eb="12">
      <t>トリデ</t>
    </rPh>
    <rPh sb="12" eb="14">
      <t>リッタイ</t>
    </rPh>
    <rPh sb="14" eb="15">
      <t>ツチ</t>
    </rPh>
    <rPh sb="15" eb="17">
      <t>セイヒン</t>
    </rPh>
    <phoneticPr fontId="3"/>
  </si>
  <si>
    <t>　　〃　　 一辺の長さ7.6cm</t>
    <rPh sb="6" eb="8">
      <t>イッペン</t>
    </rPh>
    <rPh sb="9" eb="10">
      <t>ナガ</t>
    </rPh>
    <phoneticPr fontId="3"/>
  </si>
  <si>
    <t>山王舘遺跡出土　「三角土製品」</t>
    <rPh sb="0" eb="2">
      <t>サンオウ</t>
    </rPh>
    <rPh sb="2" eb="3">
      <t>タテ</t>
    </rPh>
    <rPh sb="3" eb="5">
      <t>イセキ</t>
    </rPh>
    <rPh sb="5" eb="7">
      <t>シュツド</t>
    </rPh>
    <rPh sb="9" eb="11">
      <t>ミスミ</t>
    </rPh>
    <rPh sb="11" eb="12">
      <t>ツチ</t>
    </rPh>
    <rPh sb="12" eb="14">
      <t>セイヒン</t>
    </rPh>
    <phoneticPr fontId="3"/>
  </si>
  <si>
    <t>　　〃　　 一辺の長さ5cm</t>
    <rPh sb="6" eb="8">
      <t>イッペン</t>
    </rPh>
    <rPh sb="9" eb="10">
      <t>ナガ</t>
    </rPh>
    <phoneticPr fontId="3"/>
  </si>
  <si>
    <t>昭和54.3.31</t>
  </si>
  <si>
    <t>富久山町福原字福原</t>
    <rPh sb="0" eb="4">
      <t>フクヤママチ</t>
    </rPh>
    <rPh sb="4" eb="6">
      <t>フクハラ</t>
    </rPh>
    <rPh sb="6" eb="7">
      <t>アザ</t>
    </rPh>
    <rPh sb="7" eb="9">
      <t>フクハラ</t>
    </rPh>
    <phoneticPr fontId="3"/>
  </si>
  <si>
    <t>本栖寺</t>
    <rPh sb="0" eb="1">
      <t>ホン</t>
    </rPh>
    <rPh sb="1" eb="2">
      <t>ス</t>
    </rPh>
    <rPh sb="2" eb="3">
      <t>テラ</t>
    </rPh>
    <phoneticPr fontId="3"/>
  </si>
  <si>
    <t>鎌倉後期　　  高さ 82cm</t>
    <rPh sb="0" eb="2">
      <t>カマクラ</t>
    </rPh>
    <rPh sb="2" eb="3">
      <t>ウシ</t>
    </rPh>
    <rPh sb="3" eb="4">
      <t>キ</t>
    </rPh>
    <rPh sb="8" eb="9">
      <t>タカ</t>
    </rPh>
    <phoneticPr fontId="3"/>
  </si>
  <si>
    <t>石造浮彫阿弥陀如来坐像塔婆</t>
    <rPh sb="0" eb="2">
      <t>セキゾウ</t>
    </rPh>
    <rPh sb="2" eb="3">
      <t>ウキ</t>
    </rPh>
    <rPh sb="3" eb="4">
      <t>ボリ</t>
    </rPh>
    <rPh sb="4" eb="5">
      <t>オク</t>
    </rPh>
    <rPh sb="6" eb="7">
      <t>ケワ</t>
    </rPh>
    <rPh sb="7" eb="9">
      <t>ニョライ</t>
    </rPh>
    <rPh sb="9" eb="11">
      <t>ザゾウ</t>
    </rPh>
    <rPh sb="11" eb="12">
      <t>トウ</t>
    </rPh>
    <rPh sb="12" eb="13">
      <t>バ</t>
    </rPh>
    <phoneticPr fontId="3"/>
  </si>
  <si>
    <t>鎌倉期　　　  〃   91cm</t>
    <rPh sb="0" eb="2">
      <t>カマクラ</t>
    </rPh>
    <rPh sb="2" eb="3">
      <t>キ</t>
    </rPh>
    <phoneticPr fontId="3"/>
  </si>
  <si>
    <t>延宝八年検地燈籠</t>
    <rPh sb="0" eb="1">
      <t>エン</t>
    </rPh>
    <rPh sb="1" eb="2">
      <t>タカラ</t>
    </rPh>
    <rPh sb="2" eb="3">
      <t>ハチ</t>
    </rPh>
    <rPh sb="3" eb="4">
      <t>ネン</t>
    </rPh>
    <rPh sb="4" eb="6">
      <t>ケンチ</t>
    </rPh>
    <rPh sb="6" eb="7">
      <t>アカリ</t>
    </rPh>
    <rPh sb="7" eb="8">
      <t>カゴ</t>
    </rPh>
    <phoneticPr fontId="3"/>
  </si>
  <si>
    <t>六角形石燈籠 〃 233cm</t>
    <rPh sb="0" eb="2">
      <t>ロッカク</t>
    </rPh>
    <rPh sb="2" eb="3">
      <t>カタチ</t>
    </rPh>
    <rPh sb="3" eb="4">
      <t>イシ</t>
    </rPh>
    <rPh sb="4" eb="5">
      <t>アカリ</t>
    </rPh>
    <rPh sb="5" eb="6">
      <t>カゴ</t>
    </rPh>
    <phoneticPr fontId="3"/>
  </si>
  <si>
    <t>青木葉の石造層塔</t>
    <rPh sb="0" eb="2">
      <t>アオキ</t>
    </rPh>
    <rPh sb="2" eb="3">
      <t>ハ</t>
    </rPh>
    <rPh sb="4" eb="5">
      <t>イシ</t>
    </rPh>
    <rPh sb="5" eb="6">
      <t>ツクリ</t>
    </rPh>
    <rPh sb="6" eb="7">
      <t>ソウ</t>
    </rPh>
    <rPh sb="7" eb="8">
      <t>トウ</t>
    </rPh>
    <phoneticPr fontId="3"/>
  </si>
  <si>
    <t>平成3.2.19</t>
    <rPh sb="0" eb="2">
      <t>ヘイセイ</t>
    </rPh>
    <phoneticPr fontId="3"/>
  </si>
  <si>
    <t>熱海町玉川字小林</t>
    <rPh sb="0" eb="3">
      <t>アタミマチ</t>
    </rPh>
    <rPh sb="3" eb="5">
      <t>タマガワ</t>
    </rPh>
    <rPh sb="5" eb="6">
      <t>アザ</t>
    </rPh>
    <rPh sb="6" eb="8">
      <t>コバヤシ</t>
    </rPh>
    <phoneticPr fontId="3"/>
  </si>
  <si>
    <t>青木葉区</t>
    <rPh sb="0" eb="1">
      <t>アオ</t>
    </rPh>
    <rPh sb="1" eb="2">
      <t>キ</t>
    </rPh>
    <rPh sb="2" eb="3">
      <t>ハ</t>
    </rPh>
    <rPh sb="3" eb="4">
      <t>ク</t>
    </rPh>
    <phoneticPr fontId="3"/>
  </si>
  <si>
    <t>三重層塔　鎌倉期</t>
    <rPh sb="0" eb="2">
      <t>ミエ</t>
    </rPh>
    <rPh sb="2" eb="3">
      <t>ソウ</t>
    </rPh>
    <rPh sb="3" eb="4">
      <t>トウ</t>
    </rPh>
    <rPh sb="5" eb="7">
      <t>カマクラ</t>
    </rPh>
    <rPh sb="7" eb="8">
      <t>キ</t>
    </rPh>
    <phoneticPr fontId="3"/>
  </si>
  <si>
    <t>関根の石造塔婆</t>
    <rPh sb="0" eb="2">
      <t>セキネ</t>
    </rPh>
    <rPh sb="3" eb="4">
      <t>イシ</t>
    </rPh>
    <rPh sb="4" eb="5">
      <t>ツクリ</t>
    </rPh>
    <rPh sb="5" eb="6">
      <t>トウ</t>
    </rPh>
    <rPh sb="6" eb="7">
      <t>バ</t>
    </rPh>
    <phoneticPr fontId="3"/>
  </si>
  <si>
    <t>平成3.2.19</t>
  </si>
  <si>
    <t>西田町三町目字関根</t>
    <rPh sb="0" eb="3">
      <t>ニシダマチ</t>
    </rPh>
    <rPh sb="3" eb="6">
      <t>サンチョウメ</t>
    </rPh>
    <rPh sb="6" eb="7">
      <t>アザ</t>
    </rPh>
    <rPh sb="7" eb="9">
      <t>セキネ</t>
    </rPh>
    <phoneticPr fontId="3"/>
  </si>
  <si>
    <t>弘安元年銘　高さ 97cm</t>
    <rPh sb="0" eb="2">
      <t>コウアン</t>
    </rPh>
    <rPh sb="2" eb="4">
      <t>ガンネン</t>
    </rPh>
    <rPh sb="4" eb="5">
      <t>メイ</t>
    </rPh>
    <rPh sb="6" eb="7">
      <t>タカ</t>
    </rPh>
    <phoneticPr fontId="3"/>
  </si>
  <si>
    <t>関根の石造五輪塔婆</t>
    <rPh sb="0" eb="2">
      <t>セキネ</t>
    </rPh>
    <rPh sb="3" eb="4">
      <t>イシ</t>
    </rPh>
    <rPh sb="4" eb="5">
      <t>ツクリ</t>
    </rPh>
    <rPh sb="5" eb="7">
      <t>ゴリン</t>
    </rPh>
    <rPh sb="7" eb="8">
      <t>トウ</t>
    </rPh>
    <rPh sb="8" eb="9">
      <t>バ</t>
    </rPh>
    <phoneticPr fontId="3"/>
  </si>
  <si>
    <t>嘉元の紀年銘　高さ 80cm</t>
    <rPh sb="0" eb="1">
      <t>ヨシ</t>
    </rPh>
    <rPh sb="1" eb="2">
      <t>モト</t>
    </rPh>
    <rPh sb="3" eb="4">
      <t>キ</t>
    </rPh>
    <rPh sb="4" eb="5">
      <t>ネン</t>
    </rPh>
    <rPh sb="5" eb="6">
      <t>メイ</t>
    </rPh>
    <phoneticPr fontId="3"/>
  </si>
  <si>
    <t>堂坂供養塔婆</t>
    <rPh sb="0" eb="1">
      <t>ドウ</t>
    </rPh>
    <rPh sb="1" eb="2">
      <t>サカ</t>
    </rPh>
    <rPh sb="2" eb="4">
      <t>クヨウ</t>
    </rPh>
    <rPh sb="4" eb="5">
      <t>トウ</t>
    </rPh>
    <rPh sb="5" eb="6">
      <t>バ</t>
    </rPh>
    <phoneticPr fontId="3"/>
  </si>
  <si>
    <t>平成8.9.26</t>
  </si>
  <si>
    <t>富久山町堂坂字岩ヶ作</t>
    <rPh sb="0" eb="4">
      <t>フクヤママチ</t>
    </rPh>
    <rPh sb="4" eb="6">
      <t>ドウサカ</t>
    </rPh>
    <rPh sb="6" eb="7">
      <t>アザ</t>
    </rPh>
    <rPh sb="7" eb="8">
      <t>イワ</t>
    </rPh>
    <rPh sb="9" eb="10">
      <t>サク</t>
    </rPh>
    <phoneticPr fontId="3"/>
  </si>
  <si>
    <t>妙音寺観音堂奉賛会</t>
    <rPh sb="0" eb="2">
      <t>ミョウオン</t>
    </rPh>
    <rPh sb="2" eb="3">
      <t>デラ</t>
    </rPh>
    <rPh sb="3" eb="6">
      <t>カンノンドウ</t>
    </rPh>
    <rPh sb="6" eb="7">
      <t>ホウ</t>
    </rPh>
    <rPh sb="7" eb="8">
      <t>サン</t>
    </rPh>
    <rPh sb="8" eb="9">
      <t>カイ</t>
    </rPh>
    <phoneticPr fontId="3"/>
  </si>
  <si>
    <t>正安2年銘　高さ130cm</t>
    <rPh sb="0" eb="1">
      <t>タダシ</t>
    </rPh>
    <rPh sb="1" eb="2">
      <t>アン</t>
    </rPh>
    <rPh sb="3" eb="4">
      <t>ネン</t>
    </rPh>
    <rPh sb="4" eb="5">
      <t>メイ</t>
    </rPh>
    <phoneticPr fontId="3"/>
  </si>
  <si>
    <t>護摩堂趾供養塔</t>
    <rPh sb="0" eb="2">
      <t>ゴマ</t>
    </rPh>
    <rPh sb="2" eb="3">
      <t>ドウ</t>
    </rPh>
    <rPh sb="4" eb="6">
      <t>クヨウ</t>
    </rPh>
    <rPh sb="6" eb="7">
      <t>トウ</t>
    </rPh>
    <phoneticPr fontId="3"/>
  </si>
  <si>
    <t>嘉歴2年銘　高さ189㎝</t>
    <rPh sb="0" eb="1">
      <t>カ</t>
    </rPh>
    <rPh sb="1" eb="2">
      <t>レキ</t>
    </rPh>
    <rPh sb="3" eb="4">
      <t>ネン</t>
    </rPh>
    <rPh sb="4" eb="5">
      <t>メイ</t>
    </rPh>
    <rPh sb="6" eb="7">
      <t>タカ</t>
    </rPh>
    <phoneticPr fontId="3"/>
  </si>
  <si>
    <t>甚日寺供養塔</t>
    <rPh sb="0" eb="1">
      <t>ジン</t>
    </rPh>
    <rPh sb="1" eb="2">
      <t>ニチ</t>
    </rPh>
    <rPh sb="2" eb="3">
      <t>デラ</t>
    </rPh>
    <rPh sb="3" eb="5">
      <t>クヨウ</t>
    </rPh>
    <rPh sb="5" eb="6">
      <t>トウ</t>
    </rPh>
    <phoneticPr fontId="3"/>
  </si>
  <si>
    <t>徳治2年銘　高さ126㎝</t>
    <rPh sb="0" eb="2">
      <t>トクジ</t>
    </rPh>
    <rPh sb="3" eb="4">
      <t>ネン</t>
    </rPh>
    <rPh sb="4" eb="5">
      <t>メイ</t>
    </rPh>
    <rPh sb="6" eb="7">
      <t>タカ</t>
    </rPh>
    <phoneticPr fontId="3"/>
  </si>
  <si>
    <t>笹川高石坊石造供養塔</t>
    <rPh sb="0" eb="2">
      <t>ササガワ</t>
    </rPh>
    <rPh sb="2" eb="3">
      <t>タカ</t>
    </rPh>
    <rPh sb="3" eb="4">
      <t>イシ</t>
    </rPh>
    <rPh sb="4" eb="5">
      <t>ボウ</t>
    </rPh>
    <rPh sb="5" eb="7">
      <t>イシヅク</t>
    </rPh>
    <rPh sb="7" eb="9">
      <t>クヨウ</t>
    </rPh>
    <rPh sb="9" eb="10">
      <t>トウ</t>
    </rPh>
    <phoneticPr fontId="3"/>
  </si>
  <si>
    <t>23基</t>
    <rPh sb="2" eb="3">
      <t>キ</t>
    </rPh>
    <phoneticPr fontId="3"/>
  </si>
  <si>
    <t>平成16.8.24</t>
  </si>
  <si>
    <t>安積町笹川字高石坊</t>
    <rPh sb="0" eb="3">
      <t>アサカマチ</t>
    </rPh>
    <rPh sb="3" eb="5">
      <t>ササガワ</t>
    </rPh>
    <rPh sb="5" eb="6">
      <t>アザ</t>
    </rPh>
    <rPh sb="6" eb="8">
      <t>タカイシ</t>
    </rPh>
    <rPh sb="8" eb="9">
      <t>ボウ</t>
    </rPh>
    <phoneticPr fontId="3"/>
  </si>
  <si>
    <t>天性寺</t>
    <rPh sb="0" eb="1">
      <t>テン</t>
    </rPh>
    <rPh sb="1" eb="2">
      <t>セイ</t>
    </rPh>
    <rPh sb="2" eb="3">
      <t>テラ</t>
    </rPh>
    <phoneticPr fontId="3"/>
  </si>
  <si>
    <t>鎌倉時代から南北朝時代</t>
    <rPh sb="0" eb="2">
      <t>カマクラ</t>
    </rPh>
    <rPh sb="2" eb="4">
      <t>ジダイ</t>
    </rPh>
    <rPh sb="6" eb="8">
      <t>ナンボク</t>
    </rPh>
    <rPh sb="8" eb="9">
      <t>アサ</t>
    </rPh>
    <rPh sb="9" eb="11">
      <t>ジダイ</t>
    </rPh>
    <phoneticPr fontId="3"/>
  </si>
  <si>
    <t>地蔵山の来迎二尊石仏</t>
    <rPh sb="0" eb="2">
      <t>ジゾウ</t>
    </rPh>
    <rPh sb="2" eb="3">
      <t>ヤマ</t>
    </rPh>
    <rPh sb="4" eb="5">
      <t>ライ</t>
    </rPh>
    <rPh sb="5" eb="6">
      <t>ゲイ</t>
    </rPh>
    <rPh sb="6" eb="7">
      <t>ニ</t>
    </rPh>
    <rPh sb="7" eb="8">
      <t>ソン</t>
    </rPh>
    <rPh sb="8" eb="9">
      <t>イシ</t>
    </rPh>
    <rPh sb="9" eb="10">
      <t>ブツ</t>
    </rPh>
    <phoneticPr fontId="3"/>
  </si>
  <si>
    <t>平成24.12.17</t>
  </si>
  <si>
    <t>湖南町福良字後谷地</t>
    <rPh sb="0" eb="2">
      <t>コナン</t>
    </rPh>
    <rPh sb="2" eb="3">
      <t>マチ</t>
    </rPh>
    <rPh sb="3" eb="5">
      <t>フクラ</t>
    </rPh>
    <rPh sb="5" eb="6">
      <t>アザ</t>
    </rPh>
    <rPh sb="6" eb="7">
      <t>ウシロ</t>
    </rPh>
    <rPh sb="7" eb="8">
      <t>タニ</t>
    </rPh>
    <rPh sb="8" eb="9">
      <t>ジ</t>
    </rPh>
    <phoneticPr fontId="3"/>
  </si>
  <si>
    <t>地蔵山講中</t>
    <rPh sb="0" eb="2">
      <t>ジゾウ</t>
    </rPh>
    <rPh sb="2" eb="3">
      <t>ヤマ</t>
    </rPh>
    <rPh sb="3" eb="4">
      <t>コウ</t>
    </rPh>
    <rPh sb="4" eb="5">
      <t>ナカ</t>
    </rPh>
    <phoneticPr fontId="3"/>
  </si>
  <si>
    <t>高さ161㎝</t>
    <rPh sb="0" eb="1">
      <t>タカ</t>
    </rPh>
    <phoneticPr fontId="3"/>
  </si>
  <si>
    <t>御代田B遺跡出土土器</t>
    <rPh sb="0" eb="3">
      <t>ミヨタ</t>
    </rPh>
    <rPh sb="4" eb="6">
      <t>イセキ</t>
    </rPh>
    <rPh sb="6" eb="8">
      <t>シュツド</t>
    </rPh>
    <rPh sb="8" eb="10">
      <t>ドキ</t>
    </rPh>
    <phoneticPr fontId="3"/>
  </si>
  <si>
    <t>令和6.7.25</t>
    <rPh sb="0" eb="2">
      <t>レイワ</t>
    </rPh>
    <phoneticPr fontId="2"/>
  </si>
  <si>
    <t>麓山一丁目</t>
    <rPh sb="0" eb="2">
      <t>ハヤマ</t>
    </rPh>
    <rPh sb="2" eb="5">
      <t>イッチョウメ</t>
    </rPh>
    <phoneticPr fontId="3"/>
  </si>
  <si>
    <t>弥生時代　御代田B遺跡出土　鉢型　高さ11㎝　壺型　高さ18.4㎝</t>
    <rPh sb="0" eb="2">
      <t>ヤヨイ</t>
    </rPh>
    <rPh sb="2" eb="4">
      <t>ジダイ</t>
    </rPh>
    <rPh sb="5" eb="8">
      <t>ミヨタ</t>
    </rPh>
    <rPh sb="9" eb="11">
      <t>イセキ</t>
    </rPh>
    <rPh sb="11" eb="13">
      <t>シュツド</t>
    </rPh>
    <rPh sb="14" eb="15">
      <t>ハチ</t>
    </rPh>
    <rPh sb="15" eb="16">
      <t>ガタ</t>
    </rPh>
    <rPh sb="17" eb="18">
      <t>タカ</t>
    </rPh>
    <rPh sb="23" eb="24">
      <t>ツボ</t>
    </rPh>
    <rPh sb="24" eb="25">
      <t>ガタ</t>
    </rPh>
    <rPh sb="26" eb="27">
      <t>タカ</t>
    </rPh>
    <phoneticPr fontId="3"/>
  </si>
  <si>
    <t>古絵馬　七面</t>
    <rPh sb="0" eb="1">
      <t>フル</t>
    </rPh>
    <rPh sb="1" eb="3">
      <t>エマ</t>
    </rPh>
    <rPh sb="4" eb="6">
      <t>シチメン</t>
    </rPh>
    <phoneticPr fontId="3"/>
  </si>
  <si>
    <t>７面</t>
    <rPh sb="1" eb="2">
      <t>メン</t>
    </rPh>
    <phoneticPr fontId="3"/>
  </si>
  <si>
    <t>中田町駒板字表</t>
    <rPh sb="0" eb="3">
      <t>ナカタマチ</t>
    </rPh>
    <rPh sb="3" eb="5">
      <t>コマイタ</t>
    </rPh>
    <rPh sb="5" eb="6">
      <t>アザ</t>
    </rPh>
    <rPh sb="6" eb="7">
      <t>オモテ</t>
    </rPh>
    <phoneticPr fontId="3"/>
  </si>
  <si>
    <t>常林寺</t>
    <rPh sb="0" eb="1">
      <t>ツネ</t>
    </rPh>
    <rPh sb="1" eb="3">
      <t>ハヤシジ</t>
    </rPh>
    <phoneticPr fontId="3"/>
  </si>
  <si>
    <t>延宝2～天明8年</t>
    <rPh sb="0" eb="1">
      <t>エン</t>
    </rPh>
    <rPh sb="1" eb="2">
      <t>タカラ</t>
    </rPh>
    <rPh sb="4" eb="6">
      <t>テンメイ</t>
    </rPh>
    <rPh sb="7" eb="8">
      <t>ネン</t>
    </rPh>
    <phoneticPr fontId="3"/>
  </si>
  <si>
    <t>算額（稲荷神社）</t>
    <rPh sb="0" eb="1">
      <t>サン</t>
    </rPh>
    <rPh sb="1" eb="2">
      <t>ヌカ</t>
    </rPh>
    <rPh sb="3" eb="5">
      <t>イナリ</t>
    </rPh>
    <rPh sb="5" eb="7">
      <t>ジンジャ</t>
    </rPh>
    <phoneticPr fontId="3"/>
  </si>
  <si>
    <t>中田町上石字国見</t>
    <rPh sb="0" eb="3">
      <t>ナカダマチ</t>
    </rPh>
    <rPh sb="3" eb="5">
      <t>アゲイシ</t>
    </rPh>
    <rPh sb="5" eb="6">
      <t>アザ</t>
    </rPh>
    <rPh sb="6" eb="8">
      <t>クニミ</t>
    </rPh>
    <phoneticPr fontId="3"/>
  </si>
  <si>
    <t>国見山稲荷神社</t>
    <rPh sb="0" eb="2">
      <t>クニミ</t>
    </rPh>
    <rPh sb="2" eb="3">
      <t>ヤマ</t>
    </rPh>
    <rPh sb="3" eb="4">
      <t>イナ</t>
    </rPh>
    <rPh sb="4" eb="5">
      <t>ニ</t>
    </rPh>
    <rPh sb="5" eb="6">
      <t>カミ</t>
    </rPh>
    <rPh sb="6" eb="7">
      <t>シャ</t>
    </rPh>
    <phoneticPr fontId="3"/>
  </si>
  <si>
    <t>明治11年</t>
    <rPh sb="0" eb="2">
      <t>メイジ</t>
    </rPh>
    <rPh sb="4" eb="5">
      <t>ネン</t>
    </rPh>
    <phoneticPr fontId="3"/>
  </si>
  <si>
    <t>算額（田村神社）</t>
    <rPh sb="0" eb="1">
      <t>サン</t>
    </rPh>
    <rPh sb="1" eb="2">
      <t>ヌカ</t>
    </rPh>
    <rPh sb="3" eb="5">
      <t>タムラ</t>
    </rPh>
    <rPh sb="5" eb="7">
      <t>ジンジャ</t>
    </rPh>
    <phoneticPr fontId="3"/>
  </si>
  <si>
    <t>昭和52.5.11</t>
  </si>
  <si>
    <t>明治15年</t>
    <rPh sb="0" eb="2">
      <t>メイジ</t>
    </rPh>
    <rPh sb="4" eb="5">
      <t>ネン</t>
    </rPh>
    <phoneticPr fontId="3"/>
  </si>
  <si>
    <t>絵馬　鎮西八郎為朝図</t>
    <rPh sb="0" eb="1">
      <t>エ</t>
    </rPh>
    <rPh sb="1" eb="2">
      <t>ウマ</t>
    </rPh>
    <rPh sb="3" eb="4">
      <t>チン</t>
    </rPh>
    <rPh sb="4" eb="5">
      <t>ニシ</t>
    </rPh>
    <rPh sb="5" eb="7">
      <t>ハチロウ</t>
    </rPh>
    <rPh sb="7" eb="8">
      <t>タメ</t>
    </rPh>
    <rPh sb="8" eb="9">
      <t>アサ</t>
    </rPh>
    <rPh sb="9" eb="10">
      <t>ズ</t>
    </rPh>
    <phoneticPr fontId="3"/>
  </si>
  <si>
    <t>定経筆　165×225㎝</t>
    <rPh sb="0" eb="1">
      <t>サダム</t>
    </rPh>
    <rPh sb="1" eb="2">
      <t>ケイ</t>
    </rPh>
    <rPh sb="2" eb="3">
      <t>フデ</t>
    </rPh>
    <phoneticPr fontId="3"/>
  </si>
  <si>
    <t>絵馬　神馬図</t>
    <rPh sb="0" eb="1">
      <t>エ</t>
    </rPh>
    <rPh sb="1" eb="2">
      <t>ウマ</t>
    </rPh>
    <rPh sb="3" eb="4">
      <t>カミ</t>
    </rPh>
    <rPh sb="4" eb="5">
      <t>ウマ</t>
    </rPh>
    <rPh sb="5" eb="6">
      <t>ズ</t>
    </rPh>
    <phoneticPr fontId="3"/>
  </si>
  <si>
    <t>西田町丹伊田字宮作</t>
    <rPh sb="0" eb="3">
      <t>ニシダマチ</t>
    </rPh>
    <rPh sb="3" eb="4">
      <t>タン</t>
    </rPh>
    <rPh sb="4" eb="5">
      <t>イ</t>
    </rPh>
    <rPh sb="5" eb="6">
      <t>ダ</t>
    </rPh>
    <rPh sb="6" eb="7">
      <t>アザ</t>
    </rPh>
    <rPh sb="7" eb="8">
      <t>ミヤ</t>
    </rPh>
    <rPh sb="8" eb="9">
      <t>サク</t>
    </rPh>
    <phoneticPr fontId="3"/>
  </si>
  <si>
    <t>鹿島大神宮</t>
    <rPh sb="0" eb="1">
      <t>シカ</t>
    </rPh>
    <rPh sb="1" eb="2">
      <t>シマ</t>
    </rPh>
    <rPh sb="2" eb="3">
      <t>オオ</t>
    </rPh>
    <rPh sb="3" eb="4">
      <t>カミ</t>
    </rPh>
    <rPh sb="4" eb="5">
      <t>ミヤ</t>
    </rPh>
    <phoneticPr fontId="3"/>
  </si>
  <si>
    <t>弘治2年銘　51×90㎝</t>
    <rPh sb="0" eb="2">
      <t>コウジ</t>
    </rPh>
    <rPh sb="3" eb="4">
      <t>ネン</t>
    </rPh>
    <rPh sb="4" eb="5">
      <t>メイ</t>
    </rPh>
    <phoneticPr fontId="3"/>
  </si>
  <si>
    <t>柳橋歌舞伎衣裳</t>
    <rPh sb="0" eb="1">
      <t>ヤナギ</t>
    </rPh>
    <rPh sb="1" eb="2">
      <t>ハシ</t>
    </rPh>
    <rPh sb="2" eb="5">
      <t>カブキ</t>
    </rPh>
    <rPh sb="5" eb="7">
      <t>イショウ</t>
    </rPh>
    <phoneticPr fontId="3"/>
  </si>
  <si>
    <t>17点</t>
    <rPh sb="2" eb="3">
      <t>テン</t>
    </rPh>
    <phoneticPr fontId="3"/>
  </si>
  <si>
    <t>平成15.5.20</t>
  </si>
  <si>
    <t>中田町柳橋</t>
    <rPh sb="0" eb="3">
      <t>ナカタマチ</t>
    </rPh>
    <rPh sb="3" eb="4">
      <t>ヤナギ</t>
    </rPh>
    <rPh sb="4" eb="5">
      <t>ハシ</t>
    </rPh>
    <phoneticPr fontId="3"/>
  </si>
  <si>
    <t>柳橋歌舞伎保存会</t>
    <rPh sb="0" eb="1">
      <t>ヤナギ</t>
    </rPh>
    <rPh sb="1" eb="2">
      <t>ハシ</t>
    </rPh>
    <rPh sb="2" eb="5">
      <t>カブキ</t>
    </rPh>
    <rPh sb="5" eb="8">
      <t>ホゾンカイ</t>
    </rPh>
    <phoneticPr fontId="3"/>
  </si>
  <si>
    <t>江戸時代後期等に製作された貴重な歌舞伎衣裳</t>
    <rPh sb="0" eb="2">
      <t>エド</t>
    </rPh>
    <rPh sb="2" eb="4">
      <t>ジダイ</t>
    </rPh>
    <rPh sb="4" eb="6">
      <t>コウキ</t>
    </rPh>
    <rPh sb="6" eb="7">
      <t>トウ</t>
    </rPh>
    <rPh sb="8" eb="10">
      <t>セイサク</t>
    </rPh>
    <rPh sb="13" eb="15">
      <t>キチョウ</t>
    </rPh>
    <rPh sb="16" eb="19">
      <t>カブキ</t>
    </rPh>
    <rPh sb="19" eb="21">
      <t>イショウ</t>
    </rPh>
    <phoneticPr fontId="3"/>
  </si>
  <si>
    <t>重無民</t>
    <rPh sb="0" eb="1">
      <t>ジュウ</t>
    </rPh>
    <rPh sb="1" eb="2">
      <t>ム</t>
    </rPh>
    <rPh sb="2" eb="3">
      <t>ミン</t>
    </rPh>
    <phoneticPr fontId="3"/>
  </si>
  <si>
    <t>音路の獅子舞</t>
    <rPh sb="0" eb="1">
      <t>オト</t>
    </rPh>
    <rPh sb="1" eb="2">
      <t>ロ</t>
    </rPh>
    <rPh sb="3" eb="6">
      <t>シシマイ</t>
    </rPh>
    <phoneticPr fontId="3"/>
  </si>
  <si>
    <t>音路太子堂三匹獅子舞保存会</t>
    <rPh sb="0" eb="1">
      <t>オト</t>
    </rPh>
    <rPh sb="1" eb="2">
      <t>ロ</t>
    </rPh>
    <rPh sb="2" eb="5">
      <t>タイシドウ</t>
    </rPh>
    <rPh sb="5" eb="7">
      <t>サンビキ</t>
    </rPh>
    <rPh sb="7" eb="9">
      <t>シシ</t>
    </rPh>
    <rPh sb="9" eb="10">
      <t>マイ</t>
    </rPh>
    <rPh sb="10" eb="13">
      <t>ホゾンカイ</t>
    </rPh>
    <phoneticPr fontId="3"/>
  </si>
  <si>
    <t>三匹獅子（音路太子堂）</t>
    <rPh sb="0" eb="2">
      <t>サンビキ</t>
    </rPh>
    <rPh sb="2" eb="4">
      <t>シシ</t>
    </rPh>
    <rPh sb="5" eb="6">
      <t>オン</t>
    </rPh>
    <rPh sb="6" eb="7">
      <t>ロ</t>
    </rPh>
    <rPh sb="7" eb="9">
      <t>タイシ</t>
    </rPh>
    <rPh sb="9" eb="10">
      <t>ドウ</t>
    </rPh>
    <phoneticPr fontId="3"/>
  </si>
  <si>
    <t>舘の早乙女踊り</t>
    <rPh sb="0" eb="1">
      <t>ヤカタ</t>
    </rPh>
    <rPh sb="2" eb="5">
      <t>サオトメ</t>
    </rPh>
    <rPh sb="5" eb="6">
      <t>オド</t>
    </rPh>
    <phoneticPr fontId="3"/>
  </si>
  <si>
    <t>湖南町舘</t>
    <rPh sb="0" eb="3">
      <t>コナンマチ</t>
    </rPh>
    <rPh sb="3" eb="4">
      <t>ヤカタ</t>
    </rPh>
    <phoneticPr fontId="3"/>
  </si>
  <si>
    <t>舘早乙女踊り保存会</t>
    <rPh sb="0" eb="1">
      <t>タテ</t>
    </rPh>
    <rPh sb="1" eb="4">
      <t>サオトメ</t>
    </rPh>
    <rPh sb="4" eb="5">
      <t>オド</t>
    </rPh>
    <rPh sb="6" eb="9">
      <t>ホゾンカイ</t>
    </rPh>
    <phoneticPr fontId="3"/>
  </si>
  <si>
    <t>田植踊り（御礼神社）</t>
    <rPh sb="0" eb="2">
      <t>タウエ</t>
    </rPh>
    <rPh sb="2" eb="3">
      <t>オド</t>
    </rPh>
    <rPh sb="5" eb="7">
      <t>オンレイ</t>
    </rPh>
    <rPh sb="7" eb="9">
      <t>ジンジャ</t>
    </rPh>
    <phoneticPr fontId="3"/>
  </si>
  <si>
    <t>岩倉の獅子舞</t>
    <rPh sb="0" eb="2">
      <t>イワクラ</t>
    </rPh>
    <rPh sb="3" eb="5">
      <t>シシ</t>
    </rPh>
    <rPh sb="5" eb="6">
      <t>マイ</t>
    </rPh>
    <phoneticPr fontId="3"/>
  </si>
  <si>
    <t>片平町岩倉</t>
    <rPh sb="0" eb="2">
      <t>カタヒラ</t>
    </rPh>
    <rPh sb="2" eb="3">
      <t>マチ</t>
    </rPh>
    <rPh sb="3" eb="5">
      <t>イワクラ</t>
    </rPh>
    <phoneticPr fontId="3"/>
  </si>
  <si>
    <t>岩倉三匹獅子舞保存会</t>
    <rPh sb="0" eb="2">
      <t>イワクラ</t>
    </rPh>
    <rPh sb="2" eb="4">
      <t>サンビキ</t>
    </rPh>
    <rPh sb="4" eb="6">
      <t>シシ</t>
    </rPh>
    <rPh sb="6" eb="7">
      <t>マイ</t>
    </rPh>
    <rPh sb="7" eb="10">
      <t>ホゾンカイ</t>
    </rPh>
    <phoneticPr fontId="3"/>
  </si>
  <si>
    <t>三匹獅子（鬼渡神社）</t>
    <rPh sb="0" eb="2">
      <t>サンビキ</t>
    </rPh>
    <rPh sb="2" eb="4">
      <t>シシ</t>
    </rPh>
    <rPh sb="5" eb="6">
      <t>オニ</t>
    </rPh>
    <rPh sb="6" eb="7">
      <t>ワタリ</t>
    </rPh>
    <rPh sb="7" eb="9">
      <t>ジンジャ</t>
    </rPh>
    <phoneticPr fontId="3"/>
  </si>
  <si>
    <t>糠塚の獅子舞</t>
    <rPh sb="0" eb="1">
      <t>ヌカ</t>
    </rPh>
    <rPh sb="1" eb="2">
      <t>ツカ</t>
    </rPh>
    <rPh sb="3" eb="6">
      <t>シシマイ</t>
    </rPh>
    <phoneticPr fontId="3"/>
  </si>
  <si>
    <t>田村町糠塚</t>
    <rPh sb="0" eb="3">
      <t>タムラマチ</t>
    </rPh>
    <rPh sb="3" eb="5">
      <t>ヌカヅカ</t>
    </rPh>
    <phoneticPr fontId="3"/>
  </si>
  <si>
    <t>糠塚獅子舞保存会</t>
    <rPh sb="0" eb="2">
      <t>ヌカヅカ</t>
    </rPh>
    <rPh sb="2" eb="5">
      <t>シシマイ</t>
    </rPh>
    <rPh sb="5" eb="8">
      <t>ホゾンカイ</t>
    </rPh>
    <phoneticPr fontId="3"/>
  </si>
  <si>
    <t>　　〃　（菅船神社）</t>
    <rPh sb="5" eb="6">
      <t>スガ</t>
    </rPh>
    <rPh sb="6" eb="7">
      <t>フネ</t>
    </rPh>
    <rPh sb="7" eb="9">
      <t>ジンジャ</t>
    </rPh>
    <phoneticPr fontId="3"/>
  </si>
  <si>
    <t>柳橋の獅子舞</t>
    <rPh sb="0" eb="2">
      <t>ヤナギハシ</t>
    </rPh>
    <rPh sb="3" eb="6">
      <t>シシマイ</t>
    </rPh>
    <phoneticPr fontId="3"/>
  </si>
  <si>
    <t>昭和57.10.1</t>
  </si>
  <si>
    <t>中田町柳橋</t>
    <rPh sb="0" eb="3">
      <t>ナカダマチ</t>
    </rPh>
    <rPh sb="3" eb="5">
      <t>ヤナギハシ</t>
    </rPh>
    <phoneticPr fontId="3"/>
  </si>
  <si>
    <t>柳橋菅布禰神社三匹獅子舞保存会</t>
    <rPh sb="0" eb="1">
      <t>ヤナギ</t>
    </rPh>
    <rPh sb="1" eb="2">
      <t>ハシ</t>
    </rPh>
    <rPh sb="2" eb="3">
      <t>スガ</t>
    </rPh>
    <rPh sb="3" eb="4">
      <t>ヌノ</t>
    </rPh>
    <rPh sb="4" eb="5">
      <t>ネ</t>
    </rPh>
    <rPh sb="5" eb="7">
      <t>ジンジャ</t>
    </rPh>
    <rPh sb="7" eb="9">
      <t>サンビキ</t>
    </rPh>
    <rPh sb="9" eb="12">
      <t>シシマイ</t>
    </rPh>
    <rPh sb="12" eb="15">
      <t>ホゾンカイ</t>
    </rPh>
    <phoneticPr fontId="3"/>
  </si>
  <si>
    <t>　　〃　（菅布禰神社）</t>
    <rPh sb="5" eb="6">
      <t>スガ</t>
    </rPh>
    <rPh sb="6" eb="7">
      <t>ヌノ</t>
    </rPh>
    <rPh sb="7" eb="8">
      <t>ネ</t>
    </rPh>
    <rPh sb="8" eb="10">
      <t>ジンジャ</t>
    </rPh>
    <phoneticPr fontId="3"/>
  </si>
  <si>
    <t>北高倉の獅子舞</t>
    <rPh sb="0" eb="1">
      <t>キタ</t>
    </rPh>
    <rPh sb="1" eb="3">
      <t>タカクラ</t>
    </rPh>
    <rPh sb="4" eb="7">
      <t>シシマイ</t>
    </rPh>
    <phoneticPr fontId="3"/>
  </si>
  <si>
    <t>中田町高倉</t>
    <rPh sb="0" eb="3">
      <t>ナカダマチ</t>
    </rPh>
    <rPh sb="3" eb="5">
      <t>タカクラ</t>
    </rPh>
    <phoneticPr fontId="3"/>
  </si>
  <si>
    <t>北高倉三匹獅子舞保存会</t>
    <rPh sb="0" eb="1">
      <t>キタ</t>
    </rPh>
    <rPh sb="1" eb="3">
      <t>タカクラ</t>
    </rPh>
    <rPh sb="3" eb="5">
      <t>サンビキ</t>
    </rPh>
    <rPh sb="5" eb="8">
      <t>シシマイ</t>
    </rPh>
    <rPh sb="8" eb="11">
      <t>ホゾンカイ</t>
    </rPh>
    <phoneticPr fontId="3"/>
  </si>
  <si>
    <t>　　〃　（菅布祢神社）</t>
    <rPh sb="5" eb="6">
      <t>スガ</t>
    </rPh>
    <rPh sb="6" eb="7">
      <t>ヌノ</t>
    </rPh>
    <rPh sb="7" eb="8">
      <t>ネ</t>
    </rPh>
    <rPh sb="8" eb="10">
      <t>ジンジャ</t>
    </rPh>
    <phoneticPr fontId="3"/>
  </si>
  <si>
    <t>南高倉の獅子舞</t>
    <rPh sb="0" eb="1">
      <t>ミナミ</t>
    </rPh>
    <rPh sb="1" eb="3">
      <t>タカクラ</t>
    </rPh>
    <rPh sb="4" eb="7">
      <t>シシマイ</t>
    </rPh>
    <phoneticPr fontId="3"/>
  </si>
  <si>
    <t>南高倉三匹獅子舞保存会</t>
    <rPh sb="0" eb="1">
      <t>ミナミ</t>
    </rPh>
    <rPh sb="1" eb="3">
      <t>タカクラ</t>
    </rPh>
    <rPh sb="3" eb="5">
      <t>サンビキ</t>
    </rPh>
    <rPh sb="5" eb="8">
      <t>シシマイ</t>
    </rPh>
    <rPh sb="8" eb="11">
      <t>ホゾンカイ</t>
    </rPh>
    <phoneticPr fontId="3"/>
  </si>
  <si>
    <t>木目沢の獅子舞</t>
    <rPh sb="0" eb="3">
      <t>キメサワ</t>
    </rPh>
    <rPh sb="4" eb="7">
      <t>シシマイ</t>
    </rPh>
    <phoneticPr fontId="3"/>
  </si>
  <si>
    <t>中田町木目沢</t>
    <rPh sb="0" eb="3">
      <t>ナカダマチ</t>
    </rPh>
    <rPh sb="3" eb="6">
      <t>キメサワ</t>
    </rPh>
    <phoneticPr fontId="3"/>
  </si>
  <si>
    <t>　　〃　（三渡神社）</t>
    <rPh sb="5" eb="6">
      <t>サン</t>
    </rPh>
    <rPh sb="6" eb="7">
      <t>ワタル</t>
    </rPh>
    <rPh sb="7" eb="9">
      <t>ジンジャ</t>
    </rPh>
    <phoneticPr fontId="3"/>
  </si>
  <si>
    <t>深谷のヨーサ踊り</t>
    <rPh sb="0" eb="2">
      <t>フカヤ</t>
    </rPh>
    <rPh sb="6" eb="7">
      <t>オド</t>
    </rPh>
    <phoneticPr fontId="3"/>
  </si>
  <si>
    <t>片平町深谷</t>
    <rPh sb="0" eb="2">
      <t>カタヒラ</t>
    </rPh>
    <rPh sb="2" eb="3">
      <t>マチ</t>
    </rPh>
    <rPh sb="3" eb="5">
      <t>フカヤ</t>
    </rPh>
    <phoneticPr fontId="3"/>
  </si>
  <si>
    <t>深谷ヨーサ踊り保存会</t>
    <rPh sb="0" eb="2">
      <t>フカヤ</t>
    </rPh>
    <rPh sb="5" eb="6">
      <t>オド</t>
    </rPh>
    <rPh sb="7" eb="10">
      <t>ホゾンカイ</t>
    </rPh>
    <phoneticPr fontId="3"/>
  </si>
  <si>
    <t>豊年踊り（羽黒神社）</t>
    <rPh sb="0" eb="2">
      <t>ホウネン</t>
    </rPh>
    <rPh sb="2" eb="3">
      <t>オド</t>
    </rPh>
    <rPh sb="5" eb="7">
      <t>ハグロ</t>
    </rPh>
    <rPh sb="7" eb="9">
      <t>ジンジャ</t>
    </rPh>
    <phoneticPr fontId="3"/>
  </si>
  <si>
    <t>柳橋の歌舞伎</t>
    <rPh sb="0" eb="2">
      <t>ヤナギハシ</t>
    </rPh>
    <rPh sb="3" eb="6">
      <t>カブキ</t>
    </rPh>
    <phoneticPr fontId="3"/>
  </si>
  <si>
    <t>歌舞伎（黒石荘）</t>
    <rPh sb="0" eb="3">
      <t>カブキ</t>
    </rPh>
    <rPh sb="4" eb="6">
      <t>クロイシ</t>
    </rPh>
    <rPh sb="6" eb="7">
      <t>ソウ</t>
    </rPh>
    <phoneticPr fontId="3"/>
  </si>
  <si>
    <t>多田野の鍬柄舞田植踊り</t>
    <rPh sb="0" eb="3">
      <t>タダノ</t>
    </rPh>
    <rPh sb="4" eb="5">
      <t>クワ</t>
    </rPh>
    <rPh sb="5" eb="6">
      <t>ガラ</t>
    </rPh>
    <rPh sb="6" eb="7">
      <t>マイ</t>
    </rPh>
    <rPh sb="7" eb="8">
      <t>タ</t>
    </rPh>
    <rPh sb="8" eb="9">
      <t>ウエ</t>
    </rPh>
    <rPh sb="9" eb="10">
      <t>オド</t>
    </rPh>
    <phoneticPr fontId="3"/>
  </si>
  <si>
    <t>昭和59.3.31</t>
  </si>
  <si>
    <t>逢瀬町多田野</t>
    <rPh sb="0" eb="3">
      <t>オウセマチ</t>
    </rPh>
    <rPh sb="3" eb="6">
      <t>タダノ</t>
    </rPh>
    <phoneticPr fontId="3"/>
  </si>
  <si>
    <t>多田野の鍬柄舞田植踊り保存会</t>
    <rPh sb="0" eb="3">
      <t>タダノ</t>
    </rPh>
    <rPh sb="4" eb="5">
      <t>クワ</t>
    </rPh>
    <rPh sb="5" eb="6">
      <t>ガラ</t>
    </rPh>
    <rPh sb="6" eb="7">
      <t>マイ</t>
    </rPh>
    <rPh sb="7" eb="9">
      <t>タウエ</t>
    </rPh>
    <rPh sb="9" eb="10">
      <t>オド</t>
    </rPh>
    <rPh sb="11" eb="14">
      <t>ホゾンカイ</t>
    </rPh>
    <phoneticPr fontId="3"/>
  </si>
  <si>
    <t>田植踊り</t>
    <rPh sb="0" eb="2">
      <t>タウエ</t>
    </rPh>
    <rPh sb="2" eb="3">
      <t>オド</t>
    </rPh>
    <phoneticPr fontId="3"/>
  </si>
  <si>
    <t>篠坂の神楽</t>
    <rPh sb="0" eb="1">
      <t>シノ</t>
    </rPh>
    <rPh sb="1" eb="2">
      <t>サカ</t>
    </rPh>
    <rPh sb="3" eb="5">
      <t>カグラ</t>
    </rPh>
    <phoneticPr fontId="3"/>
  </si>
  <si>
    <t>篠坂神楽保存会</t>
    <rPh sb="0" eb="1">
      <t>シノ</t>
    </rPh>
    <rPh sb="1" eb="2">
      <t>ザカ</t>
    </rPh>
    <rPh sb="2" eb="4">
      <t>カグラ</t>
    </rPh>
    <rPh sb="4" eb="6">
      <t>ホゾン</t>
    </rPh>
    <rPh sb="6" eb="7">
      <t>カイ</t>
    </rPh>
    <phoneticPr fontId="3"/>
  </si>
  <si>
    <t>獅子神楽（稲荷神社）</t>
    <rPh sb="0" eb="2">
      <t>シシ</t>
    </rPh>
    <rPh sb="2" eb="4">
      <t>カグラ</t>
    </rPh>
    <rPh sb="5" eb="7">
      <t>イナリ</t>
    </rPh>
    <rPh sb="7" eb="9">
      <t>ジンジャ</t>
    </rPh>
    <phoneticPr fontId="3"/>
  </si>
  <si>
    <t>高柴の七福神踊り</t>
    <rPh sb="0" eb="2">
      <t>タカシバ</t>
    </rPh>
    <rPh sb="3" eb="6">
      <t>シチフクジン</t>
    </rPh>
    <rPh sb="6" eb="7">
      <t>オド</t>
    </rPh>
    <phoneticPr fontId="3"/>
  </si>
  <si>
    <t>西田町高柴</t>
    <rPh sb="0" eb="3">
      <t>ニシダマチ</t>
    </rPh>
    <rPh sb="3" eb="5">
      <t>タカシバ</t>
    </rPh>
    <phoneticPr fontId="3"/>
  </si>
  <si>
    <t>高柴の七福神踊り保存会</t>
    <rPh sb="0" eb="2">
      <t>タカシバ</t>
    </rPh>
    <rPh sb="3" eb="6">
      <t>シチフクジン</t>
    </rPh>
    <rPh sb="6" eb="7">
      <t>オド</t>
    </rPh>
    <rPh sb="8" eb="11">
      <t>ホゾンカイ</t>
    </rPh>
    <phoneticPr fontId="3"/>
  </si>
  <si>
    <t>七福神踊り</t>
    <rPh sb="0" eb="3">
      <t>シチフクジン</t>
    </rPh>
    <rPh sb="3" eb="4">
      <t>オド</t>
    </rPh>
    <phoneticPr fontId="3"/>
  </si>
  <si>
    <t>富岡の唐傘行灯花火</t>
    <rPh sb="0" eb="2">
      <t>トミオカ</t>
    </rPh>
    <rPh sb="3" eb="4">
      <t>カラ</t>
    </rPh>
    <rPh sb="4" eb="5">
      <t>カサ</t>
    </rPh>
    <rPh sb="5" eb="6">
      <t>イク</t>
    </rPh>
    <rPh sb="6" eb="7">
      <t>トボシ</t>
    </rPh>
    <rPh sb="7" eb="9">
      <t>ハナビ</t>
    </rPh>
    <phoneticPr fontId="3"/>
  </si>
  <si>
    <t>平成6.9.27</t>
  </si>
  <si>
    <t>三穂田町富岡</t>
    <rPh sb="0" eb="4">
      <t>ミホタマチ</t>
    </rPh>
    <rPh sb="4" eb="6">
      <t>トミオカ</t>
    </rPh>
    <phoneticPr fontId="3"/>
  </si>
  <si>
    <t>富岡唐傘行灯花火保存会</t>
    <rPh sb="0" eb="2">
      <t>トミオカ</t>
    </rPh>
    <rPh sb="2" eb="4">
      <t>カラカサ</t>
    </rPh>
    <rPh sb="4" eb="6">
      <t>アンドン</t>
    </rPh>
    <rPh sb="6" eb="8">
      <t>ハナビ</t>
    </rPh>
    <rPh sb="8" eb="11">
      <t>ホゾンカイ</t>
    </rPh>
    <phoneticPr fontId="3"/>
  </si>
  <si>
    <t>富岡鎮守亀賀森神社例祭で行う仕掛け花火</t>
    <rPh sb="0" eb="2">
      <t>トミオカ</t>
    </rPh>
    <rPh sb="2" eb="4">
      <t>チンジュ</t>
    </rPh>
    <rPh sb="4" eb="6">
      <t>カメガ</t>
    </rPh>
    <rPh sb="6" eb="7">
      <t>モリ</t>
    </rPh>
    <rPh sb="7" eb="9">
      <t>ジンジャ</t>
    </rPh>
    <rPh sb="9" eb="11">
      <t>レイサイ</t>
    </rPh>
    <rPh sb="12" eb="13">
      <t>オコナ</t>
    </rPh>
    <rPh sb="14" eb="16">
      <t>シカ</t>
    </rPh>
    <rPh sb="17" eb="19">
      <t>ハナビ</t>
    </rPh>
    <phoneticPr fontId="3"/>
  </si>
  <si>
    <t>柳橋の太々神楽</t>
    <rPh sb="0" eb="2">
      <t>ヤナギハシ</t>
    </rPh>
    <rPh sb="3" eb="7">
      <t>ダイダイカグラ</t>
    </rPh>
    <phoneticPr fontId="3"/>
  </si>
  <si>
    <t>平成7.7.18</t>
  </si>
  <si>
    <t>柳橋菅布禰神社太々神楽舞保存会</t>
    <rPh sb="0" eb="1">
      <t>ヤナギ</t>
    </rPh>
    <rPh sb="1" eb="2">
      <t>ハシ</t>
    </rPh>
    <rPh sb="2" eb="3">
      <t>スガ</t>
    </rPh>
    <rPh sb="3" eb="4">
      <t>ヌノ</t>
    </rPh>
    <rPh sb="4" eb="5">
      <t>ネ</t>
    </rPh>
    <rPh sb="5" eb="7">
      <t>ジンジャ</t>
    </rPh>
    <rPh sb="7" eb="8">
      <t>フト</t>
    </rPh>
    <rPh sb="9" eb="11">
      <t>カグラ</t>
    </rPh>
    <rPh sb="11" eb="12">
      <t>マイ</t>
    </rPh>
    <rPh sb="12" eb="15">
      <t>ホゾンカイ</t>
    </rPh>
    <phoneticPr fontId="3"/>
  </si>
  <si>
    <t>出雲流神楽で大神楽26座、小神楽12座</t>
    <rPh sb="0" eb="2">
      <t>イズモ</t>
    </rPh>
    <rPh sb="2" eb="3">
      <t>リュウ</t>
    </rPh>
    <rPh sb="3" eb="5">
      <t>カグラ</t>
    </rPh>
    <rPh sb="6" eb="7">
      <t>ダイ</t>
    </rPh>
    <rPh sb="7" eb="9">
      <t>カグラ</t>
    </rPh>
    <rPh sb="11" eb="12">
      <t>ザ</t>
    </rPh>
    <rPh sb="13" eb="14">
      <t>ショウ</t>
    </rPh>
    <rPh sb="14" eb="16">
      <t>カグラ</t>
    </rPh>
    <rPh sb="18" eb="19">
      <t>ザ</t>
    </rPh>
    <phoneticPr fontId="3"/>
  </si>
  <si>
    <t>笹川のあばれ地蔵</t>
    <rPh sb="0" eb="2">
      <t>ササガワ</t>
    </rPh>
    <rPh sb="6" eb="8">
      <t>ジゾウ</t>
    </rPh>
    <phoneticPr fontId="3"/>
  </si>
  <si>
    <t>平成18.2.21</t>
  </si>
  <si>
    <t>安積町笹川</t>
    <rPh sb="0" eb="2">
      <t>アサカ</t>
    </rPh>
    <rPh sb="2" eb="3">
      <t>マチ</t>
    </rPh>
    <rPh sb="3" eb="5">
      <t>ササガワ</t>
    </rPh>
    <phoneticPr fontId="3"/>
  </si>
  <si>
    <t>笹川のあばれ地蔵保存会</t>
    <rPh sb="0" eb="2">
      <t>ササガワ</t>
    </rPh>
    <rPh sb="6" eb="8">
      <t>ジゾウ</t>
    </rPh>
    <rPh sb="8" eb="11">
      <t>ホゾンカイ</t>
    </rPh>
    <phoneticPr fontId="3"/>
  </si>
  <si>
    <t>11月2日に行われる年中行事</t>
    <rPh sb="2" eb="3">
      <t>ガツ</t>
    </rPh>
    <rPh sb="4" eb="5">
      <t>ニチ</t>
    </rPh>
    <rPh sb="6" eb="7">
      <t>オコナ</t>
    </rPh>
    <rPh sb="10" eb="12">
      <t>ネンチュウ</t>
    </rPh>
    <rPh sb="12" eb="14">
      <t>ギョウジ</t>
    </rPh>
    <phoneticPr fontId="3"/>
  </si>
  <si>
    <t>横沢の麓山まつり</t>
    <rPh sb="0" eb="2">
      <t>ヨコサワ</t>
    </rPh>
    <rPh sb="3" eb="4">
      <t>フモト</t>
    </rPh>
    <rPh sb="4" eb="5">
      <t>ヤマ</t>
    </rPh>
    <phoneticPr fontId="3"/>
  </si>
  <si>
    <t>平成19.1.18</t>
  </si>
  <si>
    <t>湖南町横沢</t>
    <rPh sb="0" eb="3">
      <t>コナンマチ</t>
    </rPh>
    <rPh sb="3" eb="5">
      <t>ヨコサワ</t>
    </rPh>
    <phoneticPr fontId="3"/>
  </si>
  <si>
    <t>横沢の麓山まつり保存会</t>
    <rPh sb="0" eb="2">
      <t>ヨコサワ</t>
    </rPh>
    <rPh sb="3" eb="4">
      <t>フモト</t>
    </rPh>
    <rPh sb="4" eb="5">
      <t>ヤマ</t>
    </rPh>
    <rPh sb="8" eb="11">
      <t>ホゾンカイ</t>
    </rPh>
    <phoneticPr fontId="3"/>
  </si>
  <si>
    <t>市内で唯一ハヤマ信仰を残す行事</t>
    <rPh sb="0" eb="2">
      <t>シナイ</t>
    </rPh>
    <rPh sb="3" eb="5">
      <t>ユイイツ</t>
    </rPh>
    <rPh sb="8" eb="10">
      <t>シンコウ</t>
    </rPh>
    <rPh sb="11" eb="12">
      <t>ザン</t>
    </rPh>
    <rPh sb="13" eb="15">
      <t>ギョウジ</t>
    </rPh>
    <phoneticPr fontId="3"/>
  </si>
  <si>
    <t>史跡</t>
    <rPh sb="0" eb="1">
      <t>フミ</t>
    </rPh>
    <rPh sb="1" eb="2">
      <t>アト</t>
    </rPh>
    <phoneticPr fontId="3"/>
  </si>
  <si>
    <t>伊東肥前の碑</t>
    <rPh sb="0" eb="2">
      <t>イトウ</t>
    </rPh>
    <rPh sb="2" eb="4">
      <t>ヒゼン</t>
    </rPh>
    <rPh sb="5" eb="6">
      <t>ヒ</t>
    </rPh>
    <phoneticPr fontId="3"/>
  </si>
  <si>
    <t>富久山町久保田字山王舘</t>
    <rPh sb="0" eb="4">
      <t>フクヤママチ</t>
    </rPh>
    <rPh sb="4" eb="7">
      <t>クボタ</t>
    </rPh>
    <rPh sb="7" eb="8">
      <t>アザ</t>
    </rPh>
    <rPh sb="8" eb="9">
      <t>サン</t>
    </rPh>
    <rPh sb="9" eb="10">
      <t>オウ</t>
    </rPh>
    <rPh sb="10" eb="11">
      <t>タテ</t>
    </rPh>
    <phoneticPr fontId="3"/>
  </si>
  <si>
    <t>日吉神社</t>
    <rPh sb="0" eb="1">
      <t>ヒ</t>
    </rPh>
    <rPh sb="1" eb="2">
      <t>ヨシ</t>
    </rPh>
    <rPh sb="2" eb="3">
      <t>カミ</t>
    </rPh>
    <rPh sb="3" eb="4">
      <t>シャ</t>
    </rPh>
    <phoneticPr fontId="3"/>
  </si>
  <si>
    <t>元禄7年建碑　高さ175㎝</t>
    <rPh sb="0" eb="2">
      <t>ゲンロク</t>
    </rPh>
    <rPh sb="3" eb="4">
      <t>ネン</t>
    </rPh>
    <rPh sb="4" eb="6">
      <t>ケンピ</t>
    </rPh>
    <rPh sb="7" eb="8">
      <t>コウ</t>
    </rPh>
    <phoneticPr fontId="3"/>
  </si>
  <si>
    <t>針生古墳</t>
    <rPh sb="0" eb="2">
      <t>ハリュウ</t>
    </rPh>
    <rPh sb="2" eb="4">
      <t>コフン</t>
    </rPh>
    <phoneticPr fontId="3"/>
  </si>
  <si>
    <t>静町</t>
    <rPh sb="0" eb="1">
      <t>シズカ</t>
    </rPh>
    <rPh sb="1" eb="2">
      <t>マチ</t>
    </rPh>
    <phoneticPr fontId="3"/>
  </si>
  <si>
    <t>古墳時代後期　円噴</t>
    <rPh sb="0" eb="2">
      <t>コフン</t>
    </rPh>
    <rPh sb="2" eb="4">
      <t>ジダイ</t>
    </rPh>
    <rPh sb="4" eb="6">
      <t>コウキ</t>
    </rPh>
    <rPh sb="7" eb="8">
      <t>エン</t>
    </rPh>
    <rPh sb="8" eb="9">
      <t>フン</t>
    </rPh>
    <phoneticPr fontId="3"/>
  </si>
  <si>
    <t>三代の一里塚</t>
    <rPh sb="0" eb="2">
      <t>サンダイ</t>
    </rPh>
    <rPh sb="3" eb="6">
      <t>イチリヅカ</t>
    </rPh>
    <phoneticPr fontId="3"/>
  </si>
  <si>
    <t>昭和50.8.29</t>
  </si>
  <si>
    <t>湖南町三代</t>
    <rPh sb="0" eb="2">
      <t>コナン</t>
    </rPh>
    <rPh sb="2" eb="3">
      <t>マチ</t>
    </rPh>
    <rPh sb="3" eb="5">
      <t>ミヨ</t>
    </rPh>
    <phoneticPr fontId="3"/>
  </si>
  <si>
    <t>郡山市三代財産区</t>
    <rPh sb="0" eb="2">
      <t>コオリヤマ</t>
    </rPh>
    <rPh sb="2" eb="3">
      <t>シ</t>
    </rPh>
    <rPh sb="3" eb="5">
      <t>サンダイ</t>
    </rPh>
    <rPh sb="5" eb="7">
      <t>ザイサン</t>
    </rPh>
    <rPh sb="7" eb="8">
      <t>ク</t>
    </rPh>
    <phoneticPr fontId="3"/>
  </si>
  <si>
    <t>1基　高さ4ｍ　周囲約33ｍ</t>
    <rPh sb="1" eb="2">
      <t>キ</t>
    </rPh>
    <rPh sb="3" eb="4">
      <t>コウ</t>
    </rPh>
    <rPh sb="8" eb="10">
      <t>シュウイ</t>
    </rPh>
    <rPh sb="10" eb="11">
      <t>ヤク</t>
    </rPh>
    <phoneticPr fontId="3"/>
  </si>
  <si>
    <t>ザクの磨崖三十三観音</t>
    <rPh sb="3" eb="4">
      <t>マ</t>
    </rPh>
    <rPh sb="4" eb="5">
      <t>ガケ</t>
    </rPh>
    <rPh sb="5" eb="8">
      <t>サンジュウサン</t>
    </rPh>
    <rPh sb="8" eb="10">
      <t>カンノン</t>
    </rPh>
    <phoneticPr fontId="3"/>
  </si>
  <si>
    <t>田村町糠塚字下滝</t>
    <rPh sb="0" eb="3">
      <t>タムラマチ</t>
    </rPh>
    <rPh sb="3" eb="5">
      <t>ヌカヅカ</t>
    </rPh>
    <rPh sb="5" eb="6">
      <t>アザ</t>
    </rPh>
    <rPh sb="6" eb="7">
      <t>シタ</t>
    </rPh>
    <rPh sb="7" eb="8">
      <t>タキ</t>
    </rPh>
    <phoneticPr fontId="3"/>
  </si>
  <si>
    <t>ザクの摩崖三十三観音保存会</t>
    <rPh sb="3" eb="4">
      <t>マ</t>
    </rPh>
    <rPh sb="4" eb="5">
      <t>ガケ</t>
    </rPh>
    <rPh sb="5" eb="8">
      <t>サンジュウサン</t>
    </rPh>
    <rPh sb="8" eb="10">
      <t>カンノン</t>
    </rPh>
    <rPh sb="10" eb="12">
      <t>ホゾン</t>
    </rPh>
    <rPh sb="12" eb="13">
      <t>カイ</t>
    </rPh>
    <phoneticPr fontId="3"/>
  </si>
  <si>
    <t>文化2年　真言宗系</t>
    <rPh sb="0" eb="2">
      <t>ブンカ</t>
    </rPh>
    <rPh sb="3" eb="4">
      <t>ネン</t>
    </rPh>
    <rPh sb="5" eb="8">
      <t>シンゴンシュウ</t>
    </rPh>
    <rPh sb="8" eb="9">
      <t>ケイ</t>
    </rPh>
    <phoneticPr fontId="3"/>
  </si>
  <si>
    <t>藩領境の大松</t>
    <rPh sb="0" eb="2">
      <t>ハンリョウ</t>
    </rPh>
    <rPh sb="2" eb="3">
      <t>サカイ</t>
    </rPh>
    <rPh sb="4" eb="6">
      <t>オオマツ</t>
    </rPh>
    <phoneticPr fontId="3"/>
  </si>
  <si>
    <t>平成2.4.25</t>
  </si>
  <si>
    <t>湖南町福良字立石</t>
    <rPh sb="0" eb="3">
      <t>コナンマチ</t>
    </rPh>
    <rPh sb="3" eb="5">
      <t>フクラ</t>
    </rPh>
    <rPh sb="5" eb="6">
      <t>アザ</t>
    </rPh>
    <rPh sb="6" eb="8">
      <t>タテイシ</t>
    </rPh>
    <phoneticPr fontId="3"/>
  </si>
  <si>
    <t>郡山市福良財産区</t>
    <rPh sb="0" eb="3">
      <t>コオリヤマシ</t>
    </rPh>
    <rPh sb="3" eb="4">
      <t>フク</t>
    </rPh>
    <rPh sb="4" eb="5">
      <t>リョウ</t>
    </rPh>
    <rPh sb="5" eb="6">
      <t>ザイ</t>
    </rPh>
    <rPh sb="6" eb="7">
      <t>サン</t>
    </rPh>
    <rPh sb="7" eb="8">
      <t>ク</t>
    </rPh>
    <phoneticPr fontId="3"/>
  </si>
  <si>
    <t>領地境の目印のアカマツ　平成23年枯死</t>
    <rPh sb="0" eb="2">
      <t>リョウチ</t>
    </rPh>
    <rPh sb="2" eb="3">
      <t>サカイ</t>
    </rPh>
    <rPh sb="4" eb="6">
      <t>メジルシ</t>
    </rPh>
    <rPh sb="12" eb="14">
      <t>ヘイセイ</t>
    </rPh>
    <rPh sb="16" eb="17">
      <t>ネン</t>
    </rPh>
    <rPh sb="17" eb="18">
      <t>カ</t>
    </rPh>
    <rPh sb="18" eb="19">
      <t>シ</t>
    </rPh>
    <phoneticPr fontId="3"/>
  </si>
  <si>
    <t>安積開拓発祥の地</t>
    <rPh sb="0" eb="2">
      <t>アサカ</t>
    </rPh>
    <rPh sb="2" eb="4">
      <t>カイタク</t>
    </rPh>
    <rPh sb="4" eb="6">
      <t>ハッショウ</t>
    </rPh>
    <rPh sb="7" eb="8">
      <t>チ</t>
    </rPh>
    <phoneticPr fontId="3"/>
  </si>
  <si>
    <t>5,304㎡</t>
    <phoneticPr fontId="3"/>
  </si>
  <si>
    <t>平成4.3.21</t>
  </si>
  <si>
    <t>福島県開拓掛事務所及び官舎並びに入植者復元住宅所在地</t>
    <rPh sb="0" eb="3">
      <t>フクシマケン</t>
    </rPh>
    <rPh sb="3" eb="5">
      <t>カイタク</t>
    </rPh>
    <rPh sb="5" eb="6">
      <t>カケ</t>
    </rPh>
    <rPh sb="6" eb="8">
      <t>ジム</t>
    </rPh>
    <rPh sb="8" eb="9">
      <t>ショ</t>
    </rPh>
    <rPh sb="9" eb="10">
      <t>オヨ</t>
    </rPh>
    <rPh sb="11" eb="13">
      <t>カンシャ</t>
    </rPh>
    <rPh sb="13" eb="14">
      <t>ナラ</t>
    </rPh>
    <rPh sb="16" eb="19">
      <t>ニュウショクシャ</t>
    </rPh>
    <rPh sb="19" eb="21">
      <t>フクゲン</t>
    </rPh>
    <rPh sb="21" eb="23">
      <t>ジュウタク</t>
    </rPh>
    <rPh sb="23" eb="26">
      <t>ショザイチ</t>
    </rPh>
    <phoneticPr fontId="3"/>
  </si>
  <si>
    <t>守山城跡</t>
    <rPh sb="0" eb="3">
      <t>モリヤマジョウ</t>
    </rPh>
    <rPh sb="3" eb="4">
      <t>アト</t>
    </rPh>
    <phoneticPr fontId="2"/>
  </si>
  <si>
    <t>11,279㎡</t>
    <phoneticPr fontId="2"/>
  </si>
  <si>
    <t>平成28.12.1</t>
  </si>
  <si>
    <t>田村町守山字三ノ丸、城ノ腰</t>
    <rPh sb="0" eb="2">
      <t>タムラ</t>
    </rPh>
    <rPh sb="2" eb="3">
      <t>マチ</t>
    </rPh>
    <rPh sb="3" eb="5">
      <t>モリヤマ</t>
    </rPh>
    <rPh sb="5" eb="6">
      <t>アザ</t>
    </rPh>
    <rPh sb="6" eb="7">
      <t>サン</t>
    </rPh>
    <rPh sb="8" eb="9">
      <t>マル</t>
    </rPh>
    <rPh sb="10" eb="11">
      <t>シロ</t>
    </rPh>
    <rPh sb="12" eb="13">
      <t>コシ</t>
    </rPh>
    <phoneticPr fontId="2"/>
  </si>
  <si>
    <t>八幡神社、郡山市</t>
    <rPh sb="0" eb="2">
      <t>ヤハタ</t>
    </rPh>
    <rPh sb="2" eb="4">
      <t>ジンジャ</t>
    </rPh>
    <rPh sb="5" eb="7">
      <t>コオリヤマ</t>
    </rPh>
    <rPh sb="7" eb="8">
      <t>シ</t>
    </rPh>
    <phoneticPr fontId="2"/>
  </si>
  <si>
    <t>市内で唯一石垣を持つ城跡</t>
    <rPh sb="0" eb="2">
      <t>シナイ</t>
    </rPh>
    <rPh sb="3" eb="5">
      <t>ユイイツ</t>
    </rPh>
    <rPh sb="5" eb="7">
      <t>イシガキ</t>
    </rPh>
    <rPh sb="8" eb="9">
      <t>モ</t>
    </rPh>
    <rPh sb="10" eb="12">
      <t>シロアト</t>
    </rPh>
    <phoneticPr fontId="2"/>
  </si>
  <si>
    <t>史跡</t>
    <rPh sb="0" eb="1">
      <t>フミ</t>
    </rPh>
    <rPh sb="1" eb="2">
      <t>アト</t>
    </rPh>
    <phoneticPr fontId="7"/>
  </si>
  <si>
    <t>白河・会津街道（太閤道・勢至堂峠）</t>
    <rPh sb="0" eb="2">
      <t>シラカワ</t>
    </rPh>
    <rPh sb="3" eb="5">
      <t>アイヅ</t>
    </rPh>
    <rPh sb="5" eb="7">
      <t>カイドウ</t>
    </rPh>
    <rPh sb="8" eb="10">
      <t>タイコウ</t>
    </rPh>
    <rPh sb="10" eb="11">
      <t>ミチ</t>
    </rPh>
    <rPh sb="12" eb="15">
      <t>セイシドウ</t>
    </rPh>
    <rPh sb="15" eb="16">
      <t>トウゲ</t>
    </rPh>
    <phoneticPr fontId="6"/>
  </si>
  <si>
    <t>令和7.3.21</t>
    <rPh sb="0" eb="2">
      <t>レイワ</t>
    </rPh>
    <phoneticPr fontId="2"/>
  </si>
  <si>
    <t>湖南町三代</t>
    <rPh sb="0" eb="3">
      <t>コナンマチ</t>
    </rPh>
    <phoneticPr fontId="6"/>
  </si>
  <si>
    <t>三代財産区</t>
    <rPh sb="0" eb="2">
      <t>ミヨ</t>
    </rPh>
    <rPh sb="2" eb="4">
      <t>ザイサン</t>
    </rPh>
    <rPh sb="4" eb="5">
      <t>ク</t>
    </rPh>
    <phoneticPr fontId="6"/>
  </si>
  <si>
    <t>長沼藩と会津藩の境である藩界表石から北14.8m、南6.6m、西5m、東10mの範囲</t>
    <rPh sb="0" eb="3">
      <t>ナガヌマハン</t>
    </rPh>
    <rPh sb="4" eb="7">
      <t>アイヅハン</t>
    </rPh>
    <rPh sb="8" eb="9">
      <t>サカイ</t>
    </rPh>
    <rPh sb="12" eb="13">
      <t>ハン</t>
    </rPh>
    <rPh sb="13" eb="14">
      <t>カイ</t>
    </rPh>
    <rPh sb="14" eb="15">
      <t>オモテ</t>
    </rPh>
    <rPh sb="15" eb="16">
      <t>イシ</t>
    </rPh>
    <rPh sb="18" eb="19">
      <t>キタ</t>
    </rPh>
    <rPh sb="25" eb="26">
      <t>ミナミ</t>
    </rPh>
    <rPh sb="31" eb="32">
      <t>ニシ</t>
    </rPh>
    <rPh sb="35" eb="36">
      <t>ヒガシ</t>
    </rPh>
    <rPh sb="40" eb="42">
      <t>ハンイ</t>
    </rPh>
    <phoneticPr fontId="3"/>
  </si>
  <si>
    <t>天然記念物</t>
    <rPh sb="0" eb="1">
      <t>アマ</t>
    </rPh>
    <rPh sb="1" eb="2">
      <t>シカリ</t>
    </rPh>
    <rPh sb="2" eb="3">
      <t>シルス</t>
    </rPh>
    <rPh sb="3" eb="4">
      <t>ネン</t>
    </rPh>
    <rPh sb="4" eb="5">
      <t>モノ</t>
    </rPh>
    <phoneticPr fontId="3"/>
  </si>
  <si>
    <t>紅枝垂地蔵ザクラ</t>
    <rPh sb="0" eb="1">
      <t>ベニ</t>
    </rPh>
    <rPh sb="1" eb="2">
      <t>エダ</t>
    </rPh>
    <rPh sb="2" eb="3">
      <t>タル</t>
    </rPh>
    <rPh sb="3" eb="5">
      <t>ヂゾウ</t>
    </rPh>
    <phoneticPr fontId="3"/>
  </si>
  <si>
    <t>１本</t>
    <rPh sb="1" eb="2">
      <t>ホン</t>
    </rPh>
    <phoneticPr fontId="3"/>
  </si>
  <si>
    <t>中田町木目沢字岡ノ内</t>
    <rPh sb="0" eb="3">
      <t>ナカダマチ</t>
    </rPh>
    <rPh sb="3" eb="6">
      <t>キメサワ</t>
    </rPh>
    <rPh sb="6" eb="7">
      <t>アザ</t>
    </rPh>
    <rPh sb="7" eb="8">
      <t>オカ</t>
    </rPh>
    <rPh sb="9" eb="10">
      <t>ウチ</t>
    </rPh>
    <phoneticPr fontId="3"/>
  </si>
  <si>
    <t>紅枝垂地蔵桜保存会</t>
    <rPh sb="0" eb="1">
      <t>ベニ</t>
    </rPh>
    <rPh sb="1" eb="2">
      <t>エダ</t>
    </rPh>
    <rPh sb="2" eb="3">
      <t>タレ</t>
    </rPh>
    <rPh sb="3" eb="5">
      <t>ジゾウ</t>
    </rPh>
    <rPh sb="5" eb="6">
      <t>ザクラ</t>
    </rPh>
    <rPh sb="6" eb="8">
      <t>ホゾン</t>
    </rPh>
    <rPh sb="8" eb="9">
      <t>カイ</t>
    </rPh>
    <phoneticPr fontId="3"/>
  </si>
  <si>
    <t>樹高15ｍ　幹周5.2ｍ　推定樹齢400年（H31.2天然記念物定期診断）</t>
    <rPh sb="0" eb="1">
      <t>ジュ</t>
    </rPh>
    <rPh sb="1" eb="2">
      <t>コウ</t>
    </rPh>
    <phoneticPr fontId="3"/>
  </si>
  <si>
    <t>夏出の大キャラ</t>
    <rPh sb="0" eb="2">
      <t>ナツイデ</t>
    </rPh>
    <rPh sb="3" eb="4">
      <t>ダイ</t>
    </rPh>
    <phoneticPr fontId="3"/>
  </si>
  <si>
    <t>逢瀬町夏出字舘下</t>
    <rPh sb="0" eb="3">
      <t>オウセマチ</t>
    </rPh>
    <rPh sb="3" eb="5">
      <t>ナツイデ</t>
    </rPh>
    <rPh sb="5" eb="6">
      <t>アザ</t>
    </rPh>
    <rPh sb="6" eb="7">
      <t>タテ</t>
    </rPh>
    <rPh sb="7" eb="8">
      <t>シタ</t>
    </rPh>
    <phoneticPr fontId="3"/>
  </si>
  <si>
    <t>樹高12ｍ　幹周2.75ｍ　推定樹齢300年（R2.1天然記念物定期診断）</t>
    <phoneticPr fontId="3"/>
  </si>
  <si>
    <t>海老根の大カヤ</t>
    <rPh sb="0" eb="3">
      <t>エビネ</t>
    </rPh>
    <rPh sb="4" eb="5">
      <t>ダイ</t>
    </rPh>
    <phoneticPr fontId="3"/>
  </si>
  <si>
    <t>２本</t>
    <rPh sb="1" eb="2">
      <t>ホン</t>
    </rPh>
    <phoneticPr fontId="3"/>
  </si>
  <si>
    <t>中田町海老根字海老作</t>
    <rPh sb="0" eb="3">
      <t>ナカダマチ</t>
    </rPh>
    <rPh sb="3" eb="6">
      <t>エビネ</t>
    </rPh>
    <rPh sb="6" eb="7">
      <t>アザ</t>
    </rPh>
    <rPh sb="7" eb="10">
      <t>エビサク</t>
    </rPh>
    <phoneticPr fontId="3"/>
  </si>
  <si>
    <t>樹高14ｍ　幹周3ｍ、3.4ｍ（S43年指定時、S43年発行郡山市の文化財より）</t>
    <phoneticPr fontId="3"/>
  </si>
  <si>
    <t>馬入の水バショウと湿原林</t>
    <rPh sb="0" eb="1">
      <t>ウマ</t>
    </rPh>
    <rPh sb="1" eb="2">
      <t>イリ</t>
    </rPh>
    <rPh sb="3" eb="4">
      <t>ミズ</t>
    </rPh>
    <rPh sb="9" eb="11">
      <t>シツゲン</t>
    </rPh>
    <rPh sb="11" eb="12">
      <t>リン</t>
    </rPh>
    <phoneticPr fontId="3"/>
  </si>
  <si>
    <t>湖南町馬入新田字堤下</t>
    <rPh sb="0" eb="2">
      <t>コナン</t>
    </rPh>
    <rPh sb="2" eb="3">
      <t>マチ</t>
    </rPh>
    <rPh sb="3" eb="4">
      <t>ウマ</t>
    </rPh>
    <rPh sb="4" eb="5">
      <t>イリ</t>
    </rPh>
    <rPh sb="5" eb="7">
      <t>シンデン</t>
    </rPh>
    <rPh sb="7" eb="8">
      <t>アザ</t>
    </rPh>
    <rPh sb="8" eb="10">
      <t>ツツミシタ</t>
    </rPh>
    <phoneticPr fontId="3"/>
  </si>
  <si>
    <t>郡山市</t>
    <rPh sb="0" eb="1">
      <t>グン</t>
    </rPh>
    <rPh sb="1" eb="2">
      <t>ヤマ</t>
    </rPh>
    <rPh sb="2" eb="3">
      <t>シ</t>
    </rPh>
    <phoneticPr fontId="3"/>
  </si>
  <si>
    <t>10,000㎡水バショウの群落</t>
    <rPh sb="7" eb="8">
      <t>ミズ</t>
    </rPh>
    <rPh sb="13" eb="15">
      <t>グンラク</t>
    </rPh>
    <phoneticPr fontId="3"/>
  </si>
  <si>
    <t>中地大仏境内の大ケヤキと大エノキ</t>
    <rPh sb="0" eb="2">
      <t>ナカチ</t>
    </rPh>
    <rPh sb="2" eb="4">
      <t>ダイブツ</t>
    </rPh>
    <rPh sb="4" eb="6">
      <t>ケイダイ</t>
    </rPh>
    <rPh sb="7" eb="8">
      <t>ダイ</t>
    </rPh>
    <rPh sb="12" eb="13">
      <t>ダイ</t>
    </rPh>
    <phoneticPr fontId="3"/>
  </si>
  <si>
    <t>湖南町中野字堰内</t>
    <rPh sb="0" eb="3">
      <t>コナンマチ</t>
    </rPh>
    <rPh sb="3" eb="5">
      <t>ナカノ</t>
    </rPh>
    <rPh sb="5" eb="6">
      <t>アザ</t>
    </rPh>
    <rPh sb="6" eb="7">
      <t>セキ</t>
    </rPh>
    <rPh sb="7" eb="8">
      <t>ナイ</t>
    </rPh>
    <phoneticPr fontId="3"/>
  </si>
  <si>
    <t>東光寺</t>
    <rPh sb="0" eb="1">
      <t>ヒガシ</t>
    </rPh>
    <rPh sb="1" eb="2">
      <t>ヒカル</t>
    </rPh>
    <rPh sb="2" eb="3">
      <t>テラ</t>
    </rPh>
    <phoneticPr fontId="3"/>
  </si>
  <si>
    <t>ケヤキ/エノキ：樹高18.1ｍ/15.5ｍ　幹周8.4ｍ/6.2ｍ　推定樹齢400年/300年（H25.3天然記念物定期診断）</t>
    <phoneticPr fontId="3"/>
  </si>
  <si>
    <t>千手観音堂の夫婦モミ</t>
    <rPh sb="0" eb="1">
      <t>セン</t>
    </rPh>
    <rPh sb="1" eb="2">
      <t>テ</t>
    </rPh>
    <rPh sb="2" eb="5">
      <t>カンノンドウ</t>
    </rPh>
    <rPh sb="6" eb="8">
      <t>フウフ</t>
    </rPh>
    <phoneticPr fontId="3"/>
  </si>
  <si>
    <t>昭和53.3.11</t>
  </si>
  <si>
    <t>湖南町福良字寺前</t>
    <rPh sb="0" eb="3">
      <t>コナンマチ</t>
    </rPh>
    <rPh sb="3" eb="5">
      <t>フクラ</t>
    </rPh>
    <rPh sb="5" eb="6">
      <t>アザ</t>
    </rPh>
    <rPh sb="6" eb="7">
      <t>テラ</t>
    </rPh>
    <rPh sb="7" eb="8">
      <t>マエ</t>
    </rPh>
    <phoneticPr fontId="3"/>
  </si>
  <si>
    <t>千手院</t>
    <rPh sb="0" eb="1">
      <t>セン</t>
    </rPh>
    <rPh sb="1" eb="2">
      <t>テ</t>
    </rPh>
    <rPh sb="2" eb="3">
      <t>イン</t>
    </rPh>
    <phoneticPr fontId="3"/>
  </si>
  <si>
    <t>樹高20.7ｍ/34ｍ　幹周6.8ｍ/5.26ｍ、推定樹齢300年（R3.3天然記念物定期診断）</t>
    <phoneticPr fontId="3"/>
  </si>
  <si>
    <t>飯盛寺のコウヤマキ</t>
    <rPh sb="0" eb="2">
      <t>イイモリ</t>
    </rPh>
    <rPh sb="2" eb="3">
      <t>テラ</t>
    </rPh>
    <phoneticPr fontId="3"/>
  </si>
  <si>
    <t>湖南町舘字前田</t>
    <rPh sb="0" eb="3">
      <t>コナンマチ</t>
    </rPh>
    <rPh sb="3" eb="4">
      <t>ヤカタ</t>
    </rPh>
    <rPh sb="4" eb="5">
      <t>アザ</t>
    </rPh>
    <rPh sb="5" eb="7">
      <t>マエダ</t>
    </rPh>
    <phoneticPr fontId="3"/>
  </si>
  <si>
    <t>飯盛寺</t>
    <rPh sb="0" eb="1">
      <t>イ</t>
    </rPh>
    <rPh sb="1" eb="2">
      <t>モリ</t>
    </rPh>
    <rPh sb="2" eb="3">
      <t>テラ</t>
    </rPh>
    <phoneticPr fontId="3"/>
  </si>
  <si>
    <t>樹高30ｍ　幹周3.9ｍ　推定樹齢350年（H27.11天然記念物定期診断）</t>
    <rPh sb="0" eb="2">
      <t>ジュコウ</t>
    </rPh>
    <phoneticPr fontId="3"/>
  </si>
  <si>
    <t>舘の大マユミ</t>
    <rPh sb="0" eb="1">
      <t>ヤカタ</t>
    </rPh>
    <rPh sb="2" eb="3">
      <t>ダイ</t>
    </rPh>
    <phoneticPr fontId="3"/>
  </si>
  <si>
    <t>昭和54.11.20</t>
  </si>
  <si>
    <t>湖南町舘字中谷地</t>
    <rPh sb="0" eb="3">
      <t>コナンマチ</t>
    </rPh>
    <rPh sb="3" eb="4">
      <t>ヤカタ</t>
    </rPh>
    <rPh sb="4" eb="5">
      <t>ジ</t>
    </rPh>
    <rPh sb="5" eb="8">
      <t>ナカヤチ</t>
    </rPh>
    <phoneticPr fontId="3"/>
  </si>
  <si>
    <t>舘区</t>
    <rPh sb="0" eb="1">
      <t>ヤカタ</t>
    </rPh>
    <rPh sb="1" eb="2">
      <t>ク</t>
    </rPh>
    <phoneticPr fontId="3"/>
  </si>
  <si>
    <t>樹高5.8ｍ　幹周3.5ｍ　推定樹齢350年（H26.12天然記念物定期診断）</t>
    <phoneticPr fontId="3"/>
  </si>
  <si>
    <t>中山の大ケヤキ</t>
    <rPh sb="0" eb="2">
      <t>ナカヤマ</t>
    </rPh>
    <rPh sb="3" eb="4">
      <t>ダイ</t>
    </rPh>
    <phoneticPr fontId="3"/>
  </si>
  <si>
    <t>熱海町中山字松林</t>
    <rPh sb="0" eb="3">
      <t>アタミマチ</t>
    </rPh>
    <rPh sb="3" eb="5">
      <t>ナカヤマ</t>
    </rPh>
    <rPh sb="5" eb="6">
      <t>アザ</t>
    </rPh>
    <rPh sb="6" eb="8">
      <t>マツバヤシ</t>
    </rPh>
    <phoneticPr fontId="3"/>
  </si>
  <si>
    <t>樹高29ｍ　幹周5.15ｍ　推定樹齢380年（H24.12天然記念物定期診断）</t>
    <phoneticPr fontId="3"/>
  </si>
  <si>
    <t>来福寺の大スギ</t>
    <rPh sb="0" eb="1">
      <t>クル</t>
    </rPh>
    <rPh sb="1" eb="2">
      <t>フク</t>
    </rPh>
    <rPh sb="2" eb="3">
      <t>テラ</t>
    </rPh>
    <rPh sb="4" eb="5">
      <t>ダイ</t>
    </rPh>
    <phoneticPr fontId="3"/>
  </si>
  <si>
    <t>湖南町横沢字屋敷</t>
    <rPh sb="0" eb="3">
      <t>コナンマチ</t>
    </rPh>
    <rPh sb="3" eb="5">
      <t>ヨコザワ</t>
    </rPh>
    <rPh sb="5" eb="6">
      <t>アザ</t>
    </rPh>
    <rPh sb="6" eb="8">
      <t>ヤシキ</t>
    </rPh>
    <phoneticPr fontId="3"/>
  </si>
  <si>
    <t>来福寺</t>
    <rPh sb="0" eb="1">
      <t>ライ</t>
    </rPh>
    <rPh sb="1" eb="2">
      <t>フク</t>
    </rPh>
    <rPh sb="2" eb="3">
      <t>テラ</t>
    </rPh>
    <phoneticPr fontId="3"/>
  </si>
  <si>
    <t>樹高32ｍ　幹周6.5ｍ　推定樹齢500年（H29.11天然記念物定期診断）</t>
    <rPh sb="0" eb="2">
      <t>ジュコウ</t>
    </rPh>
    <phoneticPr fontId="3"/>
  </si>
  <si>
    <t>愛宕神社のサワラ</t>
    <rPh sb="0" eb="2">
      <t>アタゴ</t>
    </rPh>
    <rPh sb="2" eb="4">
      <t>ジンジャ</t>
    </rPh>
    <phoneticPr fontId="3"/>
  </si>
  <si>
    <t>湖南町赤津字愛宕下</t>
    <rPh sb="0" eb="2">
      <t>コナン</t>
    </rPh>
    <rPh sb="2" eb="3">
      <t>マチ</t>
    </rPh>
    <rPh sb="3" eb="5">
      <t>アカツ</t>
    </rPh>
    <rPh sb="5" eb="6">
      <t>アザ</t>
    </rPh>
    <rPh sb="6" eb="9">
      <t>アタゴシタ</t>
    </rPh>
    <phoneticPr fontId="3"/>
  </si>
  <si>
    <t>愛宕神社</t>
    <rPh sb="0" eb="1">
      <t>アイ</t>
    </rPh>
    <rPh sb="1" eb="2">
      <t>アタゴ</t>
    </rPh>
    <rPh sb="2" eb="3">
      <t>カミ</t>
    </rPh>
    <rPh sb="3" eb="4">
      <t>シャ</t>
    </rPh>
    <phoneticPr fontId="3"/>
  </si>
  <si>
    <t>樹高31ｍ　幹周5.65ｍ　推定樹齢400年（H28.12天然記念物定期診断）</t>
    <phoneticPr fontId="3"/>
  </si>
  <si>
    <t>夏出の大イチョウ</t>
    <rPh sb="0" eb="2">
      <t>ナツイデ</t>
    </rPh>
    <rPh sb="3" eb="4">
      <t>ダイ</t>
    </rPh>
    <phoneticPr fontId="3"/>
  </si>
  <si>
    <t>平成5.2.16</t>
  </si>
  <si>
    <t>夏出区</t>
    <rPh sb="0" eb="1">
      <t>ナツ</t>
    </rPh>
    <rPh sb="1" eb="2">
      <t>イズル</t>
    </rPh>
    <rPh sb="2" eb="3">
      <t>ク</t>
    </rPh>
    <phoneticPr fontId="3"/>
  </si>
  <si>
    <t>樹高40ｍ　幹周7.56ｍ　推定樹齢400年（R3.3天然記念物定期診断）</t>
    <phoneticPr fontId="3"/>
  </si>
  <si>
    <t>長橋の種蒔きザクラ</t>
    <rPh sb="0" eb="2">
      <t>ナガハシ</t>
    </rPh>
    <rPh sb="3" eb="4">
      <t>タネ</t>
    </rPh>
    <rPh sb="4" eb="5">
      <t>マキ</t>
    </rPh>
    <phoneticPr fontId="3"/>
  </si>
  <si>
    <t>平成5.6.25</t>
  </si>
  <si>
    <t>熱海町長橋字反田</t>
    <rPh sb="0" eb="3">
      <t>アタミマチ</t>
    </rPh>
    <rPh sb="3" eb="5">
      <t>ナガハシ</t>
    </rPh>
    <rPh sb="5" eb="6">
      <t>アザ</t>
    </rPh>
    <rPh sb="6" eb="8">
      <t>ソリタ</t>
    </rPh>
    <phoneticPr fontId="3"/>
  </si>
  <si>
    <t>樹高16ｍ　幹周3.4ｍ　推定樹齢350年（R2.1天然記念物定期診断）</t>
    <phoneticPr fontId="3"/>
  </si>
  <si>
    <t>菅布禰神社のケヤキ</t>
    <rPh sb="0" eb="1">
      <t>カン</t>
    </rPh>
    <rPh sb="1" eb="2">
      <t>ヌノ</t>
    </rPh>
    <rPh sb="2" eb="3">
      <t>デイ</t>
    </rPh>
    <rPh sb="3" eb="5">
      <t>ジンジャ</t>
    </rPh>
    <phoneticPr fontId="3"/>
  </si>
  <si>
    <t>平成8.5.21</t>
  </si>
  <si>
    <t>中田町柳橋字町</t>
    <rPh sb="0" eb="3">
      <t>ナカダマチ</t>
    </rPh>
    <rPh sb="3" eb="5">
      <t>ヤナギハシ</t>
    </rPh>
    <rPh sb="5" eb="6">
      <t>ジ</t>
    </rPh>
    <rPh sb="6" eb="7">
      <t>マチ</t>
    </rPh>
    <phoneticPr fontId="3"/>
  </si>
  <si>
    <t>菅布禰神社</t>
    <rPh sb="0" eb="1">
      <t>カン</t>
    </rPh>
    <rPh sb="1" eb="2">
      <t>ヌノ</t>
    </rPh>
    <rPh sb="2" eb="3">
      <t>デイ</t>
    </rPh>
    <rPh sb="3" eb="4">
      <t>カミ</t>
    </rPh>
    <rPh sb="4" eb="5">
      <t>シャ</t>
    </rPh>
    <phoneticPr fontId="3"/>
  </si>
  <si>
    <t>樹高23.5ｍ　幹周5.4ｍ　推定樹齢400年（H25.11天然記念物定期診断）</t>
    <phoneticPr fontId="3"/>
  </si>
  <si>
    <t>高井神社のイチイ</t>
    <rPh sb="0" eb="2">
      <t>タカイ</t>
    </rPh>
    <rPh sb="2" eb="4">
      <t>ジンジャ</t>
    </rPh>
    <phoneticPr fontId="3"/>
  </si>
  <si>
    <t>湖南町三代字西ノ内</t>
    <rPh sb="0" eb="2">
      <t>コナン</t>
    </rPh>
    <rPh sb="2" eb="3">
      <t>マチ</t>
    </rPh>
    <rPh sb="3" eb="5">
      <t>ミヨ</t>
    </rPh>
    <rPh sb="5" eb="6">
      <t>アザ</t>
    </rPh>
    <rPh sb="6" eb="7">
      <t>ニシ</t>
    </rPh>
    <rPh sb="8" eb="9">
      <t>ウチ</t>
    </rPh>
    <phoneticPr fontId="3"/>
  </si>
  <si>
    <t>高井神社</t>
    <rPh sb="0" eb="1">
      <t>タカイ</t>
    </rPh>
    <rPh sb="1" eb="2">
      <t>セイ</t>
    </rPh>
    <rPh sb="2" eb="3">
      <t>カミ</t>
    </rPh>
    <rPh sb="3" eb="4">
      <t>シャ</t>
    </rPh>
    <phoneticPr fontId="3"/>
  </si>
  <si>
    <t>樹高19ｍ　幹周2.9ｍ　推定樹齢350年（H26.12天然記念物定期診断）</t>
    <phoneticPr fontId="3"/>
  </si>
  <si>
    <t>中津川の大キャラ</t>
    <rPh sb="0" eb="3">
      <t>ナカツガワ</t>
    </rPh>
    <rPh sb="4" eb="5">
      <t>ダイ</t>
    </rPh>
    <phoneticPr fontId="3"/>
  </si>
  <si>
    <t>平成10.3.13</t>
  </si>
  <si>
    <t>中田町中津川字町</t>
    <rPh sb="0" eb="3">
      <t>ナカダマチ</t>
    </rPh>
    <rPh sb="3" eb="6">
      <t>ナカツガワ</t>
    </rPh>
    <rPh sb="6" eb="7">
      <t>アザ</t>
    </rPh>
    <rPh sb="7" eb="8">
      <t>マチ</t>
    </rPh>
    <phoneticPr fontId="3"/>
  </si>
  <si>
    <t>樹高5ｍ　幹周3.4ｍ　推定樹齢400年（H31.2天然記念物定期診断）</t>
    <phoneticPr fontId="3"/>
  </si>
  <si>
    <t>西方寺の傘マツ</t>
    <rPh sb="0" eb="1">
      <t>サイ</t>
    </rPh>
    <rPh sb="1" eb="2">
      <t>ホウ</t>
    </rPh>
    <rPh sb="2" eb="3">
      <t>ジ</t>
    </rPh>
    <rPh sb="4" eb="5">
      <t>カサ</t>
    </rPh>
    <phoneticPr fontId="3"/>
  </si>
  <si>
    <t>１本</t>
    <phoneticPr fontId="3"/>
  </si>
  <si>
    <t>日和田町字日和田</t>
    <rPh sb="0" eb="4">
      <t>ヒワダマチ</t>
    </rPh>
    <rPh sb="4" eb="5">
      <t>アザ</t>
    </rPh>
    <rPh sb="5" eb="8">
      <t>ヒワダ</t>
    </rPh>
    <phoneticPr fontId="3"/>
  </si>
  <si>
    <t>樹高4ｍ　幹周2ｍ　推定樹齢250年（H25.11天然記念物定期診断）</t>
    <phoneticPr fontId="3"/>
  </si>
  <si>
    <t>上石の不動ザクラ</t>
    <rPh sb="0" eb="2">
      <t>アゲイシ</t>
    </rPh>
    <rPh sb="3" eb="5">
      <t>フドウ</t>
    </rPh>
    <phoneticPr fontId="3"/>
  </si>
  <si>
    <t>平成13.5.29</t>
  </si>
  <si>
    <t>中田町上石字舘</t>
    <rPh sb="0" eb="3">
      <t>ナカタマチ</t>
    </rPh>
    <rPh sb="3" eb="5">
      <t>アゲイシ</t>
    </rPh>
    <rPh sb="5" eb="6">
      <t>アザ</t>
    </rPh>
    <rPh sb="6" eb="7">
      <t>タテ</t>
    </rPh>
    <phoneticPr fontId="3"/>
  </si>
  <si>
    <t>上石町内会</t>
    <rPh sb="0" eb="2">
      <t>アゲイシ</t>
    </rPh>
    <rPh sb="2" eb="4">
      <t>チョウナイ</t>
    </rPh>
    <rPh sb="4" eb="5">
      <t>カイ</t>
    </rPh>
    <phoneticPr fontId="3"/>
  </si>
  <si>
    <t>樹高10.5ｍ　幹周6.4ｍ　推定樹齢500年（H28.2天然記念物定期診断）</t>
    <phoneticPr fontId="3"/>
  </si>
  <si>
    <t>内出のサクラ</t>
    <rPh sb="0" eb="1">
      <t>ウチ</t>
    </rPh>
    <rPh sb="1" eb="2">
      <t>デ</t>
    </rPh>
    <phoneticPr fontId="3"/>
  </si>
  <si>
    <t>平成14.12.24</t>
  </si>
  <si>
    <t>西田町土棚字内出</t>
    <rPh sb="0" eb="3">
      <t>ニシダマチ</t>
    </rPh>
    <rPh sb="3" eb="4">
      <t>ツチ</t>
    </rPh>
    <rPh sb="4" eb="5">
      <t>タナ</t>
    </rPh>
    <rPh sb="5" eb="6">
      <t>アザ</t>
    </rPh>
    <rPh sb="6" eb="7">
      <t>ウチ</t>
    </rPh>
    <rPh sb="7" eb="8">
      <t>デ</t>
    </rPh>
    <phoneticPr fontId="3"/>
  </si>
  <si>
    <t>樹高20.3ｍ　幹周3.94ｍ　推定樹齢250年（R3.3天然記念物定期診断）</t>
    <phoneticPr fontId="2"/>
  </si>
  <si>
    <t>浜路のエゾエノキ群</t>
    <rPh sb="0" eb="1">
      <t>ハマ</t>
    </rPh>
    <rPh sb="1" eb="2">
      <t>ジ</t>
    </rPh>
    <rPh sb="8" eb="9">
      <t>グン</t>
    </rPh>
    <phoneticPr fontId="3"/>
  </si>
  <si>
    <t>ｴｿﾞｴﾉｷ8本,ｹﾔｷ2本</t>
    <rPh sb="7" eb="8">
      <t>ホン</t>
    </rPh>
    <rPh sb="13" eb="14">
      <t>ホン</t>
    </rPh>
    <phoneticPr fontId="3"/>
  </si>
  <si>
    <t>平成15.2.18</t>
  </si>
  <si>
    <t>湖南町浜路字前田</t>
    <rPh sb="0" eb="3">
      <t>コナンマチ</t>
    </rPh>
    <rPh sb="3" eb="4">
      <t>ハマ</t>
    </rPh>
    <rPh sb="4" eb="5">
      <t>ジ</t>
    </rPh>
    <rPh sb="5" eb="6">
      <t>アザ</t>
    </rPh>
    <rPh sb="6" eb="8">
      <t>マエダ</t>
    </rPh>
    <phoneticPr fontId="3"/>
  </si>
  <si>
    <t>浜路区</t>
    <rPh sb="0" eb="1">
      <t>ハマ</t>
    </rPh>
    <rPh sb="1" eb="2">
      <t>ジ</t>
    </rPh>
    <rPh sb="2" eb="3">
      <t>ク</t>
    </rPh>
    <phoneticPr fontId="3"/>
  </si>
  <si>
    <t>代表的エゾエノキの樹高25.5ｍ 幹周7.8ｍ　樹齢400年（H21.12天然記念物定期診断）</t>
    <rPh sb="0" eb="2">
      <t>ダイヒョウ</t>
    </rPh>
    <rPh sb="2" eb="3">
      <t>テキ</t>
    </rPh>
    <rPh sb="9" eb="11">
      <t>ジュコウ</t>
    </rPh>
    <phoneticPr fontId="3"/>
  </si>
  <si>
    <t>龍ヶ岳のサクラとコブシ</t>
    <rPh sb="0" eb="1">
      <t>リュウ</t>
    </rPh>
    <rPh sb="2" eb="3">
      <t>タケ</t>
    </rPh>
    <phoneticPr fontId="3"/>
  </si>
  <si>
    <t>ｴﾄﾞﾋｶﾞﾝ11本,他3本</t>
    <rPh sb="9" eb="10">
      <t>ホン</t>
    </rPh>
    <rPh sb="11" eb="12">
      <t>ホカ</t>
    </rPh>
    <rPh sb="13" eb="14">
      <t>ホン</t>
    </rPh>
    <phoneticPr fontId="3"/>
  </si>
  <si>
    <t>中田町木目沢字割石</t>
    <rPh sb="0" eb="3">
      <t>ナカタマチ</t>
    </rPh>
    <rPh sb="3" eb="4">
      <t>キ</t>
    </rPh>
    <rPh sb="4" eb="5">
      <t>メ</t>
    </rPh>
    <rPh sb="5" eb="6">
      <t>サワ</t>
    </rPh>
    <rPh sb="6" eb="7">
      <t>アザ</t>
    </rPh>
    <rPh sb="7" eb="8">
      <t>ワリ</t>
    </rPh>
    <rPh sb="8" eb="9">
      <t>イシ</t>
    </rPh>
    <phoneticPr fontId="3"/>
  </si>
  <si>
    <t>龍ヶ岳公園桜を守る会</t>
    <rPh sb="0" eb="3">
      <t>リュウガタケ</t>
    </rPh>
    <rPh sb="3" eb="5">
      <t>コウエン</t>
    </rPh>
    <rPh sb="5" eb="6">
      <t>サクラ</t>
    </rPh>
    <rPh sb="7" eb="8">
      <t>マモ</t>
    </rPh>
    <rPh sb="9" eb="10">
      <t>カイ</t>
    </rPh>
    <phoneticPr fontId="3"/>
  </si>
  <si>
    <t>代表的エドヒガンの樹高15.7ｍ 幹周3.35ｍ　推定樹齢290年(H29.3天然記念物定期診断）  他シダレザクラ2本、コブシ1本</t>
    <rPh sb="0" eb="2">
      <t>ダイヒョウ</t>
    </rPh>
    <rPh sb="2" eb="3">
      <t>テキ</t>
    </rPh>
    <rPh sb="9" eb="11">
      <t>ジュコウ</t>
    </rPh>
    <rPh sb="51" eb="52">
      <t>ホカ</t>
    </rPh>
    <rPh sb="59" eb="60">
      <t>ホン</t>
    </rPh>
    <rPh sb="65" eb="66">
      <t>ホン</t>
    </rPh>
    <phoneticPr fontId="3"/>
  </si>
  <si>
    <t>丹伊田の大コブシ</t>
    <rPh sb="0" eb="1">
      <t>ニ</t>
    </rPh>
    <rPh sb="1" eb="3">
      <t>イタ</t>
    </rPh>
    <rPh sb="4" eb="5">
      <t>オオ</t>
    </rPh>
    <phoneticPr fontId="3"/>
  </si>
  <si>
    <t>平成27.5.28</t>
  </si>
  <si>
    <t>西田町丹伊田字仲田</t>
    <rPh sb="0" eb="2">
      <t>ニシダ</t>
    </rPh>
    <rPh sb="2" eb="3">
      <t>マチ</t>
    </rPh>
    <rPh sb="3" eb="4">
      <t>ニ</t>
    </rPh>
    <rPh sb="4" eb="6">
      <t>イタ</t>
    </rPh>
    <rPh sb="6" eb="7">
      <t>アザ</t>
    </rPh>
    <rPh sb="7" eb="9">
      <t>ナカタ</t>
    </rPh>
    <phoneticPr fontId="3"/>
  </si>
  <si>
    <t>丹伊田区</t>
    <rPh sb="0" eb="1">
      <t>タン</t>
    </rPh>
    <rPh sb="1" eb="2">
      <t>イ</t>
    </rPh>
    <rPh sb="2" eb="3">
      <t>タ</t>
    </rPh>
    <rPh sb="3" eb="4">
      <t>ク</t>
    </rPh>
    <phoneticPr fontId="3"/>
  </si>
  <si>
    <t>樹高 18ｍ  幹周  2.9ｍ  樹齢150～200年（H27年3月樹木医診断）</t>
    <phoneticPr fontId="3"/>
  </si>
  <si>
    <t>聖神社（山崎文殊堂）のサワラ</t>
    <phoneticPr fontId="2"/>
  </si>
  <si>
    <t>平成30.8.3</t>
  </si>
  <si>
    <t>湖南町福良字四十八滝</t>
    <rPh sb="0" eb="3">
      <t>コナンマチ</t>
    </rPh>
    <rPh sb="3" eb="5">
      <t>フクラ</t>
    </rPh>
    <rPh sb="5" eb="6">
      <t>アザ</t>
    </rPh>
    <rPh sb="6" eb="9">
      <t>シジュウハチ</t>
    </rPh>
    <rPh sb="9" eb="10">
      <t>タキ</t>
    </rPh>
    <phoneticPr fontId="3"/>
  </si>
  <si>
    <t>樹高24ｍ  幹周5.24ｍ  樹齢310～350年（H29年3月樹木医診断）</t>
    <rPh sb="0" eb="2">
      <t>ジュコウ</t>
    </rPh>
    <rPh sb="7" eb="8">
      <t>ミキ</t>
    </rPh>
    <rPh sb="8" eb="9">
      <t>シュウ</t>
    </rPh>
    <phoneticPr fontId="3"/>
  </si>
  <si>
    <t>弥明の桜</t>
    <rPh sb="0" eb="1">
      <t>ヤ</t>
    </rPh>
    <rPh sb="1" eb="2">
      <t>メイ</t>
    </rPh>
    <rPh sb="3" eb="4">
      <t>サクラ</t>
    </rPh>
    <phoneticPr fontId="2"/>
  </si>
  <si>
    <t>令和4.6.29</t>
  </si>
  <si>
    <t>田村町守山字弥明</t>
    <rPh sb="0" eb="3">
      <t>タムラマチ</t>
    </rPh>
    <rPh sb="3" eb="5">
      <t>モリヤマ</t>
    </rPh>
    <rPh sb="5" eb="6">
      <t>アザ</t>
    </rPh>
    <rPh sb="6" eb="7">
      <t>ヤ</t>
    </rPh>
    <rPh sb="7" eb="8">
      <t>メイ</t>
    </rPh>
    <phoneticPr fontId="2"/>
  </si>
  <si>
    <t>守山区</t>
    <rPh sb="0" eb="3">
      <t>モリヤマク</t>
    </rPh>
    <phoneticPr fontId="2"/>
  </si>
  <si>
    <t>樹高15ｍ　幹周5.95ｍ　樹齢400年前後</t>
    <rPh sb="0" eb="2">
      <t>ジュコウ</t>
    </rPh>
    <rPh sb="6" eb="7">
      <t>ミキ</t>
    </rPh>
    <rPh sb="7" eb="8">
      <t>シュウ</t>
    </rPh>
    <rPh sb="14" eb="16">
      <t>ジュレイ</t>
    </rPh>
    <rPh sb="19" eb="20">
      <t>ネン</t>
    </rPh>
    <rPh sb="20" eb="22">
      <t>ゼンゴ</t>
    </rPh>
    <phoneticPr fontId="2"/>
  </si>
  <si>
    <t>景勝の桜</t>
    <rPh sb="0" eb="2">
      <t>カゲカツ</t>
    </rPh>
    <rPh sb="3" eb="4">
      <t>サクラ</t>
    </rPh>
    <phoneticPr fontId="2"/>
  </si>
  <si>
    <t>令和4.12.22</t>
    <phoneticPr fontId="2"/>
  </si>
  <si>
    <t>田村町山中字本郷</t>
    <rPh sb="0" eb="3">
      <t>タムラマチ</t>
    </rPh>
    <rPh sb="3" eb="4">
      <t>サン</t>
    </rPh>
    <rPh sb="4" eb="5">
      <t>モリヤマ</t>
    </rPh>
    <rPh sb="5" eb="6">
      <t>アザ</t>
    </rPh>
    <rPh sb="6" eb="8">
      <t>ホンゴウ</t>
    </rPh>
    <phoneticPr fontId="2"/>
  </si>
  <si>
    <t>田村神社</t>
    <rPh sb="0" eb="2">
      <t>タムラ</t>
    </rPh>
    <rPh sb="2" eb="4">
      <t>ジンジャ</t>
    </rPh>
    <phoneticPr fontId="2"/>
  </si>
  <si>
    <t>樹高21ｍ　幹周4.4ｍ　樹齢300年前後</t>
    <rPh sb="0" eb="2">
      <t>ジュコウ</t>
    </rPh>
    <rPh sb="6" eb="7">
      <t>ミキ</t>
    </rPh>
    <rPh sb="7" eb="8">
      <t>シュウ</t>
    </rPh>
    <rPh sb="13" eb="15">
      <t>ジュレイ</t>
    </rPh>
    <rPh sb="18" eb="19">
      <t>ネン</t>
    </rPh>
    <rPh sb="19" eb="21">
      <t>ゼンゴ</t>
    </rPh>
    <phoneticPr fontId="2"/>
  </si>
  <si>
    <t>（注）表中「種別」は次の通りである。</t>
    <phoneticPr fontId="3"/>
  </si>
  <si>
    <t>重文建→重要有形文化財 建造物</t>
    <phoneticPr fontId="3"/>
  </si>
  <si>
    <t>重文絵→重要有形文化財 絵画</t>
    <phoneticPr fontId="3"/>
  </si>
  <si>
    <t>重文彫→重要有形文化財 彫刻</t>
    <phoneticPr fontId="3"/>
  </si>
  <si>
    <t>重文工→重要有形文化財 工芸品</t>
    <phoneticPr fontId="3"/>
  </si>
  <si>
    <t>重文書→重要有形文化財 書跡</t>
    <phoneticPr fontId="3"/>
  </si>
  <si>
    <t>重文典→重要有形文化財 典籍</t>
    <phoneticPr fontId="3"/>
  </si>
  <si>
    <t>重文考→重要有形文化財 考古資料</t>
    <phoneticPr fontId="3"/>
  </si>
  <si>
    <t>重有民→重要有形民俗文化財</t>
    <phoneticPr fontId="3"/>
  </si>
  <si>
    <t>重無民→重要無形民俗文化財</t>
    <phoneticPr fontId="3"/>
  </si>
  <si>
    <t>資料：文化振興課</t>
    <rPh sb="0" eb="2">
      <t>シリョウ</t>
    </rPh>
    <phoneticPr fontId="3"/>
  </si>
  <si>
    <t xml:space="preserve">14-11 市民文化センターの利用状況 </t>
  </si>
  <si>
    <t>（単位＝日数）</t>
    <rPh sb="1" eb="3">
      <t>タンイ</t>
    </rPh>
    <rPh sb="4" eb="6">
      <t>ニッスウ</t>
    </rPh>
    <phoneticPr fontId="3"/>
  </si>
  <si>
    <t>音楽会</t>
    <rPh sb="0" eb="2">
      <t>オンガク</t>
    </rPh>
    <rPh sb="2" eb="3">
      <t>カイ</t>
    </rPh>
    <phoneticPr fontId="3"/>
  </si>
  <si>
    <t>舞踊</t>
    <rPh sb="0" eb="1">
      <t>マ</t>
    </rPh>
    <rPh sb="1" eb="2">
      <t>オド</t>
    </rPh>
    <phoneticPr fontId="3"/>
  </si>
  <si>
    <t>演劇</t>
    <rPh sb="0" eb="1">
      <t>エン</t>
    </rPh>
    <rPh sb="1" eb="2">
      <t>ゲキ</t>
    </rPh>
    <phoneticPr fontId="3"/>
  </si>
  <si>
    <t>映画</t>
    <rPh sb="0" eb="1">
      <t>ウツル</t>
    </rPh>
    <rPh sb="1" eb="2">
      <t>ガ</t>
    </rPh>
    <phoneticPr fontId="3"/>
  </si>
  <si>
    <t>大会式典</t>
    <rPh sb="0" eb="1">
      <t>ダイ</t>
    </rPh>
    <rPh sb="1" eb="2">
      <t>カイ</t>
    </rPh>
    <rPh sb="2" eb="3">
      <t>シキ</t>
    </rPh>
    <rPh sb="3" eb="4">
      <t>テン</t>
    </rPh>
    <phoneticPr fontId="3"/>
  </si>
  <si>
    <t>講演会</t>
    <rPh sb="0" eb="3">
      <t>コウエンカイ</t>
    </rPh>
    <phoneticPr fontId="3"/>
  </si>
  <si>
    <t>慰安・演芸</t>
    <rPh sb="0" eb="2">
      <t>イアン</t>
    </rPh>
    <rPh sb="3" eb="5">
      <t>エンゲイ</t>
    </rPh>
    <phoneticPr fontId="3"/>
  </si>
  <si>
    <t>学校行事</t>
    <rPh sb="0" eb="1">
      <t>ガク</t>
    </rPh>
    <rPh sb="1" eb="2">
      <t>コウ</t>
    </rPh>
    <rPh sb="2" eb="3">
      <t>ギョウ</t>
    </rPh>
    <rPh sb="3" eb="4">
      <t>コト</t>
    </rPh>
    <phoneticPr fontId="3"/>
  </si>
  <si>
    <t>資料：(公財)郡山市文化・学び振興公社</t>
    <phoneticPr fontId="2"/>
  </si>
  <si>
    <t>14-12 美術館の利用状況</t>
  </si>
  <si>
    <t>（単位＝人）</t>
    <rPh sb="1" eb="3">
      <t>タンイ</t>
    </rPh>
    <rPh sb="4" eb="5">
      <t>ヒト</t>
    </rPh>
    <phoneticPr fontId="3"/>
  </si>
  <si>
    <t>企画展</t>
    <rPh sb="0" eb="3">
      <t>キカクテン</t>
    </rPh>
    <phoneticPr fontId="3"/>
  </si>
  <si>
    <t>常設展</t>
    <rPh sb="0" eb="2">
      <t>ジョウセツ</t>
    </rPh>
    <rPh sb="2" eb="3">
      <t>テン</t>
    </rPh>
    <phoneticPr fontId="3"/>
  </si>
  <si>
    <t>一　般</t>
    <rPh sb="0" eb="1">
      <t>イチ</t>
    </rPh>
    <rPh sb="2" eb="3">
      <t>パン</t>
    </rPh>
    <phoneticPr fontId="3"/>
  </si>
  <si>
    <t>高　大</t>
    <rPh sb="0" eb="1">
      <t>タカ</t>
    </rPh>
    <rPh sb="2" eb="3">
      <t>ダイ</t>
    </rPh>
    <phoneticPr fontId="3"/>
  </si>
  <si>
    <t>小　中</t>
    <rPh sb="0" eb="1">
      <t>ショウ</t>
    </rPh>
    <rPh sb="2" eb="3">
      <t>チュウ</t>
    </rPh>
    <phoneticPr fontId="3"/>
  </si>
  <si>
    <t>65歳以上</t>
    <rPh sb="2" eb="3">
      <t>サイ</t>
    </rPh>
    <rPh sb="3" eb="5">
      <t>イジョウ</t>
    </rPh>
    <phoneticPr fontId="3"/>
  </si>
  <si>
    <t>その他
(無料)</t>
    <rPh sb="2" eb="3">
      <t>ホカ</t>
    </rPh>
    <rPh sb="5" eb="7">
      <t>ムリョウ</t>
    </rPh>
    <phoneticPr fontId="3"/>
  </si>
  <si>
    <t>（注）2017(平成29)年10月1日から2018(平成30)年7月6日まで美術館改修工事により休館のため、</t>
    <rPh sb="8" eb="10">
      <t>ヘイセイ</t>
    </rPh>
    <rPh sb="13" eb="14">
      <t>ネン</t>
    </rPh>
    <rPh sb="16" eb="17">
      <t>ガツ</t>
    </rPh>
    <rPh sb="18" eb="19">
      <t>ニチ</t>
    </rPh>
    <rPh sb="26" eb="28">
      <t>ヘイセイ</t>
    </rPh>
    <rPh sb="31" eb="32">
      <t>ネン</t>
    </rPh>
    <rPh sb="33" eb="34">
      <t>ガツ</t>
    </rPh>
    <rPh sb="35" eb="36">
      <t>ニチ</t>
    </rPh>
    <rPh sb="38" eb="41">
      <t>ビジュツカン</t>
    </rPh>
    <rPh sb="41" eb="43">
      <t>カイシュウ</t>
    </rPh>
    <rPh sb="43" eb="45">
      <t>コウジ</t>
    </rPh>
    <rPh sb="48" eb="50">
      <t>キュウカン</t>
    </rPh>
    <phoneticPr fontId="3"/>
  </si>
  <si>
    <t>2017(平成29)年度は4月1日から9月30日まで、2018(平成30)年度は7月7日から</t>
    <rPh sb="5" eb="7">
      <t>ヘイセイ</t>
    </rPh>
    <rPh sb="10" eb="12">
      <t>ネンド</t>
    </rPh>
    <rPh sb="14" eb="15">
      <t>ガツ</t>
    </rPh>
    <rPh sb="16" eb="17">
      <t>ニチ</t>
    </rPh>
    <rPh sb="20" eb="21">
      <t>ガツ</t>
    </rPh>
    <rPh sb="23" eb="24">
      <t>ニチ</t>
    </rPh>
    <rPh sb="32" eb="34">
      <t>ヘイセイ</t>
    </rPh>
    <rPh sb="37" eb="38">
      <t>ネン</t>
    </rPh>
    <rPh sb="38" eb="39">
      <t>ド</t>
    </rPh>
    <rPh sb="41" eb="42">
      <t>ガツ</t>
    </rPh>
    <rPh sb="43" eb="44">
      <t>ニチ</t>
    </rPh>
    <phoneticPr fontId="3"/>
  </si>
  <si>
    <t>2019(平成31)年3月31日までの集計となる。</t>
    <phoneticPr fontId="3"/>
  </si>
  <si>
    <t>（注）2018(平成30)年度から、65歳以上の企画展観覧料が有料となる。</t>
    <rPh sb="8" eb="10">
      <t>ヘイセイ</t>
    </rPh>
    <rPh sb="13" eb="14">
      <t>ネン</t>
    </rPh>
    <rPh sb="14" eb="15">
      <t>ド</t>
    </rPh>
    <rPh sb="24" eb="27">
      <t>キカクテン</t>
    </rPh>
    <rPh sb="27" eb="29">
      <t>カンラン</t>
    </rPh>
    <rPh sb="29" eb="30">
      <t>リョウ</t>
    </rPh>
    <rPh sb="31" eb="33">
      <t>ユウリョウ</t>
    </rPh>
    <phoneticPr fontId="3"/>
  </si>
  <si>
    <t>65歳以上の常設展観覧料は引き続き無料。</t>
    <phoneticPr fontId="3"/>
  </si>
  <si>
    <t>資料：美術館</t>
    <rPh sb="0" eb="2">
      <t>シリョウ</t>
    </rPh>
    <phoneticPr fontId="3"/>
  </si>
  <si>
    <t>14-13 ふれあい科学館の利用状況</t>
  </si>
  <si>
    <t>有料ゾーン合計</t>
    <rPh sb="0" eb="2">
      <t>ユウリョウ</t>
    </rPh>
    <rPh sb="5" eb="6">
      <t>ゴウ</t>
    </rPh>
    <rPh sb="6" eb="7">
      <t>ケイ</t>
    </rPh>
    <phoneticPr fontId="3"/>
  </si>
  <si>
    <t>宇宙劇場</t>
    <rPh sb="0" eb="2">
      <t>ウチュウ</t>
    </rPh>
    <rPh sb="2" eb="4">
      <t>ゲキジョウ</t>
    </rPh>
    <phoneticPr fontId="3"/>
  </si>
  <si>
    <t>展示ゾーン</t>
    <rPh sb="0" eb="2">
      <t>テンジ</t>
    </rPh>
    <phoneticPr fontId="3"/>
  </si>
  <si>
    <t>展望ロビー合計</t>
    <rPh sb="0" eb="2">
      <t>テンボウ</t>
    </rPh>
    <rPh sb="5" eb="6">
      <t>ゴウ</t>
    </rPh>
    <rPh sb="6" eb="7">
      <t>ケイ</t>
    </rPh>
    <phoneticPr fontId="3"/>
  </si>
  <si>
    <t>小　中</t>
    <rPh sb="0" eb="1">
      <t>ショウ</t>
    </rPh>
    <rPh sb="2" eb="3">
      <t>ナカ</t>
    </rPh>
    <phoneticPr fontId="3"/>
  </si>
  <si>
    <t>資料：(公財)郡山市文化・学び振興公社</t>
    <rPh sb="0" eb="2">
      <t>シリョウ</t>
    </rPh>
    <phoneticPr fontId="3"/>
  </si>
  <si>
    <t xml:space="preserve">14-14 社会教育関係施設 </t>
  </si>
  <si>
    <t>2025(令和7)年4月1日現在</t>
    <rPh sb="5" eb="7">
      <t>レイワ</t>
    </rPh>
    <rPh sb="9" eb="10">
      <t>ネン</t>
    </rPh>
    <rPh sb="11" eb="12">
      <t>ガツ</t>
    </rPh>
    <rPh sb="13" eb="14">
      <t>ニチ</t>
    </rPh>
    <rPh sb="14" eb="16">
      <t>ゲンザイ</t>
    </rPh>
    <phoneticPr fontId="3"/>
  </si>
  <si>
    <t>施設名</t>
    <rPh sb="0" eb="2">
      <t>シセツ</t>
    </rPh>
    <rPh sb="2" eb="3">
      <t>メイ</t>
    </rPh>
    <phoneticPr fontId="3"/>
  </si>
  <si>
    <t>規模等</t>
    <rPh sb="0" eb="2">
      <t>キボ</t>
    </rPh>
    <rPh sb="2" eb="3">
      <t>トウ</t>
    </rPh>
    <phoneticPr fontId="3"/>
  </si>
  <si>
    <t>収容能力</t>
    <rPh sb="0" eb="2">
      <t>シュウヨウ</t>
    </rPh>
    <rPh sb="2" eb="4">
      <t>ノウリョク</t>
    </rPh>
    <phoneticPr fontId="3"/>
  </si>
  <si>
    <t>利用者数
（令和6年度）</t>
    <rPh sb="0" eb="3">
      <t>リヨウシャ</t>
    </rPh>
    <rPh sb="3" eb="4">
      <t>スウ</t>
    </rPh>
    <rPh sb="6" eb="8">
      <t>レイワ</t>
    </rPh>
    <rPh sb="9" eb="11">
      <t>ネンド</t>
    </rPh>
    <phoneticPr fontId="3"/>
  </si>
  <si>
    <t>図書館</t>
    <rPh sb="0" eb="3">
      <t>トショカン</t>
    </rPh>
    <phoneticPr fontId="5"/>
  </si>
  <si>
    <t>中央図書館</t>
    <rPh sb="0" eb="2">
      <t>チュウオウ</t>
    </rPh>
    <rPh sb="2" eb="5">
      <t>トショカン</t>
    </rPh>
    <phoneticPr fontId="5"/>
  </si>
  <si>
    <t>麓山一丁目5-25</t>
    <rPh sb="0" eb="1">
      <t>ロク</t>
    </rPh>
    <rPh sb="1" eb="2">
      <t>ヤマ</t>
    </rPh>
    <rPh sb="2" eb="5">
      <t>イッチョウメ</t>
    </rPh>
    <phoneticPr fontId="5"/>
  </si>
  <si>
    <t>本館</t>
    <rPh sb="0" eb="2">
      <t>ホンカン</t>
    </rPh>
    <phoneticPr fontId="5"/>
  </si>
  <si>
    <t>鉄筋コンクリート造地下1階</t>
    <rPh sb="0" eb="2">
      <t>テッキン</t>
    </rPh>
    <rPh sb="8" eb="9">
      <t>ゾウ</t>
    </rPh>
    <rPh sb="9" eb="11">
      <t>チカ</t>
    </rPh>
    <rPh sb="12" eb="13">
      <t>カイ</t>
    </rPh>
    <phoneticPr fontId="5"/>
  </si>
  <si>
    <t>151,628人</t>
    <rPh sb="7" eb="8">
      <t>ニン</t>
    </rPh>
    <phoneticPr fontId="5"/>
  </si>
  <si>
    <t>地上3階,塔屋2階</t>
    <rPh sb="0" eb="2">
      <t>チジョウ</t>
    </rPh>
    <rPh sb="3" eb="4">
      <t>カイ</t>
    </rPh>
    <rPh sb="5" eb="6">
      <t>トウ</t>
    </rPh>
    <rPh sb="6" eb="7">
      <t>ヤ</t>
    </rPh>
    <rPh sb="8" eb="9">
      <t>カイ</t>
    </rPh>
    <phoneticPr fontId="5"/>
  </si>
  <si>
    <t>延5,888㎡</t>
    <rPh sb="0" eb="1">
      <t>ノベ</t>
    </rPh>
    <phoneticPr fontId="5"/>
  </si>
  <si>
    <t>(視聴覚ホール)</t>
    <rPh sb="1" eb="4">
      <t>シチョウカク</t>
    </rPh>
    <phoneticPr fontId="5"/>
  </si>
  <si>
    <t>(244人)</t>
    <rPh sb="4" eb="5">
      <t>ニン</t>
    </rPh>
    <phoneticPr fontId="5"/>
  </si>
  <si>
    <t>9,961人</t>
    <rPh sb="5" eb="6">
      <t>ヒト</t>
    </rPh>
    <phoneticPr fontId="7"/>
  </si>
  <si>
    <t>分館</t>
    <rPh sb="0" eb="2">
      <t>ブンカン</t>
    </rPh>
    <phoneticPr fontId="5"/>
  </si>
  <si>
    <t>13館 （各地区公民館に併設）</t>
    <rPh sb="2" eb="3">
      <t>カン</t>
    </rPh>
    <rPh sb="5" eb="6">
      <t>カク</t>
    </rPh>
    <rPh sb="6" eb="8">
      <t>チク</t>
    </rPh>
    <rPh sb="8" eb="11">
      <t>コウミンカン</t>
    </rPh>
    <rPh sb="12" eb="14">
      <t>ヘイセツ</t>
    </rPh>
    <phoneticPr fontId="5"/>
  </si>
  <si>
    <t>46,842人</t>
    <rPh sb="6" eb="7">
      <t>ニン</t>
    </rPh>
    <phoneticPr fontId="5"/>
  </si>
  <si>
    <t>貸出者数のみ　</t>
    <rPh sb="0" eb="2">
      <t>カシダシ</t>
    </rPh>
    <rPh sb="2" eb="3">
      <t>シャ</t>
    </rPh>
    <rPh sb="3" eb="4">
      <t>スウ</t>
    </rPh>
    <phoneticPr fontId="5"/>
  </si>
  <si>
    <t>希望ヶ丘図書館</t>
    <rPh sb="0" eb="4">
      <t>キボウガオカ</t>
    </rPh>
    <rPh sb="4" eb="7">
      <t>トショカン</t>
    </rPh>
    <phoneticPr fontId="5"/>
  </si>
  <si>
    <t>鉄筋コンクリート造2階</t>
    <rPh sb="0" eb="2">
      <t>テッキン</t>
    </rPh>
    <rPh sb="8" eb="9">
      <t>ゾウ</t>
    </rPh>
    <rPh sb="10" eb="11">
      <t>カイ</t>
    </rPh>
    <phoneticPr fontId="5"/>
  </si>
  <si>
    <t>45,079人</t>
    <rPh sb="6" eb="7">
      <t>ニン</t>
    </rPh>
    <phoneticPr fontId="5"/>
  </si>
  <si>
    <t>希望ヶ丘1-5</t>
    <rPh sb="0" eb="4">
      <t>キボウガオカ</t>
    </rPh>
    <phoneticPr fontId="5"/>
  </si>
  <si>
    <t>延622㎡</t>
    <rPh sb="0" eb="1">
      <t>ノベ</t>
    </rPh>
    <phoneticPr fontId="5"/>
  </si>
  <si>
    <t>安積図書館</t>
    <rPh sb="0" eb="1">
      <t>アン</t>
    </rPh>
    <rPh sb="1" eb="2">
      <t>セキ</t>
    </rPh>
    <rPh sb="2" eb="5">
      <t>トショカン</t>
    </rPh>
    <phoneticPr fontId="5"/>
  </si>
  <si>
    <t>鉄筋コンクリート造地下1階,地上3階</t>
    <rPh sb="0" eb="2">
      <t>テッキン</t>
    </rPh>
    <rPh sb="8" eb="9">
      <t>ゾウ</t>
    </rPh>
    <rPh sb="9" eb="11">
      <t>チカ</t>
    </rPh>
    <rPh sb="12" eb="13">
      <t>カイ</t>
    </rPh>
    <rPh sb="14" eb="16">
      <t>チジョウ</t>
    </rPh>
    <rPh sb="17" eb="18">
      <t>カイ</t>
    </rPh>
    <phoneticPr fontId="5"/>
  </si>
  <si>
    <t>42,199人</t>
    <rPh sb="6" eb="7">
      <t>ニン</t>
    </rPh>
    <phoneticPr fontId="5"/>
  </si>
  <si>
    <t>安積一丁目38</t>
    <rPh sb="0" eb="1">
      <t>アン</t>
    </rPh>
    <rPh sb="1" eb="2">
      <t>セキ</t>
    </rPh>
    <rPh sb="2" eb="5">
      <t>イッチョウメ</t>
    </rPh>
    <phoneticPr fontId="5"/>
  </si>
  <si>
    <t>延864㎡ （行政センターを除く）</t>
    <rPh sb="0" eb="1">
      <t>ノベ</t>
    </rPh>
    <rPh sb="7" eb="9">
      <t>ギョウセイ</t>
    </rPh>
    <rPh sb="14" eb="15">
      <t>ノゾ</t>
    </rPh>
    <phoneticPr fontId="5"/>
  </si>
  <si>
    <t>富久山図書館</t>
    <rPh sb="0" eb="1">
      <t>トミ</t>
    </rPh>
    <rPh sb="1" eb="2">
      <t>ヒサ</t>
    </rPh>
    <rPh sb="2" eb="3">
      <t>ヤマ</t>
    </rPh>
    <rPh sb="3" eb="6">
      <t>トショカン</t>
    </rPh>
    <phoneticPr fontId="5"/>
  </si>
  <si>
    <t>鉄筋コンクリート造3階</t>
    <rPh sb="0" eb="2">
      <t>テッキン</t>
    </rPh>
    <rPh sb="8" eb="9">
      <t>ゾウ</t>
    </rPh>
    <rPh sb="10" eb="11">
      <t>カイ</t>
    </rPh>
    <phoneticPr fontId="5"/>
  </si>
  <si>
    <t>47,511人</t>
    <rPh sb="6" eb="7">
      <t>ニン</t>
    </rPh>
    <phoneticPr fontId="5"/>
  </si>
  <si>
    <t>富久山町福原字泉崎181-1</t>
    <rPh sb="0" eb="1">
      <t>トミ</t>
    </rPh>
    <rPh sb="1" eb="2">
      <t>ヒサ</t>
    </rPh>
    <rPh sb="2" eb="3">
      <t>ヤマ</t>
    </rPh>
    <rPh sb="3" eb="4">
      <t>マチ</t>
    </rPh>
    <rPh sb="4" eb="6">
      <t>フクハラ</t>
    </rPh>
    <rPh sb="6" eb="7">
      <t>アザ</t>
    </rPh>
    <rPh sb="7" eb="9">
      <t>イズミザキ</t>
    </rPh>
    <phoneticPr fontId="5"/>
  </si>
  <si>
    <t>延834㎡ （行政センターを除く）</t>
    <rPh sb="0" eb="1">
      <t>ノベ</t>
    </rPh>
    <rPh sb="7" eb="9">
      <t>ギョウセイ</t>
    </rPh>
    <rPh sb="14" eb="15">
      <t>ノゾ</t>
    </rPh>
    <phoneticPr fontId="5"/>
  </si>
  <si>
    <t>公民館</t>
    <rPh sb="0" eb="3">
      <t>コウミンカン</t>
    </rPh>
    <phoneticPr fontId="5"/>
  </si>
  <si>
    <t>中央</t>
    <rPh sb="0" eb="2">
      <t>チュウオウ</t>
    </rPh>
    <phoneticPr fontId="5"/>
  </si>
  <si>
    <t>講義室 等</t>
    <rPh sb="0" eb="3">
      <t>コウギシツ</t>
    </rPh>
    <rPh sb="4" eb="5">
      <t>トウ</t>
    </rPh>
    <phoneticPr fontId="5"/>
  </si>
  <si>
    <t>426人</t>
    <rPh sb="3" eb="4">
      <t>ニン</t>
    </rPh>
    <phoneticPr fontId="5"/>
  </si>
  <si>
    <t>68,924人</t>
    <rPh sb="6" eb="7">
      <t>ニン</t>
    </rPh>
    <phoneticPr fontId="2"/>
  </si>
  <si>
    <t>麓山一丁目8-4</t>
    <rPh sb="0" eb="1">
      <t>ロク</t>
    </rPh>
    <rPh sb="1" eb="2">
      <t>ヤマ</t>
    </rPh>
    <rPh sb="2" eb="5">
      <t>イッチョウメ</t>
    </rPh>
    <phoneticPr fontId="5"/>
  </si>
  <si>
    <t>延2,091.80㎡ （勤労青少年ホームを除く）</t>
    <rPh sb="0" eb="1">
      <t>ノベ</t>
    </rPh>
    <rPh sb="12" eb="14">
      <t>キンロウ</t>
    </rPh>
    <rPh sb="14" eb="17">
      <t>セイショウネン</t>
    </rPh>
    <phoneticPr fontId="5"/>
  </si>
  <si>
    <t>設置年月 平成27年4月</t>
    <rPh sb="0" eb="2">
      <t>セッチ</t>
    </rPh>
    <rPh sb="2" eb="4">
      <t>ネンゲツ</t>
    </rPh>
    <rPh sb="9" eb="10">
      <t>ネン</t>
    </rPh>
    <rPh sb="11" eb="12">
      <t>ガツ</t>
    </rPh>
    <phoneticPr fontId="5"/>
  </si>
  <si>
    <t>地区・地域公民館</t>
    <rPh sb="0" eb="2">
      <t>チク</t>
    </rPh>
    <rPh sb="3" eb="5">
      <t>チイキ</t>
    </rPh>
    <rPh sb="5" eb="8">
      <t>コウミンカン</t>
    </rPh>
    <phoneticPr fontId="15"/>
  </si>
  <si>
    <t>40館</t>
    <rPh sb="2" eb="3">
      <t>カン</t>
    </rPh>
    <phoneticPr fontId="15"/>
  </si>
  <si>
    <t>761,355人</t>
    <rPh sb="7" eb="8">
      <t>ニン</t>
    </rPh>
    <phoneticPr fontId="20"/>
  </si>
  <si>
    <t>(※地区・地域に分室、別館、体育館の利用者数含む)</t>
    <rPh sb="11" eb="13">
      <t>ベッカン</t>
    </rPh>
    <rPh sb="14" eb="17">
      <t>タイイクカン</t>
    </rPh>
    <rPh sb="18" eb="20">
      <t>リヨウ</t>
    </rPh>
    <rPh sb="20" eb="21">
      <t>シャ</t>
    </rPh>
    <rPh sb="21" eb="22">
      <t>スウ</t>
    </rPh>
    <rPh sb="22" eb="23">
      <t>フク</t>
    </rPh>
    <phoneticPr fontId="20"/>
  </si>
  <si>
    <t>分館</t>
    <rPh sb="0" eb="2">
      <t>ブンカン</t>
    </rPh>
    <phoneticPr fontId="15"/>
  </si>
  <si>
    <t>51館</t>
    <rPh sb="2" eb="3">
      <t>カン</t>
    </rPh>
    <phoneticPr fontId="15"/>
  </si>
  <si>
    <t>38,069人</t>
    <rPh sb="6" eb="7">
      <t>ニン</t>
    </rPh>
    <phoneticPr fontId="20"/>
  </si>
  <si>
    <t>男女共同参画センター</t>
    <rPh sb="0" eb="2">
      <t>ダンジョ</t>
    </rPh>
    <rPh sb="2" eb="4">
      <t>キョウドウ</t>
    </rPh>
    <rPh sb="4" eb="6">
      <t>サンカク</t>
    </rPh>
    <phoneticPr fontId="3"/>
  </si>
  <si>
    <t>鉄筋コンクリート造地下1階</t>
    <rPh sb="0" eb="2">
      <t>テッキン</t>
    </rPh>
    <rPh sb="8" eb="9">
      <t>ゾウ</t>
    </rPh>
    <rPh sb="9" eb="11">
      <t>チカ</t>
    </rPh>
    <rPh sb="12" eb="13">
      <t>カイ</t>
    </rPh>
    <phoneticPr fontId="3"/>
  </si>
  <si>
    <t>347人</t>
  </si>
  <si>
    <t>麓山二丁目9-1</t>
    <rPh sb="0" eb="1">
      <t>ロク</t>
    </rPh>
    <rPh sb="1" eb="2">
      <t>ヤマ</t>
    </rPh>
    <rPh sb="2" eb="5">
      <t>ニチョウメ</t>
    </rPh>
    <phoneticPr fontId="3"/>
  </si>
  <si>
    <t>(さんかくプラザ)</t>
  </si>
  <si>
    <t>地上2階 延1,597.14㎡</t>
    <rPh sb="0" eb="2">
      <t>チジョウ</t>
    </rPh>
    <rPh sb="3" eb="4">
      <t>カイ</t>
    </rPh>
    <rPh sb="5" eb="6">
      <t>ノベ</t>
    </rPh>
    <phoneticPr fontId="3"/>
  </si>
  <si>
    <t>設置年月 昭和57年9月</t>
    <rPh sb="0" eb="2">
      <t>セッチ</t>
    </rPh>
    <rPh sb="2" eb="4">
      <t>ネンゲツ</t>
    </rPh>
    <rPh sb="5" eb="7">
      <t>ショウワ</t>
    </rPh>
    <rPh sb="9" eb="10">
      <t>ネン</t>
    </rPh>
    <rPh sb="11" eb="12">
      <t>ガツ</t>
    </rPh>
    <phoneticPr fontId="3"/>
  </si>
  <si>
    <t>勤労青少年ホーム</t>
    <rPh sb="0" eb="2">
      <t>キンロウ</t>
    </rPh>
    <rPh sb="2" eb="5">
      <t>セイショウネン</t>
    </rPh>
    <phoneticPr fontId="15"/>
  </si>
  <si>
    <t>鉄筋コンクリート造地下1階</t>
    <rPh sb="0" eb="2">
      <t>テッキン</t>
    </rPh>
    <rPh sb="8" eb="9">
      <t>ゾウ</t>
    </rPh>
    <rPh sb="9" eb="11">
      <t>チカ</t>
    </rPh>
    <rPh sb="12" eb="13">
      <t>カイ</t>
    </rPh>
    <phoneticPr fontId="15"/>
  </si>
  <si>
    <t>多目的ホール</t>
    <rPh sb="0" eb="3">
      <t>タモクテキ</t>
    </rPh>
    <phoneticPr fontId="15"/>
  </si>
  <si>
    <t>500人</t>
    <rPh sb="3" eb="4">
      <t>ニン</t>
    </rPh>
    <phoneticPr fontId="5"/>
  </si>
  <si>
    <t>500人</t>
    <rPh sb="3" eb="4">
      <t>ニン</t>
    </rPh>
    <phoneticPr fontId="15"/>
  </si>
  <si>
    <t>54,864人</t>
    <rPh sb="6" eb="7">
      <t>ニン</t>
    </rPh>
    <phoneticPr fontId="2"/>
  </si>
  <si>
    <t>麓山一丁目8-4</t>
    <rPh sb="0" eb="1">
      <t>ロク</t>
    </rPh>
    <rPh sb="1" eb="2">
      <t>ヤマ</t>
    </rPh>
    <rPh sb="2" eb="5">
      <t>イッチョウメ</t>
    </rPh>
    <phoneticPr fontId="15"/>
  </si>
  <si>
    <t>地上3階,塔屋2階</t>
    <rPh sb="0" eb="2">
      <t>チジョウ</t>
    </rPh>
    <rPh sb="3" eb="4">
      <t>カイ</t>
    </rPh>
    <rPh sb="5" eb="6">
      <t>トウ</t>
    </rPh>
    <rPh sb="6" eb="7">
      <t>ヤ</t>
    </rPh>
    <rPh sb="8" eb="9">
      <t>カイ</t>
    </rPh>
    <phoneticPr fontId="15"/>
  </si>
  <si>
    <t>講義室 等</t>
    <rPh sb="0" eb="3">
      <t>コウギシツ</t>
    </rPh>
    <rPh sb="4" eb="5">
      <t>トウ</t>
    </rPh>
    <phoneticPr fontId="15"/>
  </si>
  <si>
    <t>192人</t>
    <rPh sb="3" eb="4">
      <t>ニン</t>
    </rPh>
    <phoneticPr fontId="15"/>
  </si>
  <si>
    <t>延2,879.20㎡ （中央公民館を除く）</t>
    <rPh sb="0" eb="1">
      <t>ノベ</t>
    </rPh>
    <rPh sb="12" eb="14">
      <t>チュウオウ</t>
    </rPh>
    <rPh sb="14" eb="17">
      <t>コウミンカン</t>
    </rPh>
    <phoneticPr fontId="15"/>
  </si>
  <si>
    <t>設置年月 平成27年4月</t>
    <rPh sb="0" eb="2">
      <t>セッチ</t>
    </rPh>
    <rPh sb="2" eb="4">
      <t>ネンゲツ</t>
    </rPh>
    <rPh sb="9" eb="10">
      <t>ネン</t>
    </rPh>
    <rPh sb="11" eb="12">
      <t>ガツ</t>
    </rPh>
    <phoneticPr fontId="15"/>
  </si>
  <si>
    <t>歴史情報博物館</t>
    <rPh sb="2" eb="4">
      <t>ジョウホウ</t>
    </rPh>
    <rPh sb="4" eb="7">
      <t>ハクブツカン</t>
    </rPh>
    <phoneticPr fontId="3"/>
  </si>
  <si>
    <t>鉄筋コンクリート造一部鉄骨造地上１階、地下１階</t>
    <rPh sb="9" eb="11">
      <t>イチブ</t>
    </rPh>
    <rPh sb="11" eb="13">
      <t>テッコツ</t>
    </rPh>
    <rPh sb="13" eb="14">
      <t>ゾウ</t>
    </rPh>
    <rPh sb="14" eb="16">
      <t>チジョウ</t>
    </rPh>
    <rPh sb="17" eb="18">
      <t>カイ</t>
    </rPh>
    <rPh sb="19" eb="21">
      <t>チカ</t>
    </rPh>
    <rPh sb="22" eb="23">
      <t>カイ</t>
    </rPh>
    <phoneticPr fontId="3"/>
  </si>
  <si>
    <t>5,903人</t>
    <rPh sb="5" eb="6">
      <t>ニン</t>
    </rPh>
    <phoneticPr fontId="3"/>
  </si>
  <si>
    <t>麓山一丁目5-30</t>
    <rPh sb="0" eb="2">
      <t>ハヤマ</t>
    </rPh>
    <rPh sb="2" eb="5">
      <t>イッチョウメ</t>
    </rPh>
    <phoneticPr fontId="3"/>
  </si>
  <si>
    <t>延3,534.72㎡</t>
    <rPh sb="0" eb="1">
      <t>ノ</t>
    </rPh>
    <phoneticPr fontId="3"/>
  </si>
  <si>
    <t>設置年月 令和7年3月</t>
    <rPh sb="0" eb="2">
      <t>セッチ</t>
    </rPh>
    <rPh sb="2" eb="4">
      <t>ネンゲツ</t>
    </rPh>
    <rPh sb="5" eb="7">
      <t>レイワ</t>
    </rPh>
    <rPh sb="8" eb="9">
      <t>ネン</t>
    </rPh>
    <rPh sb="10" eb="11">
      <t>ガツ</t>
    </rPh>
    <phoneticPr fontId="3"/>
  </si>
  <si>
    <t>市民文化センター</t>
    <rPh sb="0" eb="2">
      <t>シミン</t>
    </rPh>
    <rPh sb="2" eb="4">
      <t>ブンカ</t>
    </rPh>
    <phoneticPr fontId="3"/>
  </si>
  <si>
    <t>鉄骨･鉄筋コンクリート造地下2階</t>
    <rPh sb="0" eb="2">
      <t>テッコツ</t>
    </rPh>
    <rPh sb="3" eb="5">
      <t>テッキン</t>
    </rPh>
    <rPh sb="11" eb="12">
      <t>ゾウ</t>
    </rPh>
    <rPh sb="12" eb="14">
      <t>チカ</t>
    </rPh>
    <rPh sb="15" eb="16">
      <t>カイ</t>
    </rPh>
    <phoneticPr fontId="3"/>
  </si>
  <si>
    <t>大ホール</t>
    <rPh sb="0" eb="1">
      <t>ダイ</t>
    </rPh>
    <phoneticPr fontId="3"/>
  </si>
  <si>
    <t>2,004人</t>
    <rPh sb="5" eb="6">
      <t>ニン</t>
    </rPh>
    <phoneticPr fontId="3"/>
  </si>
  <si>
    <t>堤下町1-2</t>
    <rPh sb="0" eb="1">
      <t>ツツミ</t>
    </rPh>
    <rPh sb="1" eb="2">
      <t>シタ</t>
    </rPh>
    <rPh sb="2" eb="3">
      <t>マチ</t>
    </rPh>
    <phoneticPr fontId="3"/>
  </si>
  <si>
    <t>地上5階 延19,694㎡</t>
    <rPh sb="0" eb="2">
      <t>チジョウ</t>
    </rPh>
    <rPh sb="3" eb="4">
      <t>カイ</t>
    </rPh>
    <rPh sb="5" eb="6">
      <t>ノベ</t>
    </rPh>
    <phoneticPr fontId="3"/>
  </si>
  <si>
    <t>中ホール</t>
    <rPh sb="0" eb="1">
      <t>チュウ</t>
    </rPh>
    <phoneticPr fontId="3"/>
  </si>
  <si>
    <t>806人</t>
    <rPh sb="3" eb="4">
      <t>ニン</t>
    </rPh>
    <phoneticPr fontId="3"/>
  </si>
  <si>
    <t>設置年月 昭和59年11月</t>
    <rPh sb="0" eb="2">
      <t>セッチ</t>
    </rPh>
    <rPh sb="2" eb="4">
      <t>ネンゲツ</t>
    </rPh>
    <rPh sb="5" eb="7">
      <t>ショウワ</t>
    </rPh>
    <rPh sb="9" eb="10">
      <t>ネン</t>
    </rPh>
    <rPh sb="12" eb="13">
      <t>ガツ</t>
    </rPh>
    <phoneticPr fontId="3"/>
  </si>
  <si>
    <t>展示室･その他</t>
    <rPh sb="0" eb="3">
      <t>テンジシツ</t>
    </rPh>
    <rPh sb="6" eb="7">
      <t>ホカ</t>
    </rPh>
    <phoneticPr fontId="3"/>
  </si>
  <si>
    <t>こおりやま文学の森資料館</t>
    <rPh sb="5" eb="7">
      <t>ブンガク</t>
    </rPh>
    <rPh sb="8" eb="9">
      <t>モリ</t>
    </rPh>
    <rPh sb="9" eb="12">
      <t>シリョウカン</t>
    </rPh>
    <phoneticPr fontId="3"/>
  </si>
  <si>
    <t>敷地6,200㎡</t>
    <rPh sb="0" eb="2">
      <t>シキチ</t>
    </rPh>
    <phoneticPr fontId="3"/>
  </si>
  <si>
    <t>豊田町3-5</t>
    <rPh sb="0" eb="2">
      <t>トヨタ</t>
    </rPh>
    <rPh sb="2" eb="3">
      <t>マチ</t>
    </rPh>
    <phoneticPr fontId="3"/>
  </si>
  <si>
    <t>設置年月 平成12年2月</t>
    <rPh sb="0" eb="2">
      <t>セッチ</t>
    </rPh>
    <rPh sb="2" eb="4">
      <t>ネンゲツ</t>
    </rPh>
    <rPh sb="5" eb="7">
      <t>ヘイセイ</t>
    </rPh>
    <rPh sb="9" eb="10">
      <t>ネン</t>
    </rPh>
    <rPh sb="11" eb="12">
      <t>ガツ</t>
    </rPh>
    <phoneticPr fontId="3"/>
  </si>
  <si>
    <t>文学資料館</t>
    <rPh sb="0" eb="2">
      <t>ブンガク</t>
    </rPh>
    <rPh sb="2" eb="5">
      <t>シリョウカン</t>
    </rPh>
    <phoneticPr fontId="3"/>
  </si>
  <si>
    <t>鉄筋コンクリート･木造瓦葺地下1階,地上1階</t>
    <rPh sb="0" eb="2">
      <t>テッキン</t>
    </rPh>
    <rPh sb="9" eb="11">
      <t>モクゾウ</t>
    </rPh>
    <rPh sb="11" eb="13">
      <t>カワラブキ</t>
    </rPh>
    <rPh sb="13" eb="15">
      <t>チカ</t>
    </rPh>
    <rPh sb="16" eb="17">
      <t>カイ</t>
    </rPh>
    <rPh sb="18" eb="20">
      <t>チジョウ</t>
    </rPh>
    <rPh sb="21" eb="22">
      <t>カイ</t>
    </rPh>
    <phoneticPr fontId="3"/>
  </si>
  <si>
    <t>30人</t>
    <rPh sb="2" eb="3">
      <t>ニン</t>
    </rPh>
    <phoneticPr fontId="3"/>
  </si>
  <si>
    <t>延574.95㎡</t>
    <rPh sb="0" eb="1">
      <t>ノ</t>
    </rPh>
    <phoneticPr fontId="3"/>
  </si>
  <si>
    <t>久米正雄記念館</t>
    <rPh sb="0" eb="2">
      <t>クメ</t>
    </rPh>
    <rPh sb="2" eb="4">
      <t>マサオ</t>
    </rPh>
    <rPh sb="4" eb="6">
      <t>キネン</t>
    </rPh>
    <rPh sb="6" eb="7">
      <t>カン</t>
    </rPh>
    <phoneticPr fontId="3"/>
  </si>
  <si>
    <t>木造瓦葺2階建</t>
    <rPh sb="0" eb="2">
      <t>モクゾウ</t>
    </rPh>
    <rPh sb="2" eb="4">
      <t>カワラブキ</t>
    </rPh>
    <rPh sb="5" eb="6">
      <t>カイ</t>
    </rPh>
    <rPh sb="6" eb="7">
      <t>タ</t>
    </rPh>
    <phoneticPr fontId="3"/>
  </si>
  <si>
    <t>延237.92㎡</t>
    <rPh sb="0" eb="1">
      <t>ノ</t>
    </rPh>
    <phoneticPr fontId="3"/>
  </si>
  <si>
    <t>ふれあい科学館</t>
    <rPh sb="4" eb="7">
      <t>カガクカン</t>
    </rPh>
    <phoneticPr fontId="3"/>
  </si>
  <si>
    <t>鉄骨造（一部鉄骨鉄筋コンクリート造）</t>
    <rPh sb="0" eb="2">
      <t>テッコツ</t>
    </rPh>
    <rPh sb="2" eb="3">
      <t>ツク</t>
    </rPh>
    <rPh sb="4" eb="6">
      <t>イチブ</t>
    </rPh>
    <rPh sb="6" eb="8">
      <t>テッコツ</t>
    </rPh>
    <rPh sb="8" eb="10">
      <t>テッキン</t>
    </rPh>
    <rPh sb="16" eb="17">
      <t>ツク</t>
    </rPh>
    <phoneticPr fontId="3"/>
  </si>
  <si>
    <t>238席</t>
    <rPh sb="3" eb="4">
      <t>セキ</t>
    </rPh>
    <phoneticPr fontId="3"/>
  </si>
  <si>
    <t>駅前二丁目11-1</t>
    <rPh sb="0" eb="2">
      <t>エキマエ</t>
    </rPh>
    <rPh sb="2" eb="5">
      <t>ニチョウメ</t>
    </rPh>
    <phoneticPr fontId="3"/>
  </si>
  <si>
    <t>地下1階,地上24階（内20～24階）</t>
    <rPh sb="0" eb="2">
      <t>チカ</t>
    </rPh>
    <rPh sb="3" eb="4">
      <t>カイ</t>
    </rPh>
    <rPh sb="5" eb="7">
      <t>チジョウ</t>
    </rPh>
    <rPh sb="9" eb="10">
      <t>カイ</t>
    </rPh>
    <rPh sb="11" eb="12">
      <t>ウチ</t>
    </rPh>
    <rPh sb="17" eb="18">
      <t>カイ</t>
    </rPh>
    <phoneticPr fontId="3"/>
  </si>
  <si>
    <t>常設展示物</t>
    <rPh sb="0" eb="2">
      <t>ジョウセツ</t>
    </rPh>
    <rPh sb="2" eb="5">
      <t>テンジブツ</t>
    </rPh>
    <phoneticPr fontId="3"/>
  </si>
  <si>
    <t>51点</t>
    <rPh sb="2" eb="3">
      <t>テン</t>
    </rPh>
    <phoneticPr fontId="3"/>
  </si>
  <si>
    <t>ビッグアイ20～24階</t>
    <rPh sb="10" eb="11">
      <t>カイ</t>
    </rPh>
    <phoneticPr fontId="3"/>
  </si>
  <si>
    <t>延4,337.37㎡</t>
    <rPh sb="0" eb="1">
      <t>ノベ</t>
    </rPh>
    <phoneticPr fontId="3"/>
  </si>
  <si>
    <t>展望ロビー</t>
    <rPh sb="0" eb="2">
      <t>テンボウ</t>
    </rPh>
    <phoneticPr fontId="3"/>
  </si>
  <si>
    <t>設置年月 平成13年10月</t>
    <rPh sb="0" eb="2">
      <t>セッチ</t>
    </rPh>
    <rPh sb="2" eb="4">
      <t>ネンゲツ</t>
    </rPh>
    <rPh sb="5" eb="7">
      <t>ヘイセイ</t>
    </rPh>
    <rPh sb="9" eb="10">
      <t>ネン</t>
    </rPh>
    <rPh sb="12" eb="13">
      <t>ガツ</t>
    </rPh>
    <phoneticPr fontId="3"/>
  </si>
  <si>
    <t>公会堂</t>
    <rPh sb="0" eb="3">
      <t>コウカイドウ</t>
    </rPh>
    <phoneticPr fontId="15"/>
  </si>
  <si>
    <t>鉄筋コンクリート造2階建</t>
    <rPh sb="0" eb="2">
      <t>テッキン</t>
    </rPh>
    <rPh sb="8" eb="9">
      <t>ゾウ</t>
    </rPh>
    <rPh sb="10" eb="11">
      <t>カイ</t>
    </rPh>
    <rPh sb="11" eb="12">
      <t>タ</t>
    </rPh>
    <phoneticPr fontId="5"/>
  </si>
  <si>
    <t>鉄筋コンクリート造2階建</t>
    <rPh sb="0" eb="2">
      <t>テッキン</t>
    </rPh>
    <rPh sb="8" eb="9">
      <t>ゾウ</t>
    </rPh>
    <rPh sb="10" eb="11">
      <t>カイ</t>
    </rPh>
    <rPh sb="11" eb="12">
      <t>タ</t>
    </rPh>
    <phoneticPr fontId="15"/>
  </si>
  <si>
    <t>200人</t>
  </si>
  <si>
    <t>10,076人</t>
    <rPh sb="6" eb="7">
      <t>ニン</t>
    </rPh>
    <phoneticPr fontId="2"/>
  </si>
  <si>
    <t>延1,102.12㎡</t>
    <rPh sb="0" eb="1">
      <t>ノベ</t>
    </rPh>
    <phoneticPr fontId="15"/>
  </si>
  <si>
    <t>設置年月 大正13年11月</t>
    <rPh sb="0" eb="2">
      <t>セッチ</t>
    </rPh>
    <rPh sb="2" eb="4">
      <t>ネンゲツ</t>
    </rPh>
    <rPh sb="5" eb="7">
      <t>タイショウ</t>
    </rPh>
    <rPh sb="9" eb="10">
      <t>ネン</t>
    </rPh>
    <rPh sb="12" eb="13">
      <t>ガツ</t>
    </rPh>
    <phoneticPr fontId="15"/>
  </si>
  <si>
    <t>音楽・文化交流館</t>
    <rPh sb="0" eb="2">
      <t>オンガク</t>
    </rPh>
    <rPh sb="3" eb="5">
      <t>ブンカ</t>
    </rPh>
    <rPh sb="5" eb="7">
      <t>コウリュウ</t>
    </rPh>
    <rPh sb="7" eb="8">
      <t>カン</t>
    </rPh>
    <phoneticPr fontId="5"/>
  </si>
  <si>
    <t>大ホール　他</t>
    <rPh sb="0" eb="1">
      <t>ダイ</t>
    </rPh>
    <rPh sb="5" eb="6">
      <t>ホカ</t>
    </rPh>
    <phoneticPr fontId="5"/>
  </si>
  <si>
    <t>31,347人</t>
    <rPh sb="6" eb="7">
      <t>ニン</t>
    </rPh>
    <phoneticPr fontId="2"/>
  </si>
  <si>
    <t>開成一丁目1-1</t>
    <rPh sb="0" eb="2">
      <t>カイセイ</t>
    </rPh>
    <rPh sb="2" eb="5">
      <t>イッチョウメ</t>
    </rPh>
    <phoneticPr fontId="5"/>
  </si>
  <si>
    <t>（ミューカルがくと館）</t>
    <rPh sb="9" eb="10">
      <t>カン</t>
    </rPh>
    <phoneticPr fontId="5"/>
  </si>
  <si>
    <t>延1,893.08㎡</t>
    <rPh sb="0" eb="1">
      <t>ノベ</t>
    </rPh>
    <phoneticPr fontId="21"/>
  </si>
  <si>
    <t>設置年月 平成24年4月</t>
    <rPh sb="0" eb="2">
      <t>セッチ</t>
    </rPh>
    <rPh sb="2" eb="4">
      <t>ネンゲツ</t>
    </rPh>
    <rPh sb="5" eb="7">
      <t>ヘイセイ</t>
    </rPh>
    <rPh sb="9" eb="10">
      <t>ネン</t>
    </rPh>
    <rPh sb="11" eb="12">
      <t>ガツ</t>
    </rPh>
    <phoneticPr fontId="5"/>
  </si>
  <si>
    <t>敷地5,423.26㎡</t>
    <rPh sb="0" eb="2">
      <t>シキチ</t>
    </rPh>
    <phoneticPr fontId="3"/>
  </si>
  <si>
    <t>開成三丁目3-7</t>
    <rPh sb="0" eb="2">
      <t>カイセイ</t>
    </rPh>
    <rPh sb="2" eb="5">
      <t>サンチョウメ</t>
    </rPh>
    <phoneticPr fontId="3"/>
  </si>
  <si>
    <t>木造鉄板葺3階建</t>
    <rPh sb="0" eb="2">
      <t>モクゾウ</t>
    </rPh>
    <rPh sb="2" eb="4">
      <t>テッパン</t>
    </rPh>
    <rPh sb="4" eb="5">
      <t>ブキ</t>
    </rPh>
    <rPh sb="6" eb="7">
      <t>カイ</t>
    </rPh>
    <rPh sb="7" eb="8">
      <t>タ</t>
    </rPh>
    <phoneticPr fontId="3"/>
  </si>
  <si>
    <t>100人</t>
    <rPh sb="3" eb="4">
      <t>ニン</t>
    </rPh>
    <phoneticPr fontId="3"/>
  </si>
  <si>
    <t>延1,360.09㎡</t>
    <rPh sb="0" eb="1">
      <t>ノベ</t>
    </rPh>
    <phoneticPr fontId="3"/>
  </si>
  <si>
    <t>設置年月 明治7年9月</t>
    <rPh sb="0" eb="2">
      <t>セッチ</t>
    </rPh>
    <rPh sb="2" eb="4">
      <t>ネンゲツ</t>
    </rPh>
    <rPh sb="5" eb="7">
      <t>メイジ</t>
    </rPh>
    <rPh sb="8" eb="9">
      <t>ネン</t>
    </rPh>
    <rPh sb="10" eb="11">
      <t>ガツ</t>
    </rPh>
    <phoneticPr fontId="3"/>
  </si>
  <si>
    <t>安積開拓官舎</t>
    <rPh sb="0" eb="1">
      <t>アン</t>
    </rPh>
    <rPh sb="1" eb="2">
      <t>セキ</t>
    </rPh>
    <rPh sb="2" eb="4">
      <t>カイタク</t>
    </rPh>
    <rPh sb="4" eb="6">
      <t>カンシャ</t>
    </rPh>
    <phoneticPr fontId="3"/>
  </si>
  <si>
    <t>木造木羽葺2階建</t>
    <rPh sb="0" eb="2">
      <t>モクゾウ</t>
    </rPh>
    <rPh sb="3" eb="4">
      <t>ハネ</t>
    </rPh>
    <rPh sb="4" eb="5">
      <t>ブキ</t>
    </rPh>
    <rPh sb="6" eb="7">
      <t>カイ</t>
    </rPh>
    <rPh sb="7" eb="8">
      <t>ダテ</t>
    </rPh>
    <phoneticPr fontId="3"/>
  </si>
  <si>
    <t>(旧立岩一郎邸)</t>
    <rPh sb="1" eb="2">
      <t>キュウ</t>
    </rPh>
    <rPh sb="2" eb="3">
      <t>タ</t>
    </rPh>
    <rPh sb="3" eb="4">
      <t>イワ</t>
    </rPh>
    <rPh sb="4" eb="6">
      <t>イチロウ</t>
    </rPh>
    <rPh sb="6" eb="7">
      <t>テイ</t>
    </rPh>
    <phoneticPr fontId="3"/>
  </si>
  <si>
    <t>延146.67㎡</t>
    <rPh sb="0" eb="1">
      <t>ノベ</t>
    </rPh>
    <phoneticPr fontId="3"/>
  </si>
  <si>
    <t>設置年月 平成6年3月</t>
    <rPh sb="0" eb="2">
      <t>セッチ</t>
    </rPh>
    <rPh sb="2" eb="4">
      <t>ネンゲツ</t>
    </rPh>
    <rPh sb="5" eb="7">
      <t>ヘイセイ</t>
    </rPh>
    <rPh sb="8" eb="9">
      <t>ネン</t>
    </rPh>
    <rPh sb="10" eb="11">
      <t>ガツ</t>
    </rPh>
    <phoneticPr fontId="3"/>
  </si>
  <si>
    <t>安積開拓入植者住宅</t>
    <rPh sb="0" eb="1">
      <t>アン</t>
    </rPh>
    <rPh sb="1" eb="2">
      <t>セキ</t>
    </rPh>
    <rPh sb="2" eb="4">
      <t>カイタク</t>
    </rPh>
    <rPh sb="4" eb="7">
      <t>ニュウショクシャ</t>
    </rPh>
    <rPh sb="7" eb="9">
      <t>ジュウタク</t>
    </rPh>
    <phoneticPr fontId="3"/>
  </si>
  <si>
    <t>(旧小山家)</t>
    <rPh sb="1" eb="2">
      <t>キュウ</t>
    </rPh>
    <rPh sb="2" eb="4">
      <t>コヤマ</t>
    </rPh>
    <rPh sb="4" eb="5">
      <t>イエ</t>
    </rPh>
    <phoneticPr fontId="3"/>
  </si>
  <si>
    <t>木造茅葺平屋建</t>
    <rPh sb="0" eb="2">
      <t>モクゾウ</t>
    </rPh>
    <rPh sb="2" eb="4">
      <t>カヤブキ</t>
    </rPh>
    <rPh sb="4" eb="6">
      <t>ヒラヤ</t>
    </rPh>
    <rPh sb="6" eb="7">
      <t>ダ</t>
    </rPh>
    <phoneticPr fontId="3"/>
  </si>
  <si>
    <t>10人</t>
    <rPh sb="2" eb="3">
      <t>ニン</t>
    </rPh>
    <phoneticPr fontId="3"/>
  </si>
  <si>
    <t>延34.14㎡</t>
    <rPh sb="0" eb="1">
      <t>ノベ</t>
    </rPh>
    <phoneticPr fontId="3"/>
  </si>
  <si>
    <t>設置年月 平成9年11月</t>
    <rPh sb="0" eb="2">
      <t>セッチ</t>
    </rPh>
    <rPh sb="2" eb="4">
      <t>ネンゲツ</t>
    </rPh>
    <rPh sb="5" eb="7">
      <t>ヘイセイ</t>
    </rPh>
    <rPh sb="8" eb="9">
      <t>ネン</t>
    </rPh>
    <rPh sb="11" eb="12">
      <t>ガツ</t>
    </rPh>
    <phoneticPr fontId="3"/>
  </si>
  <si>
    <t>(旧坪内家)</t>
    <rPh sb="1" eb="2">
      <t>キュウ</t>
    </rPh>
    <rPh sb="2" eb="4">
      <t>ツボウチ</t>
    </rPh>
    <rPh sb="4" eb="5">
      <t>イエ</t>
    </rPh>
    <phoneticPr fontId="3"/>
  </si>
  <si>
    <t>木造銅板葺平屋建</t>
    <rPh sb="0" eb="2">
      <t>モクゾウ</t>
    </rPh>
    <rPh sb="2" eb="4">
      <t>ドウバン</t>
    </rPh>
    <rPh sb="4" eb="5">
      <t>フ</t>
    </rPh>
    <rPh sb="5" eb="7">
      <t>ヒラヤ</t>
    </rPh>
    <rPh sb="7" eb="8">
      <t>ダ</t>
    </rPh>
    <phoneticPr fontId="3"/>
  </si>
  <si>
    <t>20人</t>
    <rPh sb="2" eb="3">
      <t>ニン</t>
    </rPh>
    <phoneticPr fontId="3"/>
  </si>
  <si>
    <t>延74.79㎡</t>
    <rPh sb="0" eb="1">
      <t>ノベ</t>
    </rPh>
    <phoneticPr fontId="3"/>
  </si>
  <si>
    <t>設置年月 平成16年10月</t>
    <rPh sb="0" eb="2">
      <t>セッチ</t>
    </rPh>
    <rPh sb="2" eb="4">
      <t>ネンゲツ</t>
    </rPh>
    <rPh sb="5" eb="7">
      <t>ヘイセイ</t>
    </rPh>
    <rPh sb="9" eb="10">
      <t>ネン</t>
    </rPh>
    <rPh sb="12" eb="13">
      <t>ガツ</t>
    </rPh>
    <phoneticPr fontId="3"/>
  </si>
  <si>
    <t>美術館</t>
    <rPh sb="0" eb="2">
      <t>ビジュツ</t>
    </rPh>
    <rPh sb="2" eb="3">
      <t>カン</t>
    </rPh>
    <phoneticPr fontId="5"/>
  </si>
  <si>
    <t>鉄筋及び鉄骨鉄筋コンクリート造</t>
    <rPh sb="0" eb="2">
      <t>テッキン</t>
    </rPh>
    <rPh sb="2" eb="3">
      <t>オヨ</t>
    </rPh>
    <rPh sb="4" eb="6">
      <t>テッコツ</t>
    </rPh>
    <rPh sb="6" eb="8">
      <t>テッキン</t>
    </rPh>
    <rPh sb="14" eb="15">
      <t>ゾウ</t>
    </rPh>
    <phoneticPr fontId="5"/>
  </si>
  <si>
    <t>700人</t>
    <rPh sb="3" eb="4">
      <t>ニン</t>
    </rPh>
    <phoneticPr fontId="5"/>
  </si>
  <si>
    <t>148,060人</t>
    <rPh sb="7" eb="8">
      <t>ニン</t>
    </rPh>
    <phoneticPr fontId="2"/>
  </si>
  <si>
    <t>安原町字大谷地130-2</t>
    <rPh sb="0" eb="1">
      <t>アン</t>
    </rPh>
    <rPh sb="1" eb="2">
      <t>ハラ</t>
    </rPh>
    <rPh sb="2" eb="3">
      <t>マチ</t>
    </rPh>
    <rPh sb="3" eb="4">
      <t>アザ</t>
    </rPh>
    <rPh sb="4" eb="5">
      <t>オオ</t>
    </rPh>
    <rPh sb="5" eb="6">
      <t>タニ</t>
    </rPh>
    <rPh sb="6" eb="7">
      <t>チ</t>
    </rPh>
    <phoneticPr fontId="5"/>
  </si>
  <si>
    <t>地下1階,地上2階 延6,848㎡</t>
    <rPh sb="0" eb="2">
      <t>チカ</t>
    </rPh>
    <rPh sb="3" eb="4">
      <t>カイ</t>
    </rPh>
    <rPh sb="10" eb="11">
      <t>ノベ</t>
    </rPh>
    <phoneticPr fontId="5"/>
  </si>
  <si>
    <t>（※講演会等教育普及事業参加者を含む）</t>
    <rPh sb="2" eb="5">
      <t>コウエンカイ</t>
    </rPh>
    <rPh sb="5" eb="6">
      <t>トウ</t>
    </rPh>
    <rPh sb="6" eb="8">
      <t>キョウイク</t>
    </rPh>
    <rPh sb="8" eb="10">
      <t>フキュウ</t>
    </rPh>
    <rPh sb="10" eb="12">
      <t>ジギョウ</t>
    </rPh>
    <rPh sb="12" eb="15">
      <t>サンカシャ</t>
    </rPh>
    <rPh sb="16" eb="17">
      <t>フク</t>
    </rPh>
    <phoneticPr fontId="5"/>
  </si>
  <si>
    <t>設置年月 平成4年11月</t>
    <rPh sb="0" eb="2">
      <t>セッチ</t>
    </rPh>
    <rPh sb="2" eb="4">
      <t>ネンゲツ</t>
    </rPh>
    <rPh sb="5" eb="7">
      <t>ヘイセイ</t>
    </rPh>
    <rPh sb="8" eb="9">
      <t>ネン</t>
    </rPh>
    <rPh sb="11" eb="12">
      <t>ガツ</t>
    </rPh>
    <phoneticPr fontId="5"/>
  </si>
  <si>
    <t>青少年会館</t>
    <rPh sb="0" eb="3">
      <t>セイショウネン</t>
    </rPh>
    <rPh sb="3" eb="5">
      <t>カイカン</t>
    </rPh>
    <phoneticPr fontId="15"/>
  </si>
  <si>
    <t>鉄筋コンクリート造3階建</t>
    <rPh sb="0" eb="2">
      <t>テッキン</t>
    </rPh>
    <rPh sb="8" eb="9">
      <t>ゾウ</t>
    </rPh>
    <rPh sb="10" eb="11">
      <t>カイ</t>
    </rPh>
    <rPh sb="11" eb="12">
      <t>タ</t>
    </rPh>
    <phoneticPr fontId="15"/>
  </si>
  <si>
    <t>宿泊</t>
    <rPh sb="0" eb="2">
      <t>シュクハク</t>
    </rPh>
    <phoneticPr fontId="15"/>
  </si>
  <si>
    <t>100人</t>
    <rPh sb="3" eb="4">
      <t>ニン</t>
    </rPh>
    <phoneticPr fontId="15"/>
  </si>
  <si>
    <t>33,139人</t>
    <rPh sb="6" eb="7">
      <t>ニン</t>
    </rPh>
    <phoneticPr fontId="5"/>
  </si>
  <si>
    <t>大槻町字漆棒82</t>
    <rPh sb="0" eb="3">
      <t>オオツキマチ</t>
    </rPh>
    <rPh sb="3" eb="4">
      <t>アザ</t>
    </rPh>
    <rPh sb="4" eb="5">
      <t>ウルシ</t>
    </rPh>
    <rPh sb="5" eb="6">
      <t>ボウ</t>
    </rPh>
    <phoneticPr fontId="15"/>
  </si>
  <si>
    <t>延3,529.58㎡</t>
    <rPh sb="0" eb="1">
      <t>ノベ</t>
    </rPh>
    <phoneticPr fontId="15"/>
  </si>
  <si>
    <t>貸館</t>
    <rPh sb="0" eb="1">
      <t>カ</t>
    </rPh>
    <rPh sb="1" eb="2">
      <t>カン</t>
    </rPh>
    <phoneticPr fontId="15"/>
  </si>
  <si>
    <t>設置年月 平成7年4月</t>
    <rPh sb="0" eb="2">
      <t>セッチ</t>
    </rPh>
    <rPh sb="2" eb="4">
      <t>ネンゲツ</t>
    </rPh>
    <rPh sb="5" eb="7">
      <t>ヘイセイ</t>
    </rPh>
    <rPh sb="8" eb="9">
      <t>ネン</t>
    </rPh>
    <rPh sb="10" eb="11">
      <t>ガツ</t>
    </rPh>
    <phoneticPr fontId="15"/>
  </si>
  <si>
    <t>(6室,延170人)</t>
    <rPh sb="2" eb="3">
      <t>シツ</t>
    </rPh>
    <rPh sb="4" eb="5">
      <t>ノ</t>
    </rPh>
    <rPh sb="8" eb="9">
      <t>ニン</t>
    </rPh>
    <phoneticPr fontId="15"/>
  </si>
  <si>
    <t>少年湖畔の村</t>
    <rPh sb="0" eb="2">
      <t>ショウネン</t>
    </rPh>
    <rPh sb="2" eb="4">
      <t>コハン</t>
    </rPh>
    <rPh sb="5" eb="6">
      <t>ムラ</t>
    </rPh>
    <phoneticPr fontId="15"/>
  </si>
  <si>
    <t>鉄筋コンクリート造平屋建</t>
    <rPh sb="0" eb="2">
      <t>テッキン</t>
    </rPh>
    <rPh sb="8" eb="9">
      <t>ゾウ</t>
    </rPh>
    <rPh sb="9" eb="11">
      <t>ヒラヤ</t>
    </rPh>
    <rPh sb="11" eb="12">
      <t>タ</t>
    </rPh>
    <phoneticPr fontId="15"/>
  </si>
  <si>
    <t>80人</t>
    <rPh sb="2" eb="3">
      <t>ニン</t>
    </rPh>
    <phoneticPr fontId="15"/>
  </si>
  <si>
    <t>3,662人</t>
    <rPh sb="5" eb="6">
      <t>ニン</t>
    </rPh>
    <phoneticPr fontId="5"/>
  </si>
  <si>
    <t>湖南町横沢字村西112</t>
    <rPh sb="0" eb="3">
      <t>コナンマチ</t>
    </rPh>
    <rPh sb="3" eb="5">
      <t>ヨコサワ</t>
    </rPh>
    <rPh sb="5" eb="6">
      <t>アザ</t>
    </rPh>
    <rPh sb="6" eb="8">
      <t>ムラニシ</t>
    </rPh>
    <phoneticPr fontId="15"/>
  </si>
  <si>
    <t>延1,314㎡</t>
    <rPh sb="0" eb="1">
      <t>ノベ</t>
    </rPh>
    <phoneticPr fontId="15"/>
  </si>
  <si>
    <t>キャンプ場</t>
    <rPh sb="4" eb="5">
      <t>ジョウ</t>
    </rPh>
    <phoneticPr fontId="15"/>
  </si>
  <si>
    <t>150人</t>
    <rPh sb="3" eb="4">
      <t>ニン</t>
    </rPh>
    <phoneticPr fontId="15"/>
  </si>
  <si>
    <t>設置年月 平成4年6月</t>
    <rPh sb="0" eb="2">
      <t>セッチ</t>
    </rPh>
    <rPh sb="2" eb="4">
      <t>ネンゲツ</t>
    </rPh>
    <rPh sb="5" eb="7">
      <t>ヘイセイ</t>
    </rPh>
    <rPh sb="8" eb="9">
      <t>ネン</t>
    </rPh>
    <rPh sb="10" eb="11">
      <t>ガツ</t>
    </rPh>
    <phoneticPr fontId="15"/>
  </si>
  <si>
    <t>労働福祉会館</t>
    <rPh sb="0" eb="2">
      <t>ロウドウ</t>
    </rPh>
    <rPh sb="2" eb="4">
      <t>フクシ</t>
    </rPh>
    <rPh sb="4" eb="6">
      <t>カイカン</t>
    </rPh>
    <phoneticPr fontId="3"/>
  </si>
  <si>
    <t>鉄筋コンクリート造3階建</t>
    <rPh sb="0" eb="2">
      <t>テッキン</t>
    </rPh>
    <rPh sb="8" eb="9">
      <t>ゾウ</t>
    </rPh>
    <rPh sb="10" eb="11">
      <t>カイ</t>
    </rPh>
    <rPh sb="11" eb="12">
      <t>タ</t>
    </rPh>
    <phoneticPr fontId="3"/>
  </si>
  <si>
    <t>400人</t>
  </si>
  <si>
    <t>虎丸町7-7</t>
    <rPh sb="0" eb="1">
      <t>トラ</t>
    </rPh>
    <rPh sb="1" eb="2">
      <t>マル</t>
    </rPh>
    <rPh sb="2" eb="3">
      <t>マチ</t>
    </rPh>
    <phoneticPr fontId="3"/>
  </si>
  <si>
    <t>延2,079.81㎡</t>
    <rPh sb="0" eb="1">
      <t>ノベ</t>
    </rPh>
    <phoneticPr fontId="3"/>
  </si>
  <si>
    <t>設置年月 昭和47年3月</t>
    <rPh sb="0" eb="2">
      <t>セッチ</t>
    </rPh>
    <rPh sb="2" eb="4">
      <t>ネンゲツ</t>
    </rPh>
    <rPh sb="5" eb="7">
      <t>ショウワ</t>
    </rPh>
    <rPh sb="9" eb="10">
      <t>ネン</t>
    </rPh>
    <rPh sb="11" eb="12">
      <t>ガツ</t>
    </rPh>
    <phoneticPr fontId="3"/>
  </si>
  <si>
    <t>郡山自然の家</t>
    <rPh sb="0" eb="2">
      <t>コオリヤマ</t>
    </rPh>
    <rPh sb="2" eb="4">
      <t>シゼン</t>
    </rPh>
    <rPh sb="5" eb="6">
      <t>イエ</t>
    </rPh>
    <phoneticPr fontId="3"/>
  </si>
  <si>
    <t>鉄筋コンクリート造2階建</t>
    <rPh sb="0" eb="2">
      <t>テッキン</t>
    </rPh>
    <rPh sb="8" eb="9">
      <t>ゾウ</t>
    </rPh>
    <rPh sb="10" eb="11">
      <t>カイ</t>
    </rPh>
    <rPh sb="11" eb="12">
      <t>タ</t>
    </rPh>
    <phoneticPr fontId="3"/>
  </si>
  <si>
    <t>本館</t>
    <rPh sb="0" eb="2">
      <t>ホンカン</t>
    </rPh>
    <phoneticPr fontId="3"/>
  </si>
  <si>
    <t>172人</t>
    <rPh sb="3" eb="4">
      <t>ニン</t>
    </rPh>
    <phoneticPr fontId="3"/>
  </si>
  <si>
    <t>逢瀬町多田野字中丸山46</t>
    <rPh sb="0" eb="2">
      <t>オウセ</t>
    </rPh>
    <rPh sb="2" eb="3">
      <t>マチ</t>
    </rPh>
    <rPh sb="3" eb="6">
      <t>タダノ</t>
    </rPh>
    <rPh sb="6" eb="7">
      <t>アザ</t>
    </rPh>
    <rPh sb="7" eb="8">
      <t>ナカ</t>
    </rPh>
    <rPh sb="8" eb="10">
      <t>マルヤマ</t>
    </rPh>
    <phoneticPr fontId="3"/>
  </si>
  <si>
    <t>一部平屋 延1,579㎡</t>
    <rPh sb="0" eb="2">
      <t>イチブ</t>
    </rPh>
    <rPh sb="2" eb="3">
      <t>タイラ</t>
    </rPh>
    <rPh sb="3" eb="4">
      <t>ヤ</t>
    </rPh>
    <rPh sb="5" eb="6">
      <t>ノベ</t>
    </rPh>
    <phoneticPr fontId="3"/>
  </si>
  <si>
    <t>ロッジ</t>
    <phoneticPr fontId="3"/>
  </si>
  <si>
    <t>126人</t>
    <rPh sb="3" eb="4">
      <t>ニン</t>
    </rPh>
    <phoneticPr fontId="3"/>
  </si>
  <si>
    <t>体育館鉄骨平屋建</t>
    <rPh sb="0" eb="3">
      <t>タイイクカン</t>
    </rPh>
    <rPh sb="3" eb="5">
      <t>テッコツ</t>
    </rPh>
    <rPh sb="5" eb="7">
      <t>ヒラヤ</t>
    </rPh>
    <rPh sb="7" eb="8">
      <t>ケン</t>
    </rPh>
    <phoneticPr fontId="3"/>
  </si>
  <si>
    <t>テント</t>
    <phoneticPr fontId="3"/>
  </si>
  <si>
    <t>120人</t>
    <rPh sb="3" eb="4">
      <t>ニン</t>
    </rPh>
    <phoneticPr fontId="3"/>
  </si>
  <si>
    <t>延543㎡</t>
    <rPh sb="0" eb="1">
      <t>ノベ</t>
    </rPh>
    <phoneticPr fontId="3"/>
  </si>
  <si>
    <t>体育施設</t>
    <rPh sb="0" eb="2">
      <t>タイイク</t>
    </rPh>
    <rPh sb="2" eb="4">
      <t>シセツ</t>
    </rPh>
    <phoneticPr fontId="5"/>
  </si>
  <si>
    <t>郡山総合体育館</t>
    <rPh sb="0" eb="2">
      <t>コオリヤマ</t>
    </rPh>
    <rPh sb="2" eb="4">
      <t>ソウゴウ</t>
    </rPh>
    <rPh sb="4" eb="7">
      <t>タイイクカン</t>
    </rPh>
    <phoneticPr fontId="5"/>
  </si>
  <si>
    <t>敷地32,097㎡</t>
    <rPh sb="0" eb="1">
      <t>シキ</t>
    </rPh>
    <rPh sb="1" eb="2">
      <t>チ</t>
    </rPh>
    <phoneticPr fontId="5"/>
  </si>
  <si>
    <t>5,013人</t>
    <rPh sb="5" eb="6">
      <t>ヒト</t>
    </rPh>
    <phoneticPr fontId="3"/>
  </si>
  <si>
    <t>施設改修のため利用実績なし</t>
    <rPh sb="0" eb="4">
      <t>シセツカイシュウ</t>
    </rPh>
    <rPh sb="7" eb="11">
      <t>リヨウジッセキ</t>
    </rPh>
    <phoneticPr fontId="2"/>
  </si>
  <si>
    <t>豊田町3-10</t>
    <rPh sb="0" eb="3">
      <t>トヨタマチ</t>
    </rPh>
    <phoneticPr fontId="5"/>
  </si>
  <si>
    <t>延13,036㎡</t>
    <rPh sb="0" eb="1">
      <t>エン</t>
    </rPh>
    <phoneticPr fontId="5"/>
  </si>
  <si>
    <t>東部体育館</t>
    <rPh sb="0" eb="2">
      <t>トウブ</t>
    </rPh>
    <rPh sb="2" eb="5">
      <t>タイイクカン</t>
    </rPh>
    <phoneticPr fontId="5"/>
  </si>
  <si>
    <t>敷地13,000㎡</t>
    <rPh sb="0" eb="2">
      <t>シキチ</t>
    </rPh>
    <phoneticPr fontId="5"/>
  </si>
  <si>
    <t>2,180人</t>
    <rPh sb="5" eb="6">
      <t>ニン</t>
    </rPh>
    <phoneticPr fontId="5"/>
  </si>
  <si>
    <t>田村町金屋字下夕川原167-2</t>
    <rPh sb="0" eb="3">
      <t>タムラマチ</t>
    </rPh>
    <rPh sb="3" eb="5">
      <t>カナヤ</t>
    </rPh>
    <rPh sb="5" eb="6">
      <t>アザ</t>
    </rPh>
    <rPh sb="6" eb="7">
      <t>シタ</t>
    </rPh>
    <rPh sb="7" eb="8">
      <t>ユウ</t>
    </rPh>
    <rPh sb="8" eb="10">
      <t>カワラ</t>
    </rPh>
    <phoneticPr fontId="5"/>
  </si>
  <si>
    <t>延1,440㎡</t>
    <rPh sb="0" eb="1">
      <t>エン</t>
    </rPh>
    <phoneticPr fontId="5"/>
  </si>
  <si>
    <t>西部体育館</t>
    <rPh sb="0" eb="2">
      <t>セイブ</t>
    </rPh>
    <rPh sb="2" eb="5">
      <t>タイイクカン</t>
    </rPh>
    <phoneticPr fontId="5"/>
  </si>
  <si>
    <t>敷地15,658㎡</t>
    <rPh sb="0" eb="2">
      <t>シキチ</t>
    </rPh>
    <phoneticPr fontId="5"/>
  </si>
  <si>
    <t>2,610人</t>
    <rPh sb="5" eb="6">
      <t>ニン</t>
    </rPh>
    <phoneticPr fontId="5"/>
  </si>
  <si>
    <t>大槻町字漆棒48</t>
    <rPh sb="0" eb="3">
      <t>オオツキマチ</t>
    </rPh>
    <rPh sb="3" eb="4">
      <t>アザ</t>
    </rPh>
    <rPh sb="4" eb="5">
      <t>ウルシ</t>
    </rPh>
    <rPh sb="5" eb="6">
      <t>ボウ</t>
    </rPh>
    <phoneticPr fontId="5"/>
  </si>
  <si>
    <t>延3,733.94㎡</t>
    <rPh sb="0" eb="1">
      <t>エン</t>
    </rPh>
    <phoneticPr fontId="5"/>
  </si>
  <si>
    <t>郡山相撲場</t>
    <rPh sb="0" eb="2">
      <t>コオリヤマ</t>
    </rPh>
    <rPh sb="2" eb="4">
      <t>スモウ</t>
    </rPh>
    <rPh sb="4" eb="5">
      <t>ジョウ</t>
    </rPh>
    <phoneticPr fontId="5"/>
  </si>
  <si>
    <t>敷地3,955㎡</t>
    <rPh sb="0" eb="2">
      <t>シキチ</t>
    </rPh>
    <phoneticPr fontId="5"/>
  </si>
  <si>
    <t>〃</t>
  </si>
  <si>
    <t>延82.81㎡</t>
    <rPh sb="0" eb="1">
      <t>ノ</t>
    </rPh>
    <phoneticPr fontId="5"/>
  </si>
  <si>
    <t>西部第二体育館</t>
    <rPh sb="0" eb="2">
      <t>セイブ</t>
    </rPh>
    <rPh sb="2" eb="4">
      <t>ダイニ</t>
    </rPh>
    <rPh sb="4" eb="7">
      <t>タイイクカン</t>
    </rPh>
    <phoneticPr fontId="5"/>
  </si>
  <si>
    <t>敷地10,000㎡</t>
    <rPh sb="0" eb="2">
      <t>シキチ</t>
    </rPh>
    <phoneticPr fontId="5"/>
  </si>
  <si>
    <t>1,408人</t>
    <rPh sb="5" eb="6">
      <t>ニン</t>
    </rPh>
    <phoneticPr fontId="5"/>
  </si>
  <si>
    <t>待池台一丁目7</t>
    <rPh sb="0" eb="1">
      <t>マ</t>
    </rPh>
    <rPh sb="1" eb="2">
      <t>イケ</t>
    </rPh>
    <rPh sb="2" eb="3">
      <t>ダイ</t>
    </rPh>
    <rPh sb="3" eb="6">
      <t>イッチョウメ</t>
    </rPh>
    <phoneticPr fontId="5"/>
  </si>
  <si>
    <t>延4,559.55㎡</t>
    <rPh sb="0" eb="1">
      <t>エン</t>
    </rPh>
    <phoneticPr fontId="5"/>
  </si>
  <si>
    <t>ふるさとの森スポーツパーク</t>
    <rPh sb="5" eb="6">
      <t>モリ</t>
    </rPh>
    <phoneticPr fontId="5"/>
  </si>
  <si>
    <t>敷地214,959㎡</t>
    <rPh sb="0" eb="2">
      <t>シキチ</t>
    </rPh>
    <phoneticPr fontId="5"/>
  </si>
  <si>
    <t>田村町小川字石淵166</t>
    <rPh sb="0" eb="3">
      <t>タムラマチ</t>
    </rPh>
    <rPh sb="3" eb="5">
      <t>オガワ</t>
    </rPh>
    <rPh sb="5" eb="6">
      <t>アザ</t>
    </rPh>
    <rPh sb="6" eb="7">
      <t>イシ</t>
    </rPh>
    <rPh sb="7" eb="8">
      <t>フチ</t>
    </rPh>
    <phoneticPr fontId="5"/>
  </si>
  <si>
    <t>体育館</t>
    <rPh sb="0" eb="3">
      <t>タイイクカン</t>
    </rPh>
    <phoneticPr fontId="5"/>
  </si>
  <si>
    <t>延1,624㎡</t>
    <rPh sb="0" eb="1">
      <t>エン</t>
    </rPh>
    <phoneticPr fontId="5"/>
  </si>
  <si>
    <t>5,000人</t>
    <rPh sb="5" eb="6">
      <t>ニン</t>
    </rPh>
    <phoneticPr fontId="5"/>
  </si>
  <si>
    <t>野球場</t>
    <rPh sb="0" eb="3">
      <t>ヤキュウジョウ</t>
    </rPh>
    <phoneticPr fontId="5"/>
  </si>
  <si>
    <t>敷地15,017㎡</t>
    <rPh sb="0" eb="2">
      <t>シキチ</t>
    </rPh>
    <phoneticPr fontId="5"/>
  </si>
  <si>
    <t>ソフトボール場</t>
    <rPh sb="6" eb="7">
      <t>ジョウ</t>
    </rPh>
    <phoneticPr fontId="5"/>
  </si>
  <si>
    <t>敷地27,978㎡</t>
    <rPh sb="0" eb="2">
      <t>シキチ</t>
    </rPh>
    <phoneticPr fontId="5"/>
  </si>
  <si>
    <t>開成山陸上競技場</t>
    <rPh sb="0" eb="2">
      <t>カイセイ</t>
    </rPh>
    <rPh sb="2" eb="3">
      <t>ザン</t>
    </rPh>
    <rPh sb="3" eb="5">
      <t>リクジョウ</t>
    </rPh>
    <rPh sb="5" eb="8">
      <t>キョウギジョウ</t>
    </rPh>
    <phoneticPr fontId="5"/>
  </si>
  <si>
    <t>敷地24,000㎡ （全天候型）</t>
    <rPh sb="0" eb="2">
      <t>シキチ</t>
    </rPh>
    <rPh sb="11" eb="12">
      <t>ゼン</t>
    </rPh>
    <rPh sb="12" eb="14">
      <t>テンコウ</t>
    </rPh>
    <rPh sb="14" eb="15">
      <t>ガタ</t>
    </rPh>
    <phoneticPr fontId="5"/>
  </si>
  <si>
    <t>15,474人</t>
    <rPh sb="6" eb="7">
      <t>ニン</t>
    </rPh>
    <phoneticPr fontId="5"/>
  </si>
  <si>
    <t>開成一丁目5-12</t>
    <rPh sb="0" eb="2">
      <t>カイセイ</t>
    </rPh>
    <rPh sb="2" eb="5">
      <t>イッチョウメ</t>
    </rPh>
    <phoneticPr fontId="5"/>
  </si>
  <si>
    <t>スタンド鉄筋コンクリート造</t>
    <rPh sb="4" eb="6">
      <t>テッキン</t>
    </rPh>
    <rPh sb="12" eb="13">
      <t>ゾウ</t>
    </rPh>
    <phoneticPr fontId="5"/>
  </si>
  <si>
    <t>芝生観覧席</t>
    <rPh sb="0" eb="2">
      <t>シバフ</t>
    </rPh>
    <rPh sb="2" eb="5">
      <t>カンランセキ</t>
    </rPh>
    <phoneticPr fontId="5"/>
  </si>
  <si>
    <t>開成山補助競技場</t>
    <rPh sb="0" eb="2">
      <t>カイセイ</t>
    </rPh>
    <rPh sb="2" eb="3">
      <t>ザン</t>
    </rPh>
    <rPh sb="3" eb="5">
      <t>ホジョ</t>
    </rPh>
    <rPh sb="5" eb="8">
      <t>キョウギジョウ</t>
    </rPh>
    <phoneticPr fontId="5"/>
  </si>
  <si>
    <t>敷地12,000㎡</t>
    <rPh sb="0" eb="2">
      <t>シキチ</t>
    </rPh>
    <phoneticPr fontId="5"/>
  </si>
  <si>
    <t>830人</t>
    <rPh sb="3" eb="4">
      <t>ニン</t>
    </rPh>
    <phoneticPr fontId="5"/>
  </si>
  <si>
    <t>開成山野球場</t>
    <rPh sb="0" eb="2">
      <t>カイセイ</t>
    </rPh>
    <rPh sb="2" eb="3">
      <t>ザン</t>
    </rPh>
    <rPh sb="3" eb="6">
      <t>ヤキュウジョウ</t>
    </rPh>
    <phoneticPr fontId="5"/>
  </si>
  <si>
    <t>敷地19,710㎡</t>
    <rPh sb="0" eb="2">
      <t>シキチ</t>
    </rPh>
    <phoneticPr fontId="5"/>
  </si>
  <si>
    <t>15,139人</t>
    <rPh sb="6" eb="7">
      <t>ニン</t>
    </rPh>
    <phoneticPr fontId="5"/>
  </si>
  <si>
    <t>メインスタンド</t>
  </si>
  <si>
    <t>開成山屋内水泳場</t>
    <rPh sb="0" eb="2">
      <t>カイセイ</t>
    </rPh>
    <rPh sb="2" eb="3">
      <t>ザン</t>
    </rPh>
    <rPh sb="3" eb="5">
      <t>オクナイ</t>
    </rPh>
    <rPh sb="5" eb="7">
      <t>スイエイ</t>
    </rPh>
    <rPh sb="7" eb="8">
      <t>ジョウ</t>
    </rPh>
    <phoneticPr fontId="5"/>
  </si>
  <si>
    <t>敷地20,083.19㎡</t>
    <rPh sb="0" eb="2">
      <t>シキチ</t>
    </rPh>
    <phoneticPr fontId="5"/>
  </si>
  <si>
    <t>634人</t>
    <rPh sb="3" eb="4">
      <t>ニン</t>
    </rPh>
    <phoneticPr fontId="5"/>
  </si>
  <si>
    <t>延6,499.63㎡</t>
    <rPh sb="0" eb="1">
      <t>ノベ</t>
    </rPh>
    <phoneticPr fontId="5"/>
  </si>
  <si>
    <t>開成山弓道場</t>
    <rPh sb="0" eb="2">
      <t>カイセイ</t>
    </rPh>
    <rPh sb="2" eb="3">
      <t>ザン</t>
    </rPh>
    <rPh sb="3" eb="6">
      <t>キュウドウジョウ</t>
    </rPh>
    <phoneticPr fontId="5"/>
  </si>
  <si>
    <t>敷地6,389㎡</t>
    <rPh sb="0" eb="2">
      <t>シキチ</t>
    </rPh>
    <phoneticPr fontId="5"/>
  </si>
  <si>
    <t>400人</t>
    <rPh sb="3" eb="4">
      <t>ニン</t>
    </rPh>
    <phoneticPr fontId="5"/>
  </si>
  <si>
    <t>射場 延1,346.57㎡</t>
    <rPh sb="0" eb="1">
      <t>イ</t>
    </rPh>
    <rPh sb="1" eb="2">
      <t>ジョウ</t>
    </rPh>
    <rPh sb="3" eb="4">
      <t>エン</t>
    </rPh>
    <phoneticPr fontId="5"/>
  </si>
  <si>
    <t>日和田野球場</t>
    <rPh sb="0" eb="3">
      <t>ヒワダ</t>
    </rPh>
    <rPh sb="3" eb="6">
      <t>ヤキュウジョウ</t>
    </rPh>
    <phoneticPr fontId="5"/>
  </si>
  <si>
    <t>敷地19,300㎡</t>
    <rPh sb="0" eb="2">
      <t>シキチ</t>
    </rPh>
    <phoneticPr fontId="5"/>
  </si>
  <si>
    <t>日和田町字山ノ井72-2</t>
    <rPh sb="0" eb="3">
      <t>ヒワダ</t>
    </rPh>
    <rPh sb="3" eb="4">
      <t>マチ</t>
    </rPh>
    <rPh sb="4" eb="5">
      <t>アザ</t>
    </rPh>
    <rPh sb="5" eb="6">
      <t>ヤマ</t>
    </rPh>
    <rPh sb="7" eb="8">
      <t>イ</t>
    </rPh>
    <phoneticPr fontId="5"/>
  </si>
  <si>
    <t>郡山庭球場</t>
    <rPh sb="0" eb="2">
      <t>コオリヤマ</t>
    </rPh>
    <rPh sb="2" eb="4">
      <t>テイキュウ</t>
    </rPh>
    <rPh sb="4" eb="5">
      <t>ジョウ</t>
    </rPh>
    <phoneticPr fontId="5"/>
  </si>
  <si>
    <t>敷地33,710㎡</t>
    <rPh sb="0" eb="2">
      <t>シキチ</t>
    </rPh>
    <phoneticPr fontId="5"/>
  </si>
  <si>
    <t>町東一丁目245</t>
    <rPh sb="0" eb="1">
      <t>マチ</t>
    </rPh>
    <rPh sb="1" eb="2">
      <t>ヒガシ</t>
    </rPh>
    <rPh sb="2" eb="5">
      <t>イッチョウメ</t>
    </rPh>
    <phoneticPr fontId="5"/>
  </si>
  <si>
    <t>砂入り人工芝16面</t>
    <rPh sb="0" eb="2">
      <t>スナイリ</t>
    </rPh>
    <rPh sb="3" eb="5">
      <t>ジンコウ</t>
    </rPh>
    <rPh sb="5" eb="6">
      <t>シバ</t>
    </rPh>
    <rPh sb="8" eb="9">
      <t>メン</t>
    </rPh>
    <phoneticPr fontId="5"/>
  </si>
  <si>
    <t>西部庭球場</t>
    <rPh sb="0" eb="2">
      <t>セイブ</t>
    </rPh>
    <rPh sb="2" eb="4">
      <t>テイキュウ</t>
    </rPh>
    <rPh sb="4" eb="5">
      <t>ジョウ</t>
    </rPh>
    <phoneticPr fontId="5"/>
  </si>
  <si>
    <t>敷地4,006㎡,ハード4面</t>
    <rPh sb="0" eb="2">
      <t>シキチ</t>
    </rPh>
    <phoneticPr fontId="5"/>
  </si>
  <si>
    <t>待池台一丁目6</t>
    <rPh sb="0" eb="1">
      <t>マ</t>
    </rPh>
    <rPh sb="1" eb="2">
      <t>イケ</t>
    </rPh>
    <rPh sb="2" eb="3">
      <t>ダイ</t>
    </rPh>
    <rPh sb="3" eb="6">
      <t>イッチョウメ</t>
    </rPh>
    <phoneticPr fontId="5"/>
  </si>
  <si>
    <t>トリムコース</t>
  </si>
  <si>
    <t>一周2,000ｍ</t>
    <rPh sb="0" eb="2">
      <t>イッシュウ</t>
    </rPh>
    <phoneticPr fontId="5"/>
  </si>
  <si>
    <t>西部サッカー場</t>
    <rPh sb="0" eb="2">
      <t>セイブ</t>
    </rPh>
    <rPh sb="6" eb="7">
      <t>ジョウ</t>
    </rPh>
    <phoneticPr fontId="5"/>
  </si>
  <si>
    <t>敷地42,338㎡</t>
    <rPh sb="0" eb="2">
      <t>シキチ</t>
    </rPh>
    <phoneticPr fontId="5"/>
  </si>
  <si>
    <t>3,722人</t>
    <rPh sb="5" eb="6">
      <t>ニン</t>
    </rPh>
    <phoneticPr fontId="5"/>
  </si>
  <si>
    <t>大槻町字横山26</t>
    <rPh sb="0" eb="3">
      <t>オオツキマチ</t>
    </rPh>
    <rPh sb="3" eb="4">
      <t>アザ</t>
    </rPh>
    <rPh sb="4" eb="6">
      <t>ヨコヤマ</t>
    </rPh>
    <phoneticPr fontId="5"/>
  </si>
  <si>
    <t>スポーツ広場</t>
    <rPh sb="4" eb="6">
      <t>ヒロバ</t>
    </rPh>
    <phoneticPr fontId="5"/>
  </si>
  <si>
    <t>丸守少年運動広場</t>
    <rPh sb="0" eb="1">
      <t>マル</t>
    </rPh>
    <rPh sb="1" eb="2">
      <t>モ</t>
    </rPh>
    <rPh sb="2" eb="4">
      <t>ショウネン</t>
    </rPh>
    <rPh sb="4" eb="6">
      <t>ウンドウ</t>
    </rPh>
    <rPh sb="6" eb="8">
      <t>ヒロバ</t>
    </rPh>
    <phoneticPr fontId="5"/>
  </si>
  <si>
    <t>敷地10,743㎡</t>
    <rPh sb="0" eb="2">
      <t>シキチ</t>
    </rPh>
    <phoneticPr fontId="5"/>
  </si>
  <si>
    <t>2,000人</t>
    <rPh sb="5" eb="6">
      <t>ニン</t>
    </rPh>
    <phoneticPr fontId="5"/>
  </si>
  <si>
    <t>熱海町安子島字輪ノ内1</t>
    <rPh sb="0" eb="3">
      <t>アタミマチ</t>
    </rPh>
    <rPh sb="3" eb="6">
      <t>アコガシマ</t>
    </rPh>
    <rPh sb="6" eb="7">
      <t>アザ</t>
    </rPh>
    <rPh sb="7" eb="8">
      <t>ワ</t>
    </rPh>
    <rPh sb="9" eb="10">
      <t>ナイ</t>
    </rPh>
    <phoneticPr fontId="5"/>
  </si>
  <si>
    <t>多田野運動広場</t>
    <rPh sb="0" eb="3">
      <t>タダノ</t>
    </rPh>
    <rPh sb="3" eb="5">
      <t>ウンドウ</t>
    </rPh>
    <rPh sb="5" eb="7">
      <t>ヒロバ</t>
    </rPh>
    <phoneticPr fontId="5"/>
  </si>
  <si>
    <t>敷地8,821㎡</t>
    <rPh sb="0" eb="2">
      <t>シキチ</t>
    </rPh>
    <phoneticPr fontId="5"/>
  </si>
  <si>
    <t>600人</t>
    <rPh sb="3" eb="4">
      <t>ニン</t>
    </rPh>
    <phoneticPr fontId="5"/>
  </si>
  <si>
    <t>逢瀬町多田野字柳河原100</t>
    <rPh sb="0" eb="3">
      <t>オウセマチ</t>
    </rPh>
    <rPh sb="3" eb="6">
      <t>タダノ</t>
    </rPh>
    <rPh sb="6" eb="7">
      <t>アザ</t>
    </rPh>
    <rPh sb="7" eb="8">
      <t>ヤナギ</t>
    </rPh>
    <rPh sb="8" eb="10">
      <t>カワラ</t>
    </rPh>
    <phoneticPr fontId="5"/>
  </si>
  <si>
    <t>白岩運動広場</t>
    <rPh sb="0" eb="2">
      <t>シライワ</t>
    </rPh>
    <rPh sb="2" eb="4">
      <t>ウンドウ</t>
    </rPh>
    <rPh sb="4" eb="6">
      <t>ヒロバ</t>
    </rPh>
    <phoneticPr fontId="5"/>
  </si>
  <si>
    <t>敷地4,611㎡</t>
    <rPh sb="0" eb="2">
      <t>シキチ</t>
    </rPh>
    <phoneticPr fontId="5"/>
  </si>
  <si>
    <t>白岩町字堺之内18</t>
    <rPh sb="0" eb="2">
      <t>シライワ</t>
    </rPh>
    <rPh sb="2" eb="3">
      <t>マチ</t>
    </rPh>
    <rPh sb="3" eb="4">
      <t>アザ</t>
    </rPh>
    <rPh sb="4" eb="5">
      <t>サカイ</t>
    </rPh>
    <rPh sb="5" eb="6">
      <t>ノ</t>
    </rPh>
    <rPh sb="6" eb="7">
      <t>ウチ</t>
    </rPh>
    <phoneticPr fontId="5"/>
  </si>
  <si>
    <t>安積スポーツ広場</t>
    <rPh sb="0" eb="1">
      <t>アン</t>
    </rPh>
    <rPh sb="1" eb="2">
      <t>セキ</t>
    </rPh>
    <rPh sb="6" eb="8">
      <t>ヒロバ</t>
    </rPh>
    <phoneticPr fontId="5"/>
  </si>
  <si>
    <t>敷地12,934㎡</t>
    <rPh sb="0" eb="2">
      <t>シキチ</t>
    </rPh>
    <phoneticPr fontId="5"/>
  </si>
  <si>
    <t>4,000人</t>
    <rPh sb="5" eb="6">
      <t>ニン</t>
    </rPh>
    <phoneticPr fontId="5"/>
  </si>
  <si>
    <t>安積町成田字北山崎25</t>
    <rPh sb="0" eb="3">
      <t>アサカマチ</t>
    </rPh>
    <rPh sb="3" eb="5">
      <t>ナリタ</t>
    </rPh>
    <rPh sb="5" eb="6">
      <t>アザ</t>
    </rPh>
    <rPh sb="6" eb="7">
      <t>キタ</t>
    </rPh>
    <rPh sb="7" eb="9">
      <t>ヤマザキ</t>
    </rPh>
    <phoneticPr fontId="5"/>
  </si>
  <si>
    <t>三穂田スポーツ広場</t>
    <rPh sb="0" eb="1">
      <t>サン</t>
    </rPh>
    <rPh sb="1" eb="2">
      <t>ホ</t>
    </rPh>
    <rPh sb="2" eb="3">
      <t>タ</t>
    </rPh>
    <rPh sb="7" eb="9">
      <t>ヒロバ</t>
    </rPh>
    <phoneticPr fontId="5"/>
  </si>
  <si>
    <t>敷地28,763㎡</t>
    <rPh sb="0" eb="2">
      <t>シキチ</t>
    </rPh>
    <phoneticPr fontId="5"/>
  </si>
  <si>
    <t>6,800人</t>
    <rPh sb="5" eb="6">
      <t>ニン</t>
    </rPh>
    <phoneticPr fontId="5"/>
  </si>
  <si>
    <t>三穂田町駒屋字赤場40</t>
    <rPh sb="0" eb="4">
      <t>ミホタマチ</t>
    </rPh>
    <rPh sb="4" eb="6">
      <t>コマヤ</t>
    </rPh>
    <rPh sb="6" eb="7">
      <t>アザ</t>
    </rPh>
    <rPh sb="7" eb="8">
      <t>アカ</t>
    </rPh>
    <rPh sb="8" eb="9">
      <t>バ</t>
    </rPh>
    <phoneticPr fontId="5"/>
  </si>
  <si>
    <t>逢瀬スポーツ広場</t>
    <rPh sb="0" eb="2">
      <t>オウセ</t>
    </rPh>
    <rPh sb="6" eb="8">
      <t>ヒロバ</t>
    </rPh>
    <phoneticPr fontId="5"/>
  </si>
  <si>
    <t>敷地31,445㎡</t>
    <rPh sb="0" eb="2">
      <t>シキチ</t>
    </rPh>
    <phoneticPr fontId="5"/>
  </si>
  <si>
    <t>6,000人</t>
    <rPh sb="5" eb="6">
      <t>ニン</t>
    </rPh>
    <phoneticPr fontId="5"/>
  </si>
  <si>
    <t>逢瀬町多田野字竹柄沢1-1</t>
    <rPh sb="0" eb="3">
      <t>オウセマチ</t>
    </rPh>
    <rPh sb="3" eb="6">
      <t>タダノ</t>
    </rPh>
    <rPh sb="6" eb="7">
      <t>アザ</t>
    </rPh>
    <rPh sb="7" eb="8">
      <t>タケ</t>
    </rPh>
    <rPh sb="8" eb="10">
      <t>カラサワ</t>
    </rPh>
    <phoneticPr fontId="5"/>
  </si>
  <si>
    <t>片平スポーツ広場</t>
    <rPh sb="0" eb="2">
      <t>カタヒラ</t>
    </rPh>
    <rPh sb="6" eb="8">
      <t>ヒロバ</t>
    </rPh>
    <phoneticPr fontId="5"/>
  </si>
  <si>
    <t>敷地19,955㎡</t>
    <rPh sb="0" eb="2">
      <t>シキチ</t>
    </rPh>
    <phoneticPr fontId="5"/>
  </si>
  <si>
    <t>片平町字小林1</t>
    <rPh sb="0" eb="3">
      <t>カタヒラマチ</t>
    </rPh>
    <rPh sb="3" eb="4">
      <t>アザ</t>
    </rPh>
    <rPh sb="4" eb="6">
      <t>コバヤシ</t>
    </rPh>
    <phoneticPr fontId="5"/>
  </si>
  <si>
    <t>西部スポーツ広場</t>
    <rPh sb="0" eb="2">
      <t>セイブ</t>
    </rPh>
    <rPh sb="6" eb="8">
      <t>ヒロバ</t>
    </rPh>
    <phoneticPr fontId="5"/>
  </si>
  <si>
    <t>敷地22,694㎡</t>
    <rPh sb="0" eb="2">
      <t>シキチ</t>
    </rPh>
    <phoneticPr fontId="5"/>
  </si>
  <si>
    <t>待池台一丁目7</t>
    <rPh sb="0" eb="1">
      <t>マチ</t>
    </rPh>
    <rPh sb="1" eb="2">
      <t>イケ</t>
    </rPh>
    <rPh sb="2" eb="3">
      <t>ダイ</t>
    </rPh>
    <rPh sb="3" eb="6">
      <t>１チョウメ</t>
    </rPh>
    <phoneticPr fontId="5"/>
  </si>
  <si>
    <t>喜久田スポーツ広場</t>
    <rPh sb="0" eb="3">
      <t>キクタ</t>
    </rPh>
    <rPh sb="7" eb="9">
      <t>ヒロバ</t>
    </rPh>
    <phoneticPr fontId="5"/>
  </si>
  <si>
    <t>敷地28,747㎡</t>
    <rPh sb="0" eb="2">
      <t>シキチ</t>
    </rPh>
    <phoneticPr fontId="5"/>
  </si>
  <si>
    <t>喜久田町堀之内字下河原22-3</t>
    <rPh sb="0" eb="4">
      <t>キクタマチ</t>
    </rPh>
    <rPh sb="4" eb="7">
      <t>ホリノウチ</t>
    </rPh>
    <rPh sb="7" eb="8">
      <t>アザ</t>
    </rPh>
    <rPh sb="8" eb="9">
      <t>シモ</t>
    </rPh>
    <rPh sb="9" eb="10">
      <t>カワ</t>
    </rPh>
    <rPh sb="10" eb="11">
      <t>ハラ</t>
    </rPh>
    <phoneticPr fontId="5"/>
  </si>
  <si>
    <t>日和田スポーツ広場</t>
    <rPh sb="0" eb="3">
      <t>ヒワダ</t>
    </rPh>
    <rPh sb="7" eb="9">
      <t>ヒロバ</t>
    </rPh>
    <phoneticPr fontId="5"/>
  </si>
  <si>
    <t>敷地26,445㎡</t>
    <rPh sb="0" eb="2">
      <t>シキチ</t>
    </rPh>
    <phoneticPr fontId="5"/>
  </si>
  <si>
    <t>日和田町字菖蒲池52-13</t>
    <rPh sb="0" eb="4">
      <t>ヒワダマチ</t>
    </rPh>
    <rPh sb="4" eb="5">
      <t>アザ</t>
    </rPh>
    <rPh sb="5" eb="8">
      <t>ショウブイケ</t>
    </rPh>
    <phoneticPr fontId="5"/>
  </si>
  <si>
    <t>富久山スポーツ広場</t>
    <rPh sb="0" eb="1">
      <t>トミ</t>
    </rPh>
    <rPh sb="1" eb="2">
      <t>ヒサ</t>
    </rPh>
    <rPh sb="2" eb="3">
      <t>ヤマ</t>
    </rPh>
    <rPh sb="7" eb="9">
      <t>ヒロバ</t>
    </rPh>
    <phoneticPr fontId="5"/>
  </si>
  <si>
    <t>敷地28,906㎡</t>
    <rPh sb="0" eb="2">
      <t>シキチ</t>
    </rPh>
    <phoneticPr fontId="5"/>
  </si>
  <si>
    <t>富久山町福原字古舘6-1</t>
    <rPh sb="0" eb="1">
      <t>トミ</t>
    </rPh>
    <rPh sb="1" eb="2">
      <t>ヒサ</t>
    </rPh>
    <rPh sb="2" eb="3">
      <t>ヤマ</t>
    </rPh>
    <rPh sb="3" eb="4">
      <t>マチ</t>
    </rPh>
    <rPh sb="4" eb="6">
      <t>フクハラ</t>
    </rPh>
    <rPh sb="6" eb="7">
      <t>アザ</t>
    </rPh>
    <rPh sb="7" eb="8">
      <t>フル</t>
    </rPh>
    <rPh sb="8" eb="9">
      <t>タテ</t>
    </rPh>
    <phoneticPr fontId="5"/>
  </si>
  <si>
    <t>湖南スポーツ広場</t>
    <rPh sb="0" eb="2">
      <t>コナン</t>
    </rPh>
    <rPh sb="6" eb="8">
      <t>ヒロバ</t>
    </rPh>
    <phoneticPr fontId="5"/>
  </si>
  <si>
    <t>敷地15,641㎡</t>
    <rPh sb="0" eb="2">
      <t>シキチ</t>
    </rPh>
    <phoneticPr fontId="5"/>
  </si>
  <si>
    <t>湖南町三代字西ノ内200-1</t>
    <rPh sb="0" eb="2">
      <t>コナン</t>
    </rPh>
    <rPh sb="2" eb="3">
      <t>マチ</t>
    </rPh>
    <rPh sb="3" eb="5">
      <t>ミヨ</t>
    </rPh>
    <rPh sb="5" eb="6">
      <t>アザ</t>
    </rPh>
    <rPh sb="6" eb="7">
      <t>ニシ</t>
    </rPh>
    <rPh sb="8" eb="9">
      <t>ウチ</t>
    </rPh>
    <phoneticPr fontId="5"/>
  </si>
  <si>
    <t>田村スポーツ広場</t>
    <rPh sb="0" eb="2">
      <t>タムラ</t>
    </rPh>
    <rPh sb="6" eb="8">
      <t>ヒロバ</t>
    </rPh>
    <phoneticPr fontId="5"/>
  </si>
  <si>
    <t>敷地26,353㎡</t>
    <rPh sb="0" eb="2">
      <t>シキチ</t>
    </rPh>
    <phoneticPr fontId="5"/>
  </si>
  <si>
    <t>田村町守山字権現坦内1-5</t>
    <rPh sb="0" eb="3">
      <t>タムラマチ</t>
    </rPh>
    <rPh sb="3" eb="5">
      <t>モリヤマ</t>
    </rPh>
    <rPh sb="5" eb="6">
      <t>アザ</t>
    </rPh>
    <rPh sb="6" eb="8">
      <t>ゴンゲン</t>
    </rPh>
    <rPh sb="8" eb="9">
      <t>タン</t>
    </rPh>
    <rPh sb="9" eb="10">
      <t>ウチ</t>
    </rPh>
    <phoneticPr fontId="5"/>
  </si>
  <si>
    <t>東部スポーツ広場</t>
    <rPh sb="0" eb="2">
      <t>トウブ</t>
    </rPh>
    <rPh sb="6" eb="8">
      <t>ヒロバ</t>
    </rPh>
    <phoneticPr fontId="5"/>
  </si>
  <si>
    <t>敷地7,710㎡</t>
    <rPh sb="0" eb="2">
      <t>シキチ</t>
    </rPh>
    <phoneticPr fontId="5"/>
  </si>
  <si>
    <t>3,000人</t>
    <rPh sb="5" eb="6">
      <t>ニン</t>
    </rPh>
    <phoneticPr fontId="5"/>
  </si>
  <si>
    <t>田村町金屋字下夕川原167-2</t>
    <rPh sb="0" eb="3">
      <t>タムラマチ</t>
    </rPh>
    <rPh sb="3" eb="5">
      <t>カナヤ</t>
    </rPh>
    <rPh sb="5" eb="6">
      <t>アザ</t>
    </rPh>
    <rPh sb="6" eb="7">
      <t>シモ</t>
    </rPh>
    <rPh sb="7" eb="8">
      <t>ユウ</t>
    </rPh>
    <rPh sb="8" eb="10">
      <t>カワラ</t>
    </rPh>
    <phoneticPr fontId="5"/>
  </si>
  <si>
    <t>中田スポーツ広場</t>
    <rPh sb="0" eb="2">
      <t>ナカタ</t>
    </rPh>
    <rPh sb="6" eb="8">
      <t>ヒロバ</t>
    </rPh>
    <phoneticPr fontId="5"/>
  </si>
  <si>
    <t>敷地43,301㎡</t>
    <rPh sb="0" eb="2">
      <t>シキチ</t>
    </rPh>
    <phoneticPr fontId="5"/>
  </si>
  <si>
    <t>8,000人</t>
    <rPh sb="5" eb="6">
      <t>ニン</t>
    </rPh>
    <phoneticPr fontId="5"/>
  </si>
  <si>
    <t>中田町下枝字沢目木227</t>
    <rPh sb="0" eb="3">
      <t>ナカダマチ</t>
    </rPh>
    <rPh sb="3" eb="5">
      <t>シモエダ</t>
    </rPh>
    <rPh sb="5" eb="6">
      <t>アザ</t>
    </rPh>
    <rPh sb="6" eb="7">
      <t>サワ</t>
    </rPh>
    <rPh sb="7" eb="8">
      <t>メ</t>
    </rPh>
    <rPh sb="8" eb="9">
      <t>キ</t>
    </rPh>
    <phoneticPr fontId="5"/>
  </si>
  <si>
    <t>ふるさとの森スポーツ
パークスポーツ広場</t>
    <rPh sb="5" eb="6">
      <t>モリ</t>
    </rPh>
    <rPh sb="18" eb="20">
      <t>ヒロバ</t>
    </rPh>
    <phoneticPr fontId="5"/>
  </si>
  <si>
    <t>敷地14,256㎡</t>
    <rPh sb="0" eb="2">
      <t>シキチ</t>
    </rPh>
    <phoneticPr fontId="5"/>
  </si>
  <si>
    <t>田村町小川字石淵166</t>
    <rPh sb="0" eb="3">
      <t>タムラマチ</t>
    </rPh>
    <rPh sb="3" eb="5">
      <t>オガワ</t>
    </rPh>
    <rPh sb="5" eb="6">
      <t>アザ</t>
    </rPh>
    <rPh sb="6" eb="8">
      <t>イシブチ</t>
    </rPh>
    <phoneticPr fontId="5"/>
  </si>
  <si>
    <t>磐梯熱海スポーツパーク</t>
    <rPh sb="0" eb="2">
      <t>バンダイ</t>
    </rPh>
    <rPh sb="2" eb="4">
      <t>アタミ</t>
    </rPh>
    <phoneticPr fontId="5"/>
  </si>
  <si>
    <t>熱海町高玉字南泥布沢2-7</t>
    <rPh sb="0" eb="2">
      <t>アタミ</t>
    </rPh>
    <rPh sb="2" eb="3">
      <t>マチ</t>
    </rPh>
    <rPh sb="3" eb="5">
      <t>タカタマ</t>
    </rPh>
    <rPh sb="5" eb="6">
      <t>ジ</t>
    </rPh>
    <rPh sb="6" eb="7">
      <t>ミナミ</t>
    </rPh>
    <rPh sb="7" eb="8">
      <t>ドロ</t>
    </rPh>
    <rPh sb="8" eb="10">
      <t>ヌノザワ</t>
    </rPh>
    <phoneticPr fontId="5"/>
  </si>
  <si>
    <t>敷地20,592㎡</t>
    <rPh sb="0" eb="2">
      <t>シキチ</t>
    </rPh>
    <phoneticPr fontId="5"/>
  </si>
  <si>
    <t>2,100人</t>
    <rPh sb="5" eb="6">
      <t>ニン</t>
    </rPh>
    <phoneticPr fontId="5"/>
  </si>
  <si>
    <t>延2,553㎡</t>
    <rPh sb="0" eb="1">
      <t>エン</t>
    </rPh>
    <phoneticPr fontId="5"/>
  </si>
  <si>
    <t>多目的グラウンド</t>
    <rPh sb="0" eb="3">
      <t>タモクテキ</t>
    </rPh>
    <phoneticPr fontId="5"/>
  </si>
  <si>
    <t>敷地9,310㎡</t>
    <rPh sb="0" eb="2">
      <t>シキチ</t>
    </rPh>
    <phoneticPr fontId="5"/>
  </si>
  <si>
    <t>郡山サッカー・ラグビー場</t>
    <rPh sb="0" eb="2">
      <t>コオリヤマ</t>
    </rPh>
    <rPh sb="11" eb="12">
      <t>ジョウ</t>
    </rPh>
    <phoneticPr fontId="5"/>
  </si>
  <si>
    <t>敷地26,350㎡</t>
    <rPh sb="0" eb="2">
      <t>シキチ</t>
    </rPh>
    <phoneticPr fontId="5"/>
  </si>
  <si>
    <t>郡山スケート場</t>
    <rPh sb="0" eb="2">
      <t>コオリヤマ</t>
    </rPh>
    <rPh sb="6" eb="7">
      <t>ジョウ</t>
    </rPh>
    <phoneticPr fontId="5"/>
  </si>
  <si>
    <t>敷地39,000㎡</t>
    <rPh sb="0" eb="2">
      <t>シキチ</t>
    </rPh>
    <phoneticPr fontId="5"/>
  </si>
  <si>
    <t>1,115人</t>
    <rPh sb="5" eb="6">
      <t>ニン</t>
    </rPh>
    <phoneticPr fontId="5"/>
  </si>
  <si>
    <t>延2,179.66㎡</t>
    <rPh sb="0" eb="1">
      <t>エン</t>
    </rPh>
    <phoneticPr fontId="5"/>
  </si>
  <si>
    <t>磐梯熱海アイスアリーナ</t>
    <rPh sb="0" eb="2">
      <t>バンダイ</t>
    </rPh>
    <rPh sb="2" eb="4">
      <t>アタミ</t>
    </rPh>
    <phoneticPr fontId="5"/>
  </si>
  <si>
    <t>敷地8,561.40㎡</t>
    <rPh sb="0" eb="2">
      <t>シキチ</t>
    </rPh>
    <phoneticPr fontId="5"/>
  </si>
  <si>
    <t>216人</t>
    <rPh sb="3" eb="4">
      <t>ニン</t>
    </rPh>
    <phoneticPr fontId="5"/>
  </si>
  <si>
    <t>熱海町玉川字反田1-1</t>
    <rPh sb="0" eb="2">
      <t>アタミ</t>
    </rPh>
    <rPh sb="2" eb="3">
      <t>マチ</t>
    </rPh>
    <rPh sb="3" eb="5">
      <t>タマカワ</t>
    </rPh>
    <rPh sb="5" eb="6">
      <t>アザ</t>
    </rPh>
    <rPh sb="6" eb="8">
      <t>ソリタ</t>
    </rPh>
    <phoneticPr fontId="5"/>
  </si>
  <si>
    <t>延4,431.13㎡</t>
    <rPh sb="0" eb="1">
      <t>ノ</t>
    </rPh>
    <phoneticPr fontId="5"/>
  </si>
  <si>
    <t>郡山市熱海フットボールセンター</t>
    <rPh sb="0" eb="3">
      <t>コオリヤマシ</t>
    </rPh>
    <rPh sb="3" eb="5">
      <t>アタミ</t>
    </rPh>
    <phoneticPr fontId="21"/>
  </si>
  <si>
    <t>敷地14,307.07㎡</t>
    <rPh sb="0" eb="2">
      <t>シキチ</t>
    </rPh>
    <phoneticPr fontId="5"/>
  </si>
  <si>
    <t>1,620人</t>
    <rPh sb="5" eb="6">
      <t>ニン</t>
    </rPh>
    <phoneticPr fontId="5"/>
  </si>
  <si>
    <t>熱海町熱海二丁目15-3</t>
    <rPh sb="0" eb="2">
      <t>アタミ</t>
    </rPh>
    <rPh sb="2" eb="3">
      <t>マチ</t>
    </rPh>
    <rPh sb="3" eb="5">
      <t>アタミ</t>
    </rPh>
    <rPh sb="5" eb="8">
      <t>ニチョウメ</t>
    </rPh>
    <phoneticPr fontId="5"/>
  </si>
  <si>
    <t>延20,593㎡</t>
    <rPh sb="0" eb="1">
      <t>ノ</t>
    </rPh>
    <phoneticPr fontId="21"/>
  </si>
  <si>
    <t>資料：(公財)郡山市文化・学び振興公社、教育委員会事務局生涯学習課、歴史情報博物館、中央図書館、中央公民館、福島県郡山自然の家、美術館、開成館、文化振興課、スポーツ振興課</t>
    <rPh sb="0" eb="2">
      <t>シリョウ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</si>
</sst>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;&quot;△ &quot;#,##0"/>
    <numFmt numFmtId="177" formatCode="#,##0.0;&quot;△ &quot;#,##0.0"/>
    <numFmt numFmtId="178" formatCode="#,##0.00;&quot;△ &quot;#,##0.00"/>
    <numFmt numFmtId="179" formatCode="#,##0&quot;人&quot;"/>
  </numFmts>
  <fonts count="23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b/>
      <sz val="18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u/>
      <sz val="14"/>
      <color theme="10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9"/>
      <name val="ＭＳ 明朝"/>
      <family val="1"/>
      <charset val="128"/>
    </font>
    <font>
      <sz val="11"/>
      <name val="游ゴシック"/>
      <family val="2"/>
      <charset val="128"/>
      <scheme val="minor"/>
    </font>
    <font>
      <strike/>
      <sz val="1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rgb="FFFF0000"/>
      </right>
      <top/>
      <bottom style="thin">
        <color indexed="64"/>
      </bottom>
      <diagonal/>
    </border>
    <border>
      <left style="dotted">
        <color rgb="FFFF0000"/>
      </left>
      <right style="dotted">
        <color rgb="FFFF0000"/>
      </right>
      <top/>
      <bottom style="thin">
        <color indexed="64"/>
      </bottom>
      <diagonal/>
    </border>
    <border>
      <left style="thin">
        <color indexed="64"/>
      </left>
      <right style="dotted">
        <color rgb="FFFF0000"/>
      </right>
      <top style="thin">
        <color indexed="64"/>
      </top>
      <bottom style="thin">
        <color indexed="64"/>
      </bottom>
      <diagonal/>
    </border>
    <border>
      <left style="dotted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3" fillId="0" borderId="0"/>
    <xf numFmtId="0" fontId="13" fillId="0" borderId="0"/>
  </cellStyleXfs>
  <cellXfs count="309">
    <xf numFmtId="0" fontId="0" fillId="0" borderId="0" xfId="0">
      <alignment vertical="center"/>
    </xf>
    <xf numFmtId="0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4" fillId="0" borderId="0" xfId="0" applyNumberFormat="1" applyFont="1" applyAlignment="1">
      <alignment horizontal="right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Alignment="1"/>
    <xf numFmtId="0" fontId="7" fillId="0" borderId="0" xfId="0" applyFont="1">
      <alignment vertical="center"/>
    </xf>
    <xf numFmtId="49" fontId="9" fillId="0" borderId="0" xfId="1" applyNumberFormat="1" applyFont="1" applyAlignment="1">
      <alignment horizontal="right"/>
    </xf>
    <xf numFmtId="0" fontId="9" fillId="0" borderId="0" xfId="1" applyFont="1" applyAlignment="1"/>
    <xf numFmtId="0" fontId="9" fillId="0" borderId="0" xfId="1" applyFont="1" applyFill="1" applyBorder="1" applyAlignment="1"/>
    <xf numFmtId="49" fontId="1" fillId="0" borderId="0" xfId="0" applyNumberFormat="1" applyFont="1" applyAlignment="1">
      <alignment horizontal="right"/>
    </xf>
    <xf numFmtId="49" fontId="6" fillId="0" borderId="0" xfId="0" applyNumberFormat="1" applyFont="1" applyFill="1" applyBorder="1" applyAlignment="1">
      <alignment horizontal="left" shrinkToFit="1"/>
    </xf>
    <xf numFmtId="49" fontId="6" fillId="0" borderId="0" xfId="0" applyNumberFormat="1" applyFont="1" applyAlignment="1">
      <alignment horizontal="left" shrinkToFit="1"/>
    </xf>
    <xf numFmtId="0" fontId="10" fillId="0" borderId="0" xfId="0" applyFont="1">
      <alignment vertical="center"/>
    </xf>
    <xf numFmtId="0" fontId="5" fillId="0" borderId="0" xfId="0" applyFont="1" applyAlignment="1">
      <alignment horizontal="left" vertical="center"/>
    </xf>
    <xf numFmtId="49" fontId="9" fillId="0" borderId="0" xfId="1" applyNumberFormat="1" applyFont="1" applyFill="1" applyBorder="1" applyAlignment="1"/>
    <xf numFmtId="0" fontId="7" fillId="0" borderId="0" xfId="2" applyFont="1" applyFill="1">
      <alignment vertical="center"/>
    </xf>
    <xf numFmtId="0" fontId="7" fillId="0" borderId="0" xfId="2" applyFont="1" applyFill="1" applyAlignment="1">
      <alignment horizontal="right" vertical="center"/>
    </xf>
    <xf numFmtId="0" fontId="8" fillId="0" borderId="0" xfId="1" applyFill="1">
      <alignment vertical="center"/>
    </xf>
    <xf numFmtId="0" fontId="12" fillId="0" borderId="0" xfId="2" applyFont="1" applyFill="1">
      <alignment vertical="center"/>
    </xf>
    <xf numFmtId="0" fontId="7" fillId="0" borderId="0" xfId="2" applyFont="1" applyFill="1" applyAlignment="1"/>
    <xf numFmtId="0" fontId="7" fillId="0" borderId="0" xfId="2" applyFont="1" applyFill="1" applyAlignment="1">
      <alignment horizontal="right"/>
    </xf>
    <xf numFmtId="0" fontId="7" fillId="0" borderId="1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7" fillId="0" borderId="2" xfId="2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right" vertical="center"/>
    </xf>
    <xf numFmtId="176" fontId="7" fillId="0" borderId="0" xfId="0" applyNumberFormat="1" applyFont="1" applyFill="1" applyBorder="1" applyAlignment="1">
      <alignment horizontal="right" vertical="center"/>
    </xf>
    <xf numFmtId="0" fontId="7" fillId="0" borderId="0" xfId="0" applyFont="1" applyFill="1">
      <alignment vertical="center"/>
    </xf>
    <xf numFmtId="0" fontId="7" fillId="0" borderId="0" xfId="2" applyFont="1" applyFill="1" applyBorder="1" applyAlignment="1">
      <alignment horizontal="center" vertical="center" wrapText="1"/>
    </xf>
    <xf numFmtId="176" fontId="7" fillId="0" borderId="0" xfId="2" applyNumberFormat="1" applyFont="1" applyFill="1" applyBorder="1" applyAlignment="1">
      <alignment horizontal="right" vertical="center"/>
    </xf>
    <xf numFmtId="0" fontId="12" fillId="0" borderId="0" xfId="2" applyFont="1" applyFill="1" applyBorder="1" applyAlignment="1">
      <alignment horizontal="center" vertical="center" wrapText="1"/>
    </xf>
    <xf numFmtId="176" fontId="12" fillId="0" borderId="4" xfId="0" applyNumberFormat="1" applyFont="1" applyFill="1" applyBorder="1" applyAlignment="1">
      <alignment horizontal="right" vertical="center"/>
    </xf>
    <xf numFmtId="176" fontId="12" fillId="0" borderId="0" xfId="2" applyNumberFormat="1" applyFont="1" applyFill="1" applyBorder="1" applyAlignment="1">
      <alignment horizontal="right" vertical="center"/>
    </xf>
    <xf numFmtId="176" fontId="12" fillId="0" borderId="0" xfId="0" applyNumberFormat="1" applyFont="1" applyFill="1" applyBorder="1" applyAlignment="1">
      <alignment horizontal="right" vertical="center"/>
    </xf>
    <xf numFmtId="0" fontId="7" fillId="0" borderId="0" xfId="2" applyFont="1" applyFill="1" applyBorder="1" applyAlignment="1">
      <alignment horizontal="left" vertical="center"/>
    </xf>
    <xf numFmtId="176" fontId="7" fillId="0" borderId="4" xfId="2" applyNumberFormat="1" applyFont="1" applyFill="1" applyBorder="1" applyAlignment="1">
      <alignment horizontal="right" vertical="center"/>
    </xf>
    <xf numFmtId="176" fontId="7" fillId="0" borderId="5" xfId="2" applyNumberFormat="1" applyFont="1" applyFill="1" applyBorder="1" applyAlignment="1">
      <alignment horizontal="right" vertical="center"/>
    </xf>
    <xf numFmtId="176" fontId="6" fillId="0" borderId="0" xfId="3" applyNumberFormat="1" applyFont="1" applyFill="1" applyBorder="1" applyAlignment="1">
      <alignment horizontal="right" vertical="center"/>
    </xf>
    <xf numFmtId="176" fontId="7" fillId="0" borderId="0" xfId="3" applyNumberFormat="1" applyFont="1" applyFill="1" applyBorder="1" applyAlignment="1">
      <alignment horizontal="right" vertical="center"/>
    </xf>
    <xf numFmtId="0" fontId="7" fillId="0" borderId="6" xfId="2" applyFont="1" applyFill="1" applyBorder="1" applyAlignment="1">
      <alignment horizontal="left" vertical="center"/>
    </xf>
    <xf numFmtId="176" fontId="7" fillId="0" borderId="7" xfId="2" applyNumberFormat="1" applyFont="1" applyFill="1" applyBorder="1" applyAlignment="1">
      <alignment horizontal="right" vertical="center"/>
    </xf>
    <xf numFmtId="176" fontId="7" fillId="0" borderId="6" xfId="2" applyNumberFormat="1" applyFont="1" applyFill="1" applyBorder="1" applyAlignment="1">
      <alignment horizontal="right" vertical="center"/>
    </xf>
    <xf numFmtId="0" fontId="7" fillId="0" borderId="0" xfId="2" applyFont="1" applyFill="1" applyBorder="1" applyAlignment="1">
      <alignment vertical="center"/>
    </xf>
    <xf numFmtId="0" fontId="7" fillId="0" borderId="0" xfId="2" applyFont="1" applyFill="1" applyBorder="1">
      <alignment vertical="center"/>
    </xf>
    <xf numFmtId="0" fontId="7" fillId="0" borderId="3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left" vertical="center"/>
    </xf>
    <xf numFmtId="0" fontId="7" fillId="0" borderId="0" xfId="2" applyFont="1" applyFill="1" applyBorder="1" applyAlignment="1">
      <alignment horizontal="left" vertical="center"/>
    </xf>
    <xf numFmtId="176" fontId="12" fillId="0" borderId="4" xfId="2" applyNumberFormat="1" applyFont="1" applyFill="1" applyBorder="1" applyAlignment="1">
      <alignment horizontal="right" vertical="center"/>
    </xf>
    <xf numFmtId="176" fontId="11" fillId="0" borderId="0" xfId="2" applyNumberFormat="1" applyFont="1" applyFill="1" applyBorder="1" applyAlignment="1">
      <alignment horizontal="right" vertical="center"/>
    </xf>
    <xf numFmtId="176" fontId="14" fillId="0" borderId="0" xfId="2" applyNumberFormat="1" applyFont="1" applyFill="1" applyBorder="1" applyAlignment="1">
      <alignment horizontal="right" vertical="center"/>
    </xf>
    <xf numFmtId="0" fontId="7" fillId="0" borderId="6" xfId="2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right" vertical="center"/>
    </xf>
    <xf numFmtId="0" fontId="7" fillId="0" borderId="8" xfId="2" applyFont="1" applyFill="1" applyBorder="1" applyAlignment="1">
      <alignment horizontal="center" vertical="center" wrapText="1"/>
    </xf>
    <xf numFmtId="0" fontId="6" fillId="0" borderId="9" xfId="2" applyFont="1" applyFill="1" applyBorder="1" applyAlignment="1">
      <alignment horizontal="center" vertical="center"/>
    </xf>
    <xf numFmtId="0" fontId="7" fillId="0" borderId="8" xfId="2" applyFont="1" applyFill="1" applyBorder="1" applyAlignment="1">
      <alignment horizontal="center" vertical="center"/>
    </xf>
    <xf numFmtId="0" fontId="6" fillId="0" borderId="10" xfId="2" applyFont="1" applyFill="1" applyBorder="1" applyAlignment="1">
      <alignment horizontal="center" vertical="center"/>
    </xf>
    <xf numFmtId="0" fontId="7" fillId="0" borderId="8" xfId="2" applyFont="1" applyFill="1" applyBorder="1" applyAlignment="1">
      <alignment horizontal="center" vertical="center"/>
    </xf>
    <xf numFmtId="176" fontId="7" fillId="0" borderId="4" xfId="2" applyNumberFormat="1" applyFont="1" applyFill="1" applyBorder="1" applyAlignment="1">
      <alignment horizontal="right" vertical="center" shrinkToFit="1"/>
    </xf>
    <xf numFmtId="176" fontId="7" fillId="0" borderId="0" xfId="2" applyNumberFormat="1" applyFont="1" applyFill="1" applyBorder="1" applyAlignment="1">
      <alignment horizontal="right" vertical="center" shrinkToFit="1"/>
    </xf>
    <xf numFmtId="176" fontId="6" fillId="0" borderId="0" xfId="2" applyNumberFormat="1" applyFont="1" applyFill="1" applyBorder="1" applyAlignment="1">
      <alignment horizontal="right" vertical="center" shrinkToFit="1"/>
    </xf>
    <xf numFmtId="176" fontId="6" fillId="0" borderId="4" xfId="2" applyNumberFormat="1" applyFont="1" applyFill="1" applyBorder="1" applyAlignment="1">
      <alignment horizontal="right" vertical="center" shrinkToFit="1"/>
    </xf>
    <xf numFmtId="176" fontId="15" fillId="0" borderId="5" xfId="2" applyNumberFormat="1" applyFont="1" applyFill="1" applyBorder="1" applyAlignment="1">
      <alignment horizontal="right" vertical="center" shrinkToFit="1"/>
    </xf>
    <xf numFmtId="176" fontId="15" fillId="0" borderId="0" xfId="2" applyNumberFormat="1" applyFont="1" applyFill="1" applyBorder="1" applyAlignment="1">
      <alignment horizontal="right" vertical="center" shrinkToFit="1"/>
    </xf>
    <xf numFmtId="0" fontId="7" fillId="0" borderId="0" xfId="2" applyFont="1" applyFill="1" applyBorder="1" applyAlignment="1">
      <alignment horizontal="center" vertical="center"/>
    </xf>
    <xf numFmtId="176" fontId="6" fillId="0" borderId="5" xfId="3" applyNumberFormat="1" applyFont="1" applyFill="1" applyBorder="1" applyAlignment="1">
      <alignment horizontal="right" vertical="center" shrinkToFit="1"/>
    </xf>
    <xf numFmtId="176" fontId="6" fillId="0" borderId="0" xfId="3" applyNumberFormat="1" applyFont="1" applyFill="1" applyBorder="1" applyAlignment="1">
      <alignment horizontal="right" vertical="center" shrinkToFit="1"/>
    </xf>
    <xf numFmtId="0" fontId="7" fillId="0" borderId="0" xfId="2" applyFont="1" applyFill="1" applyBorder="1" applyAlignment="1">
      <alignment horizontal="left" vertical="center" indent="4"/>
    </xf>
    <xf numFmtId="0" fontId="7" fillId="0" borderId="6" xfId="2" applyFont="1" applyFill="1" applyBorder="1" applyAlignment="1">
      <alignment horizontal="center" vertical="center"/>
    </xf>
    <xf numFmtId="176" fontId="6" fillId="0" borderId="11" xfId="3" applyNumberFormat="1" applyFont="1" applyFill="1" applyBorder="1" applyAlignment="1">
      <alignment horizontal="right" vertical="center" shrinkToFit="1"/>
    </xf>
    <xf numFmtId="176" fontId="7" fillId="0" borderId="12" xfId="2" applyNumberFormat="1" applyFont="1" applyFill="1" applyBorder="1" applyAlignment="1">
      <alignment horizontal="right" vertical="center" shrinkToFit="1"/>
    </xf>
    <xf numFmtId="176" fontId="6" fillId="0" borderId="12" xfId="3" applyNumberFormat="1" applyFont="1" applyFill="1" applyBorder="1" applyAlignment="1">
      <alignment horizontal="right" vertical="center" shrinkToFit="1"/>
    </xf>
    <xf numFmtId="176" fontId="6" fillId="0" borderId="12" xfId="2" applyNumberFormat="1" applyFont="1" applyFill="1" applyBorder="1" applyAlignment="1">
      <alignment horizontal="right" vertical="center" shrinkToFit="1"/>
    </xf>
    <xf numFmtId="176" fontId="16" fillId="0" borderId="0" xfId="2" applyNumberFormat="1" applyFont="1" applyFill="1" applyBorder="1" applyAlignment="1">
      <alignment horizontal="right" vertical="center" shrinkToFit="1"/>
    </xf>
    <xf numFmtId="176" fontId="16" fillId="0" borderId="0" xfId="3" applyNumberFormat="1" applyFont="1" applyFill="1" applyBorder="1" applyAlignment="1">
      <alignment horizontal="right" vertical="center" shrinkToFit="1"/>
    </xf>
    <xf numFmtId="3" fontId="17" fillId="0" borderId="0" xfId="0" applyNumberFormat="1" applyFont="1" applyFill="1" applyBorder="1" applyAlignment="1"/>
    <xf numFmtId="0" fontId="6" fillId="0" borderId="2" xfId="2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right" vertical="center"/>
    </xf>
    <xf numFmtId="176" fontId="6" fillId="0" borderId="0" xfId="2" applyNumberFormat="1" applyFont="1" applyFill="1" applyBorder="1" applyAlignment="1">
      <alignment horizontal="right" vertical="center"/>
    </xf>
    <xf numFmtId="176" fontId="6" fillId="0" borderId="4" xfId="2" applyNumberFormat="1" applyFont="1" applyFill="1" applyBorder="1" applyAlignment="1">
      <alignment horizontal="right" vertical="center"/>
    </xf>
    <xf numFmtId="176" fontId="15" fillId="0" borderId="5" xfId="2" applyNumberFormat="1" applyFont="1" applyFill="1" applyBorder="1" applyAlignment="1">
      <alignment horizontal="right" vertical="center"/>
    </xf>
    <xf numFmtId="176" fontId="15" fillId="0" borderId="0" xfId="0" applyNumberFormat="1" applyFont="1" applyFill="1" applyBorder="1" applyAlignment="1">
      <alignment horizontal="right" vertical="center"/>
    </xf>
    <xf numFmtId="176" fontId="15" fillId="0" borderId="5" xfId="3" applyNumberFormat="1" applyFont="1" applyFill="1" applyBorder="1" applyAlignment="1">
      <alignment horizontal="right" vertical="center"/>
    </xf>
    <xf numFmtId="176" fontId="15" fillId="0" borderId="0" xfId="3" applyNumberFormat="1" applyFont="1" applyFill="1" applyBorder="1" applyAlignment="1">
      <alignment horizontal="right" vertical="center"/>
    </xf>
    <xf numFmtId="176" fontId="15" fillId="0" borderId="11" xfId="3" applyNumberFormat="1" applyFont="1" applyFill="1" applyBorder="1" applyAlignment="1">
      <alignment horizontal="right" vertical="center"/>
    </xf>
    <xf numFmtId="176" fontId="12" fillId="0" borderId="12" xfId="0" applyNumberFormat="1" applyFont="1" applyFill="1" applyBorder="1" applyAlignment="1">
      <alignment horizontal="right" vertical="center"/>
    </xf>
    <xf numFmtId="176" fontId="15" fillId="0" borderId="12" xfId="3" applyNumberFormat="1" applyFont="1" applyFill="1" applyBorder="1" applyAlignment="1">
      <alignment horizontal="right" vertical="center"/>
    </xf>
    <xf numFmtId="176" fontId="15" fillId="0" borderId="12" xfId="0" applyNumberFormat="1" applyFont="1" applyFill="1" applyBorder="1" applyAlignment="1">
      <alignment horizontal="right" vertical="center"/>
    </xf>
    <xf numFmtId="0" fontId="7" fillId="0" borderId="0" xfId="3" applyFont="1" applyFill="1" applyAlignment="1">
      <alignment vertical="center"/>
    </xf>
    <xf numFmtId="176" fontId="16" fillId="0" borderId="0" xfId="0" applyNumberFormat="1" applyFont="1" applyFill="1" applyBorder="1" applyAlignment="1">
      <alignment horizontal="right" vertical="center"/>
    </xf>
    <xf numFmtId="176" fontId="16" fillId="0" borderId="0" xfId="2" applyNumberFormat="1" applyFont="1" applyFill="1" applyBorder="1" applyAlignment="1">
      <alignment horizontal="right" vertical="center"/>
    </xf>
    <xf numFmtId="176" fontId="16" fillId="0" borderId="0" xfId="3" applyNumberFormat="1" applyFont="1" applyFill="1" applyBorder="1" applyAlignment="1">
      <alignment horizontal="right" vertical="center"/>
    </xf>
    <xf numFmtId="0" fontId="7" fillId="0" borderId="0" xfId="3" applyFont="1" applyFill="1" applyAlignment="1"/>
    <xf numFmtId="0" fontId="6" fillId="0" borderId="0" xfId="3" applyFont="1" applyFill="1" applyAlignment="1"/>
    <xf numFmtId="0" fontId="16" fillId="0" borderId="0" xfId="3" applyFont="1" applyFill="1" applyAlignment="1"/>
    <xf numFmtId="0" fontId="7" fillId="0" borderId="13" xfId="3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shrinkToFit="1"/>
    </xf>
    <xf numFmtId="0" fontId="7" fillId="0" borderId="3" xfId="3" applyFont="1" applyFill="1" applyBorder="1" applyAlignment="1">
      <alignment horizontal="center" vertical="center" shrinkToFit="1"/>
    </xf>
    <xf numFmtId="0" fontId="7" fillId="0" borderId="1" xfId="3" applyFont="1" applyFill="1" applyBorder="1" applyAlignment="1">
      <alignment horizontal="center" vertical="center" shrinkToFit="1"/>
    </xf>
    <xf numFmtId="0" fontId="7" fillId="0" borderId="14" xfId="3" applyFont="1" applyFill="1" applyBorder="1" applyAlignment="1">
      <alignment horizontal="center" vertical="center" wrapText="1"/>
    </xf>
    <xf numFmtId="0" fontId="6" fillId="0" borderId="2" xfId="3" applyFont="1" applyFill="1" applyBorder="1" applyAlignment="1">
      <alignment horizontal="center" vertical="center" shrinkToFit="1"/>
    </xf>
    <xf numFmtId="0" fontId="7" fillId="0" borderId="15" xfId="3" applyFont="1" applyFill="1" applyBorder="1" applyAlignment="1">
      <alignment horizontal="center" vertical="center" shrinkToFit="1"/>
    </xf>
    <xf numFmtId="0" fontId="7" fillId="0" borderId="16" xfId="3" applyFont="1" applyFill="1" applyBorder="1" applyAlignment="1">
      <alignment horizontal="center" vertical="center" shrinkToFit="1"/>
    </xf>
    <xf numFmtId="0" fontId="7" fillId="0" borderId="17" xfId="3" applyFont="1" applyFill="1" applyBorder="1" applyAlignment="1">
      <alignment horizontal="center" vertical="center" shrinkToFit="1"/>
    </xf>
    <xf numFmtId="0" fontId="7" fillId="0" borderId="18" xfId="3" applyFont="1" applyFill="1" applyBorder="1" applyAlignment="1">
      <alignment horizontal="center" vertical="center" shrinkToFit="1"/>
    </xf>
    <xf numFmtId="0" fontId="7" fillId="0" borderId="19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shrinkToFit="1"/>
    </xf>
    <xf numFmtId="0" fontId="7" fillId="0" borderId="3" xfId="3" applyFont="1" applyFill="1" applyBorder="1" applyAlignment="1">
      <alignment horizontal="center" vertical="center" shrinkToFit="1"/>
    </xf>
    <xf numFmtId="176" fontId="6" fillId="0" borderId="5" xfId="3" applyNumberFormat="1" applyFont="1" applyFill="1" applyBorder="1" applyAlignment="1">
      <alignment horizontal="right" vertical="center"/>
    </xf>
    <xf numFmtId="176" fontId="6" fillId="0" borderId="0" xfId="3" applyNumberFormat="1" applyFont="1" applyFill="1" applyBorder="1" applyAlignment="1">
      <alignment horizontal="center" vertical="center"/>
    </xf>
    <xf numFmtId="176" fontId="6" fillId="0" borderId="4" xfId="3" applyNumberFormat="1" applyFont="1" applyFill="1" applyBorder="1" applyAlignment="1">
      <alignment horizontal="right" vertical="center"/>
    </xf>
    <xf numFmtId="0" fontId="7" fillId="0" borderId="0" xfId="3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left" vertical="center" indent="3"/>
    </xf>
    <xf numFmtId="176" fontId="15" fillId="0" borderId="0" xfId="3" applyNumberFormat="1" applyFont="1" applyFill="1" applyBorder="1" applyAlignment="1">
      <alignment horizontal="center" vertical="center"/>
    </xf>
    <xf numFmtId="0" fontId="7" fillId="0" borderId="6" xfId="3" applyFont="1" applyFill="1" applyBorder="1" applyAlignment="1">
      <alignment horizontal="center" vertical="center"/>
    </xf>
    <xf numFmtId="176" fontId="15" fillId="0" borderId="12" xfId="3" applyNumberFormat="1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 shrinkToFit="1"/>
    </xf>
    <xf numFmtId="0" fontId="7" fillId="0" borderId="0" xfId="3" applyFont="1" applyFill="1" applyBorder="1" applyAlignment="1">
      <alignment horizontal="center" vertical="center" shrinkToFit="1"/>
    </xf>
    <xf numFmtId="0" fontId="7" fillId="0" borderId="0" xfId="3" applyFont="1" applyFill="1" applyBorder="1" applyAlignment="1">
      <alignment horizontal="left" vertical="center" shrinkToFit="1"/>
    </xf>
    <xf numFmtId="0" fontId="7" fillId="0" borderId="0" xfId="2" applyFont="1" applyFill="1" applyAlignment="1">
      <alignment horizontal="left"/>
    </xf>
    <xf numFmtId="0" fontId="7" fillId="0" borderId="20" xfId="2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 wrapText="1"/>
    </xf>
    <xf numFmtId="176" fontId="7" fillId="0" borderId="20" xfId="0" applyNumberFormat="1" applyFont="1" applyFill="1" applyBorder="1" applyAlignment="1">
      <alignment horizontal="right" vertical="center"/>
    </xf>
    <xf numFmtId="176" fontId="7" fillId="0" borderId="21" xfId="0" applyNumberFormat="1" applyFont="1" applyFill="1" applyBorder="1" applyAlignment="1">
      <alignment horizontal="right" vertical="center"/>
    </xf>
    <xf numFmtId="177" fontId="7" fillId="0" borderId="21" xfId="0" applyNumberFormat="1" applyFont="1" applyFill="1" applyBorder="1" applyAlignment="1">
      <alignment horizontal="right" vertical="center"/>
    </xf>
    <xf numFmtId="177" fontId="7" fillId="0" borderId="0" xfId="0" applyNumberFormat="1" applyFont="1" applyFill="1" applyBorder="1" applyAlignment="1">
      <alignment horizontal="right" vertical="center"/>
    </xf>
    <xf numFmtId="177" fontId="7" fillId="0" borderId="0" xfId="2" applyNumberFormat="1" applyFont="1" applyFill="1" applyBorder="1" applyAlignment="1">
      <alignment horizontal="right" vertical="center"/>
    </xf>
    <xf numFmtId="177" fontId="6" fillId="0" borderId="0" xfId="2" applyNumberFormat="1" applyFont="1" applyFill="1" applyBorder="1" applyAlignment="1">
      <alignment horizontal="right" vertical="center"/>
    </xf>
    <xf numFmtId="0" fontId="12" fillId="0" borderId="6" xfId="2" applyFont="1" applyFill="1" applyBorder="1" applyAlignment="1">
      <alignment horizontal="center" vertical="center" wrapText="1"/>
    </xf>
    <xf numFmtId="176" fontId="12" fillId="0" borderId="11" xfId="0" applyNumberFormat="1" applyFont="1" applyFill="1" applyBorder="1" applyAlignment="1">
      <alignment horizontal="right" vertical="center"/>
    </xf>
    <xf numFmtId="176" fontId="15" fillId="0" borderId="12" xfId="2" applyNumberFormat="1" applyFont="1" applyFill="1" applyBorder="1" applyAlignment="1">
      <alignment horizontal="right" vertical="center"/>
    </xf>
    <xf numFmtId="177" fontId="15" fillId="0" borderId="12" xfId="2" applyNumberFormat="1" applyFont="1" applyFill="1" applyBorder="1" applyAlignment="1">
      <alignment horizontal="right" vertical="center"/>
    </xf>
    <xf numFmtId="0" fontId="7" fillId="0" borderId="0" xfId="3" applyFont="1" applyFill="1" applyBorder="1" applyAlignment="1">
      <alignment vertical="center"/>
    </xf>
    <xf numFmtId="0" fontId="7" fillId="0" borderId="0" xfId="2" applyFont="1" applyFill="1" applyAlignment="1">
      <alignment vertical="center"/>
    </xf>
    <xf numFmtId="0" fontId="7" fillId="0" borderId="6" xfId="2" applyFont="1" applyFill="1" applyBorder="1" applyAlignment="1">
      <alignment vertical="center"/>
    </xf>
    <xf numFmtId="0" fontId="7" fillId="0" borderId="20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176" fontId="7" fillId="0" borderId="7" xfId="0" applyNumberFormat="1" applyFont="1" applyFill="1" applyBorder="1" applyAlignment="1">
      <alignment horizontal="right" vertical="center"/>
    </xf>
    <xf numFmtId="177" fontId="7" fillId="0" borderId="6" xfId="2" applyNumberFormat="1" applyFont="1" applyFill="1" applyBorder="1" applyAlignment="1">
      <alignment horizontal="right" vertical="center"/>
    </xf>
    <xf numFmtId="176" fontId="12" fillId="0" borderId="7" xfId="0" applyNumberFormat="1" applyFont="1" applyFill="1" applyBorder="1" applyAlignment="1">
      <alignment horizontal="right" vertical="center"/>
    </xf>
    <xf numFmtId="176" fontId="12" fillId="0" borderId="6" xfId="2" applyNumberFormat="1" applyFont="1" applyFill="1" applyBorder="1" applyAlignment="1">
      <alignment horizontal="right" vertical="center"/>
    </xf>
    <xf numFmtId="176" fontId="12" fillId="0" borderId="6" xfId="0" applyNumberFormat="1" applyFont="1" applyFill="1" applyBorder="1" applyAlignment="1">
      <alignment horizontal="right" vertical="center"/>
    </xf>
    <xf numFmtId="177" fontId="12" fillId="0" borderId="6" xfId="2" applyNumberFormat="1" applyFont="1" applyFill="1" applyBorder="1" applyAlignment="1">
      <alignment horizontal="right" vertical="center"/>
    </xf>
    <xf numFmtId="0" fontId="7" fillId="0" borderId="21" xfId="2" applyFont="1" applyFill="1" applyBorder="1" applyAlignment="1">
      <alignment vertical="center"/>
    </xf>
    <xf numFmtId="0" fontId="6" fillId="0" borderId="0" xfId="2" applyFont="1" applyFill="1" applyAlignment="1"/>
    <xf numFmtId="0" fontId="6" fillId="0" borderId="0" xfId="2" applyFont="1" applyFill="1" applyAlignment="1">
      <alignment horizontal="right"/>
    </xf>
    <xf numFmtId="0" fontId="6" fillId="0" borderId="1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shrinkToFit="1"/>
    </xf>
    <xf numFmtId="0" fontId="6" fillId="0" borderId="3" xfId="2" applyFont="1" applyFill="1" applyBorder="1" applyAlignment="1">
      <alignment horizontal="center" vertical="center" shrinkToFit="1"/>
    </xf>
    <xf numFmtId="0" fontId="6" fillId="0" borderId="1" xfId="2" applyFont="1" applyFill="1" applyBorder="1" applyAlignment="1">
      <alignment horizontal="center" vertical="center" shrinkToFit="1"/>
    </xf>
    <xf numFmtId="0" fontId="6" fillId="0" borderId="0" xfId="2" applyFont="1" applyFill="1">
      <alignment vertical="center"/>
    </xf>
    <xf numFmtId="0" fontId="6" fillId="0" borderId="2" xfId="2" applyFont="1" applyFill="1" applyBorder="1" applyAlignment="1">
      <alignment horizontal="center" vertical="center" shrinkToFit="1"/>
    </xf>
    <xf numFmtId="0" fontId="6" fillId="0" borderId="3" xfId="2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right" vertical="center"/>
    </xf>
    <xf numFmtId="178" fontId="6" fillId="0" borderId="0" xfId="0" applyNumberFormat="1" applyFont="1" applyFill="1" applyBorder="1" applyAlignment="1">
      <alignment horizontal="right" vertical="center"/>
    </xf>
    <xf numFmtId="0" fontId="6" fillId="0" borderId="0" xfId="0" applyFont="1" applyFill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178" fontId="6" fillId="0" borderId="0" xfId="2" applyNumberFormat="1" applyFont="1" applyFill="1" applyBorder="1" applyAlignment="1">
      <alignment horizontal="right" vertical="center"/>
    </xf>
    <xf numFmtId="0" fontId="6" fillId="0" borderId="0" xfId="2" applyFont="1" applyFill="1" applyBorder="1" applyAlignment="1">
      <alignment horizontal="center" vertical="center" wrapText="1"/>
    </xf>
    <xf numFmtId="0" fontId="15" fillId="0" borderId="0" xfId="2" applyFont="1" applyFill="1" applyBorder="1" applyAlignment="1">
      <alignment horizontal="center" vertical="center" wrapText="1"/>
    </xf>
    <xf numFmtId="176" fontId="15" fillId="0" borderId="0" xfId="2" applyNumberFormat="1" applyFont="1" applyFill="1" applyBorder="1" applyAlignment="1">
      <alignment horizontal="right" vertical="center"/>
    </xf>
    <xf numFmtId="178" fontId="15" fillId="0" borderId="0" xfId="2" applyNumberFormat="1" applyFont="1" applyFill="1" applyBorder="1" applyAlignment="1">
      <alignment horizontal="right" vertical="center"/>
    </xf>
    <xf numFmtId="0" fontId="6" fillId="0" borderId="0" xfId="2" applyNumberFormat="1" applyFont="1" applyFill="1" applyBorder="1" applyAlignment="1">
      <alignment horizontal="center" vertical="center"/>
    </xf>
    <xf numFmtId="178" fontId="15" fillId="0" borderId="0" xfId="3" applyNumberFormat="1" applyFont="1" applyFill="1" applyBorder="1" applyAlignment="1">
      <alignment horizontal="right" vertical="center"/>
    </xf>
    <xf numFmtId="0" fontId="6" fillId="0" borderId="6" xfId="2" applyNumberFormat="1" applyFont="1" applyFill="1" applyBorder="1" applyAlignment="1">
      <alignment horizontal="center" vertical="center" shrinkToFit="1"/>
    </xf>
    <xf numFmtId="178" fontId="15" fillId="0" borderId="12" xfId="3" applyNumberFormat="1" applyFont="1" applyFill="1" applyBorder="1" applyAlignment="1">
      <alignment horizontal="right" vertical="center"/>
    </xf>
    <xf numFmtId="178" fontId="15" fillId="0" borderId="12" xfId="2" applyNumberFormat="1" applyFont="1" applyFill="1" applyBorder="1" applyAlignment="1">
      <alignment horizontal="right" vertical="center"/>
    </xf>
    <xf numFmtId="0" fontId="6" fillId="0" borderId="0" xfId="2" applyFont="1" applyFill="1" applyBorder="1" applyAlignment="1">
      <alignment vertical="center"/>
    </xf>
    <xf numFmtId="0" fontId="6" fillId="0" borderId="0" xfId="3" applyFont="1" applyFill="1" applyAlignment="1">
      <alignment vertical="center"/>
    </xf>
    <xf numFmtId="0" fontId="6" fillId="0" borderId="0" xfId="2" applyFont="1" applyFill="1" applyBorder="1">
      <alignment vertical="center"/>
    </xf>
    <xf numFmtId="0" fontId="7" fillId="0" borderId="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7" fillId="0" borderId="9" xfId="2" applyFont="1" applyFill="1" applyBorder="1" applyAlignment="1">
      <alignment horizontal="center" vertical="center"/>
    </xf>
    <xf numFmtId="0" fontId="6" fillId="0" borderId="2" xfId="2" applyFont="1" applyFill="1" applyBorder="1" applyAlignment="1">
      <alignment horizontal="center" vertical="center"/>
    </xf>
    <xf numFmtId="0" fontId="7" fillId="0" borderId="20" xfId="2" applyFont="1" applyFill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7" fillId="0" borderId="13" xfId="2" applyFont="1" applyFill="1" applyBorder="1" applyAlignment="1">
      <alignment horizontal="center" vertical="center"/>
    </xf>
    <xf numFmtId="0" fontId="6" fillId="0" borderId="9" xfId="2" applyFont="1" applyFill="1" applyBorder="1" applyAlignment="1">
      <alignment horizontal="center" vertical="center"/>
    </xf>
    <xf numFmtId="0" fontId="12" fillId="0" borderId="0" xfId="2" applyFont="1" applyFill="1" applyBorder="1">
      <alignment vertical="center"/>
    </xf>
    <xf numFmtId="0" fontId="12" fillId="0" borderId="4" xfId="2" applyFont="1" applyFill="1" applyBorder="1" applyAlignment="1">
      <alignment horizontal="left" vertical="center"/>
    </xf>
    <xf numFmtId="0" fontId="12" fillId="0" borderId="0" xfId="2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right" vertical="center" wrapText="1"/>
    </xf>
    <xf numFmtId="176" fontId="7" fillId="0" borderId="4" xfId="3" applyNumberFormat="1" applyFont="1" applyFill="1" applyBorder="1" applyAlignment="1">
      <alignment horizontal="right" vertical="center"/>
    </xf>
    <xf numFmtId="0" fontId="7" fillId="0" borderId="0" xfId="2" applyNumberFormat="1" applyFont="1" applyFill="1" applyBorder="1" applyAlignment="1">
      <alignment horizontal="right" vertical="center" wrapText="1"/>
    </xf>
    <xf numFmtId="0" fontId="12" fillId="0" borderId="0" xfId="2" applyNumberFormat="1" applyFont="1" applyFill="1" applyBorder="1" applyAlignment="1">
      <alignment horizontal="right" vertical="center" wrapText="1"/>
    </xf>
    <xf numFmtId="176" fontId="15" fillId="0" borderId="4" xfId="3" applyNumberFormat="1" applyFont="1" applyFill="1" applyBorder="1" applyAlignment="1">
      <alignment horizontal="right" vertical="center"/>
    </xf>
    <xf numFmtId="0" fontId="12" fillId="0" borderId="0" xfId="3" applyFont="1" applyFill="1" applyBorder="1" applyAlignment="1">
      <alignment vertical="center"/>
    </xf>
    <xf numFmtId="0" fontId="15" fillId="0" borderId="4" xfId="3" applyFont="1" applyFill="1" applyBorder="1" applyAlignment="1">
      <alignment horizontal="left" vertical="center"/>
    </xf>
    <xf numFmtId="0" fontId="15" fillId="0" borderId="0" xfId="3" applyFont="1" applyFill="1" applyBorder="1" applyAlignment="1">
      <alignment horizontal="left" vertical="center"/>
    </xf>
    <xf numFmtId="0" fontId="6" fillId="0" borderId="0" xfId="3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0" fontId="12" fillId="0" borderId="6" xfId="2" applyNumberFormat="1" applyFont="1" applyFill="1" applyBorder="1" applyAlignment="1">
      <alignment horizontal="right" vertical="center" wrapText="1"/>
    </xf>
    <xf numFmtId="176" fontId="15" fillId="0" borderId="11" xfId="0" applyNumberFormat="1" applyFont="1" applyFill="1" applyBorder="1" applyAlignment="1">
      <alignment horizontal="right" vertical="center"/>
    </xf>
    <xf numFmtId="0" fontId="6" fillId="0" borderId="0" xfId="2" applyFont="1" applyFill="1" applyAlignment="1">
      <alignment vertical="center"/>
    </xf>
    <xf numFmtId="0" fontId="6" fillId="0" borderId="0" xfId="2" applyFont="1" applyFill="1" applyAlignment="1">
      <alignment horizontal="right" vertical="center"/>
    </xf>
    <xf numFmtId="0" fontId="15" fillId="0" borderId="0" xfId="2" applyFont="1" applyFill="1">
      <alignment vertical="center"/>
    </xf>
    <xf numFmtId="0" fontId="15" fillId="0" borderId="0" xfId="2" applyFont="1" applyFill="1" applyAlignment="1"/>
    <xf numFmtId="0" fontId="7" fillId="0" borderId="0" xfId="3" applyFont="1" applyFill="1" applyAlignment="1">
      <alignment horizontal="right"/>
    </xf>
    <xf numFmtId="0" fontId="6" fillId="0" borderId="1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  <xf numFmtId="0" fontId="6" fillId="0" borderId="8" xfId="2" applyFont="1" applyFill="1" applyBorder="1" applyAlignment="1">
      <alignment horizontal="center" vertical="center"/>
    </xf>
    <xf numFmtId="0" fontId="6" fillId="0" borderId="1" xfId="3" applyFont="1" applyFill="1" applyBorder="1" applyAlignment="1">
      <alignment horizontal="center" vertical="center"/>
    </xf>
    <xf numFmtId="0" fontId="6" fillId="0" borderId="2" xfId="3" applyFont="1" applyFill="1" applyBorder="1" applyAlignment="1">
      <alignment horizontal="center" vertical="center"/>
    </xf>
    <xf numFmtId="0" fontId="6" fillId="0" borderId="3" xfId="3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right" vertical="center" shrinkToFit="1"/>
    </xf>
    <xf numFmtId="0" fontId="6" fillId="0" borderId="0" xfId="2" applyFont="1" applyFill="1" applyBorder="1" applyAlignment="1">
      <alignment vertical="center" shrinkToFit="1"/>
    </xf>
    <xf numFmtId="0" fontId="6" fillId="0" borderId="4" xfId="2" applyFont="1" applyFill="1" applyBorder="1" applyAlignment="1">
      <alignment horizontal="left" vertical="center" shrinkToFit="1"/>
    </xf>
    <xf numFmtId="0" fontId="6" fillId="0" borderId="4" xfId="2" applyFont="1" applyFill="1" applyBorder="1" applyAlignment="1">
      <alignment vertical="center" shrinkToFit="1"/>
    </xf>
    <xf numFmtId="0" fontId="6" fillId="0" borderId="14" xfId="2" applyFont="1" applyFill="1" applyBorder="1" applyAlignment="1">
      <alignment vertical="center" shrinkToFit="1"/>
    </xf>
    <xf numFmtId="0" fontId="6" fillId="0" borderId="0" xfId="3" applyFont="1" applyFill="1" applyBorder="1" applyAlignment="1">
      <alignment vertical="center" shrinkToFit="1"/>
    </xf>
    <xf numFmtId="0" fontId="6" fillId="0" borderId="22" xfId="3" applyFont="1" applyFill="1" applyBorder="1" applyAlignment="1">
      <alignment vertical="center" shrinkToFit="1"/>
    </xf>
    <xf numFmtId="0" fontId="6" fillId="0" borderId="4" xfId="3" applyFont="1" applyFill="1" applyBorder="1" applyAlignment="1">
      <alignment vertical="center" shrinkToFit="1"/>
    </xf>
    <xf numFmtId="0" fontId="6" fillId="0" borderId="0" xfId="2" applyFont="1" applyFill="1" applyAlignment="1">
      <alignment vertical="center" shrinkToFit="1"/>
    </xf>
    <xf numFmtId="0" fontId="6" fillId="0" borderId="6" xfId="2" applyFont="1" applyFill="1" applyBorder="1" applyAlignment="1">
      <alignment horizontal="right" vertical="center" shrinkToFit="1"/>
    </xf>
    <xf numFmtId="0" fontId="6" fillId="0" borderId="6" xfId="2" applyFont="1" applyFill="1" applyBorder="1" applyAlignment="1">
      <alignment vertical="center" shrinkToFit="1"/>
    </xf>
    <xf numFmtId="0" fontId="6" fillId="0" borderId="7" xfId="2" applyFont="1" applyFill="1" applyBorder="1" applyAlignment="1">
      <alignment horizontal="left" vertical="center" shrinkToFit="1"/>
    </xf>
    <xf numFmtId="0" fontId="6" fillId="0" borderId="7" xfId="2" applyFont="1" applyFill="1" applyBorder="1" applyAlignment="1">
      <alignment vertical="center" shrinkToFit="1"/>
    </xf>
    <xf numFmtId="0" fontId="6" fillId="0" borderId="19" xfId="2" applyFont="1" applyFill="1" applyBorder="1" applyAlignment="1">
      <alignment vertical="center" shrinkToFit="1"/>
    </xf>
    <xf numFmtId="0" fontId="6" fillId="0" borderId="6" xfId="3" applyFont="1" applyFill="1" applyBorder="1" applyAlignment="1">
      <alignment vertical="center" shrinkToFit="1"/>
    </xf>
    <xf numFmtId="0" fontId="6" fillId="0" borderId="10" xfId="3" applyFont="1" applyFill="1" applyBorder="1" applyAlignment="1">
      <alignment vertical="center" shrinkToFit="1"/>
    </xf>
    <xf numFmtId="0" fontId="6" fillId="0" borderId="7" xfId="3" applyFont="1" applyFill="1" applyBorder="1" applyAlignment="1">
      <alignment vertical="center" shrinkToFit="1"/>
    </xf>
    <xf numFmtId="0" fontId="6" fillId="0" borderId="0" xfId="2" applyFont="1" applyFill="1" applyAlignment="1">
      <alignment horizontal="left" vertical="center"/>
    </xf>
    <xf numFmtId="0" fontId="6" fillId="0" borderId="1" xfId="2" applyFont="1" applyFill="1" applyBorder="1" applyAlignment="1">
      <alignment horizontal="right" vertical="center" shrinkToFit="1"/>
    </xf>
    <xf numFmtId="0" fontId="6" fillId="0" borderId="1" xfId="2" applyFont="1" applyFill="1" applyBorder="1" applyAlignment="1">
      <alignment vertical="center" shrinkToFit="1"/>
    </xf>
    <xf numFmtId="0" fontId="6" fillId="0" borderId="3" xfId="2" applyFont="1" applyFill="1" applyBorder="1" applyAlignment="1">
      <alignment horizontal="left" vertical="center" shrinkToFit="1"/>
    </xf>
    <xf numFmtId="0" fontId="6" fillId="0" borderId="3" xfId="2" applyFont="1" applyFill="1" applyBorder="1" applyAlignment="1">
      <alignment vertical="center" shrinkToFit="1"/>
    </xf>
    <xf numFmtId="0" fontId="6" fillId="0" borderId="8" xfId="2" applyFont="1" applyFill="1" applyBorder="1" applyAlignment="1">
      <alignment horizontal="center" vertical="center" shrinkToFit="1"/>
    </xf>
    <xf numFmtId="0" fontId="6" fillId="0" borderId="1" xfId="3" applyFont="1" applyFill="1" applyBorder="1" applyAlignment="1">
      <alignment vertical="center" shrinkToFit="1"/>
    </xf>
    <xf numFmtId="0" fontId="6" fillId="0" borderId="2" xfId="3" applyFont="1" applyFill="1" applyBorder="1" applyAlignment="1">
      <alignment vertical="center" shrinkToFit="1"/>
    </xf>
    <xf numFmtId="0" fontId="6" fillId="0" borderId="3" xfId="3" applyFont="1" applyFill="1" applyBorder="1" applyAlignment="1">
      <alignment vertical="center" shrinkToFit="1"/>
    </xf>
    <xf numFmtId="0" fontId="6" fillId="0" borderId="14" xfId="2" applyFont="1" applyFill="1" applyBorder="1" applyAlignment="1">
      <alignment horizontal="center" vertical="center" shrinkToFit="1"/>
    </xf>
    <xf numFmtId="0" fontId="6" fillId="0" borderId="19" xfId="2" applyFont="1" applyFill="1" applyBorder="1" applyAlignment="1">
      <alignment horizontal="center" vertical="center" shrinkToFit="1"/>
    </xf>
    <xf numFmtId="0" fontId="6" fillId="0" borderId="21" xfId="3" applyFont="1" applyFill="1" applyBorder="1" applyAlignment="1">
      <alignment horizontal="right" vertical="center" shrinkToFit="1"/>
    </xf>
    <xf numFmtId="0" fontId="6" fillId="0" borderId="21" xfId="3" applyFont="1" applyFill="1" applyBorder="1" applyAlignment="1">
      <alignment vertical="center" shrinkToFit="1"/>
    </xf>
    <xf numFmtId="0" fontId="6" fillId="0" borderId="20" xfId="3" applyFont="1" applyFill="1" applyBorder="1" applyAlignment="1">
      <alignment horizontal="left" vertical="center" shrinkToFit="1"/>
    </xf>
    <xf numFmtId="0" fontId="6" fillId="0" borderId="20" xfId="3" applyFont="1" applyFill="1" applyBorder="1" applyAlignment="1">
      <alignment vertical="center" shrinkToFit="1"/>
    </xf>
    <xf numFmtId="0" fontId="6" fillId="0" borderId="13" xfId="3" applyFont="1" applyFill="1" applyBorder="1" applyAlignment="1">
      <alignment vertical="center" shrinkToFit="1"/>
    </xf>
    <xf numFmtId="0" fontId="6" fillId="0" borderId="9" xfId="3" applyFont="1" applyFill="1" applyBorder="1" applyAlignment="1">
      <alignment vertical="center" shrinkToFit="1"/>
    </xf>
    <xf numFmtId="0" fontId="6" fillId="0" borderId="0" xfId="3" applyFont="1" applyFill="1" applyBorder="1" applyAlignment="1">
      <alignment horizontal="right" vertical="center" shrinkToFit="1"/>
    </xf>
    <xf numFmtId="0" fontId="6" fillId="0" borderId="4" xfId="3" applyFont="1" applyFill="1" applyBorder="1" applyAlignment="1">
      <alignment horizontal="left" vertical="center" shrinkToFit="1"/>
    </xf>
    <xf numFmtId="0" fontId="6" fillId="0" borderId="14" xfId="3" applyFont="1" applyFill="1" applyBorder="1" applyAlignment="1">
      <alignment vertical="center" shrinkToFit="1"/>
    </xf>
    <xf numFmtId="0" fontId="6" fillId="0" borderId="6" xfId="3" applyFont="1" applyFill="1" applyBorder="1" applyAlignment="1">
      <alignment horizontal="right" vertical="center" shrinkToFit="1"/>
    </xf>
    <xf numFmtId="0" fontId="6" fillId="0" borderId="7" xfId="3" applyFont="1" applyFill="1" applyBorder="1" applyAlignment="1">
      <alignment horizontal="left" vertical="center" shrinkToFit="1"/>
    </xf>
    <xf numFmtId="0" fontId="6" fillId="0" borderId="19" xfId="3" applyFont="1" applyFill="1" applyBorder="1" applyAlignment="1">
      <alignment vertical="center" shrinkToFit="1"/>
    </xf>
    <xf numFmtId="0" fontId="15" fillId="0" borderId="0" xfId="3" applyFont="1" applyFill="1" applyBorder="1" applyAlignment="1"/>
    <xf numFmtId="0" fontId="6" fillId="0" borderId="0" xfId="3" applyFont="1" applyFill="1" applyBorder="1" applyAlignment="1">
      <alignment horizontal="left" vertical="center"/>
    </xf>
    <xf numFmtId="14" fontId="6" fillId="0" borderId="4" xfId="2" applyNumberFormat="1" applyFont="1" applyFill="1" applyBorder="1" applyAlignment="1">
      <alignment horizontal="left" vertical="center" shrinkToFit="1"/>
    </xf>
    <xf numFmtId="0" fontId="19" fillId="0" borderId="22" xfId="3" applyFont="1" applyFill="1" applyBorder="1" applyAlignment="1">
      <alignment vertical="center" shrinkToFit="1"/>
    </xf>
    <xf numFmtId="0" fontId="6" fillId="0" borderId="0" xfId="3" applyFont="1" applyFill="1" applyAlignment="1">
      <alignment vertical="center" shrinkToFit="1"/>
    </xf>
    <xf numFmtId="0" fontId="6" fillId="0" borderId="10" xfId="3" applyFont="1" applyFill="1" applyBorder="1" applyAlignment="1">
      <alignment horizontal="left" vertical="center" shrinkToFit="1"/>
    </xf>
    <xf numFmtId="57" fontId="6" fillId="0" borderId="7" xfId="2" applyNumberFormat="1" applyFont="1" applyFill="1" applyBorder="1" applyAlignment="1">
      <alignment horizontal="left" vertical="center" shrinkToFit="1"/>
    </xf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0" xfId="2" applyNumberFormat="1" applyFont="1" applyFill="1" applyBorder="1" applyAlignment="1">
      <alignment horizontal="center" vertical="center" wrapText="1"/>
    </xf>
    <xf numFmtId="0" fontId="12" fillId="0" borderId="6" xfId="2" applyNumberFormat="1" applyFont="1" applyFill="1" applyBorder="1" applyAlignment="1">
      <alignment horizontal="center" vertical="center" wrapText="1"/>
    </xf>
    <xf numFmtId="176" fontId="12" fillId="0" borderId="11" xfId="2" applyNumberFormat="1" applyFont="1" applyBorder="1" applyAlignment="1">
      <alignment horizontal="right" vertical="center"/>
    </xf>
    <xf numFmtId="176" fontId="12" fillId="0" borderId="12" xfId="2" applyNumberFormat="1" applyFont="1" applyBorder="1" applyAlignment="1">
      <alignment horizontal="right" vertical="center"/>
    </xf>
    <xf numFmtId="176" fontId="6" fillId="0" borderId="0" xfId="3" applyNumberFormat="1" applyFont="1" applyFill="1" applyBorder="1" applyAlignment="1">
      <alignment vertical="center"/>
    </xf>
    <xf numFmtId="0" fontId="6" fillId="0" borderId="2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/>
    </xf>
    <xf numFmtId="0" fontId="6" fillId="0" borderId="0" xfId="2" applyNumberFormat="1" applyFont="1" applyFill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right" vertical="center"/>
    </xf>
    <xf numFmtId="176" fontId="6" fillId="0" borderId="0" xfId="2" applyNumberFormat="1" applyFont="1" applyBorder="1" applyAlignment="1">
      <alignment horizontal="right" vertical="center"/>
    </xf>
    <xf numFmtId="0" fontId="15" fillId="0" borderId="6" xfId="2" applyNumberFormat="1" applyFont="1" applyFill="1" applyBorder="1" applyAlignment="1">
      <alignment horizontal="center" vertical="center" wrapText="1"/>
    </xf>
    <xf numFmtId="0" fontId="6" fillId="0" borderId="0" xfId="2" applyFont="1" applyFill="1" applyBorder="1" applyAlignment="1"/>
    <xf numFmtId="0" fontId="6" fillId="0" borderId="8" xfId="2" applyFont="1" applyFill="1" applyBorder="1" applyAlignment="1">
      <alignment horizontal="center" vertical="center"/>
    </xf>
    <xf numFmtId="0" fontId="6" fillId="0" borderId="2" xfId="3" applyFont="1" applyFill="1" applyBorder="1" applyAlignment="1">
      <alignment horizontal="center" vertical="center" wrapText="1"/>
    </xf>
    <xf numFmtId="0" fontId="6" fillId="0" borderId="21" xfId="3" applyFont="1" applyFill="1" applyBorder="1" applyAlignment="1">
      <alignment vertical="center"/>
    </xf>
    <xf numFmtId="0" fontId="6" fillId="0" borderId="21" xfId="3" applyFont="1" applyFill="1" applyBorder="1" applyAlignment="1">
      <alignment horizontal="right" vertical="center"/>
    </xf>
    <xf numFmtId="0" fontId="6" fillId="0" borderId="0" xfId="3" applyFont="1" applyFill="1" applyBorder="1" applyAlignment="1">
      <alignment horizontal="left" vertical="center" indent="1"/>
    </xf>
    <xf numFmtId="0" fontId="6" fillId="0" borderId="0" xfId="3" applyFont="1" applyFill="1" applyBorder="1" applyAlignment="1">
      <alignment horizontal="right" vertical="center"/>
    </xf>
    <xf numFmtId="0" fontId="6" fillId="0" borderId="0" xfId="3" applyFont="1" applyFill="1" applyBorder="1" applyAlignment="1">
      <alignment horizontal="left" vertical="center" indent="2"/>
    </xf>
    <xf numFmtId="3" fontId="6" fillId="0" borderId="0" xfId="3" applyNumberFormat="1" applyFont="1" applyFill="1" applyBorder="1" applyAlignment="1">
      <alignment horizontal="right" vertical="center"/>
    </xf>
    <xf numFmtId="0" fontId="19" fillId="0" borderId="0" xfId="3" applyFont="1" applyFill="1" applyBorder="1" applyAlignment="1">
      <alignment vertical="center"/>
    </xf>
    <xf numFmtId="0" fontId="7" fillId="0" borderId="0" xfId="3" applyFont="1" applyFill="1" applyBorder="1" applyAlignment="1">
      <alignment horizontal="right" vertical="center"/>
    </xf>
    <xf numFmtId="0" fontId="6" fillId="0" borderId="0" xfId="3" applyFont="1" applyFill="1" applyBorder="1" applyAlignment="1">
      <alignment horizontal="right" vertical="center" indent="1"/>
    </xf>
    <xf numFmtId="0" fontId="6" fillId="0" borderId="0" xfId="3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right" vertical="center"/>
    </xf>
    <xf numFmtId="179" fontId="6" fillId="0" borderId="0" xfId="2" applyNumberFormat="1" applyFont="1" applyFill="1" applyBorder="1" applyAlignment="1">
      <alignment horizontal="right" vertical="center"/>
    </xf>
    <xf numFmtId="0" fontId="6" fillId="0" borderId="0" xfId="3" applyFont="1" applyFill="1" applyBorder="1" applyAlignment="1">
      <alignment horizontal="center" vertical="center" wrapText="1"/>
    </xf>
    <xf numFmtId="38" fontId="6" fillId="0" borderId="0" xfId="3" applyNumberFormat="1" applyFont="1" applyFill="1" applyBorder="1" applyAlignment="1">
      <alignment horizontal="right" vertical="center"/>
    </xf>
    <xf numFmtId="0" fontId="6" fillId="0" borderId="0" xfId="3" applyFont="1" applyFill="1" applyBorder="1" applyAlignment="1">
      <alignment vertical="top"/>
    </xf>
    <xf numFmtId="0" fontId="6" fillId="0" borderId="0" xfId="3" applyFont="1" applyFill="1" applyBorder="1" applyAlignment="1">
      <alignment vertical="top" shrinkToFit="1"/>
    </xf>
    <xf numFmtId="0" fontId="7" fillId="0" borderId="0" xfId="4" applyFont="1" applyFill="1" applyBorder="1" applyAlignment="1">
      <alignment horizontal="right" vertical="center"/>
    </xf>
    <xf numFmtId="179" fontId="22" fillId="0" borderId="0" xfId="3" applyNumberFormat="1" applyFont="1" applyFill="1" applyBorder="1" applyAlignment="1">
      <alignment vertical="center" wrapText="1"/>
    </xf>
    <xf numFmtId="179" fontId="6" fillId="0" borderId="0" xfId="3" applyNumberFormat="1" applyFont="1" applyFill="1" applyBorder="1" applyAlignment="1">
      <alignment horizontal="right" vertical="center"/>
    </xf>
    <xf numFmtId="0" fontId="6" fillId="0" borderId="0" xfId="3" applyFont="1" applyFill="1" applyBorder="1" applyAlignment="1">
      <alignment horizontal="center" vertical="center" shrinkToFit="1"/>
    </xf>
    <xf numFmtId="0" fontId="6" fillId="0" borderId="0" xfId="3" applyFont="1" applyFill="1" applyBorder="1" applyAlignment="1">
      <alignment horizontal="left" vertical="center" shrinkToFit="1"/>
    </xf>
    <xf numFmtId="179" fontId="6" fillId="0" borderId="0" xfId="3" applyNumberFormat="1" applyFont="1" applyFill="1" applyBorder="1" applyAlignment="1">
      <alignment horizontal="right" vertical="center" indent="1"/>
    </xf>
    <xf numFmtId="0" fontId="6" fillId="0" borderId="0" xfId="3" applyFont="1" applyFill="1" applyBorder="1" applyAlignment="1">
      <alignment horizontal="left" vertical="center" indent="1" shrinkToFit="1"/>
    </xf>
    <xf numFmtId="0" fontId="6" fillId="0" borderId="6" xfId="3" applyFont="1" applyFill="1" applyBorder="1" applyAlignment="1">
      <alignment vertical="center"/>
    </xf>
    <xf numFmtId="0" fontId="6" fillId="0" borderId="6" xfId="3" applyFont="1" applyFill="1" applyBorder="1" applyAlignment="1">
      <alignment horizontal="center" vertical="center"/>
    </xf>
    <xf numFmtId="0" fontId="6" fillId="0" borderId="6" xfId="3" applyFont="1" applyFill="1" applyBorder="1" applyAlignment="1">
      <alignment horizontal="right" vertical="center"/>
    </xf>
    <xf numFmtId="179" fontId="6" fillId="0" borderId="6" xfId="3" applyNumberFormat="1" applyFont="1" applyFill="1" applyBorder="1" applyAlignment="1">
      <alignment horizontal="right" vertical="center"/>
    </xf>
    <xf numFmtId="0" fontId="6" fillId="0" borderId="0" xfId="3" applyFont="1" applyFill="1" applyAlignment="1">
      <alignment vertical="center"/>
    </xf>
  </cellXfs>
  <cellStyles count="5">
    <cellStyle name="ハイパーリンク" xfId="1" builtinId="8"/>
    <cellStyle name="標準" xfId="0" builtinId="0"/>
    <cellStyle name="標準 2" xfId="2"/>
    <cellStyle name="標準 2 2" xfId="3"/>
    <cellStyle name="標準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600076</xdr:colOff>
      <xdr:row>6</xdr:row>
      <xdr:rowOff>9525</xdr:rowOff>
    </xdr:from>
    <xdr:to>
      <xdr:col>4</xdr:col>
      <xdr:colOff>152400</xdr:colOff>
      <xdr:row>17</xdr:row>
      <xdr:rowOff>9525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00000000-0008-0000-7D00-000002000000}"/>
            </a:ext>
          </a:extLst>
        </xdr:cNvPr>
        <xdr:cNvSpPr/>
      </xdr:nvSpPr>
      <xdr:spPr>
        <a:xfrm>
          <a:off x="7058026" y="1733550"/>
          <a:ext cx="247649" cy="2409825"/>
        </a:xfrm>
        <a:prstGeom prst="leftBrace">
          <a:avLst>
            <a:gd name="adj1" fmla="val 39103"/>
            <a:gd name="adj2" fmla="val 50541"/>
          </a:avLst>
        </a:prstGeom>
        <a:solidFill>
          <a:sysClr val="window" lastClr="FFFFFF"/>
        </a:solidFill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0_03_&#12304;&#21407;&#31295;&#12305;2025(&#20196;&#21644;7)&#24180;&#29256;&#37089;&#23665;&#24066;&#32113;&#35336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1-1"/>
      <sheetName val="1-2"/>
      <sheetName val="1-3(1)"/>
      <sheetName val="1-3(2)"/>
      <sheetName val="1-4"/>
      <sheetName val="1-5"/>
      <sheetName val="1-6"/>
      <sheetName val="1-7"/>
      <sheetName val="1-8"/>
      <sheetName val="1-9"/>
      <sheetName val="1-10"/>
      <sheetName val="1-11"/>
      <sheetName val="2-1"/>
      <sheetName val="2-2"/>
      <sheetName val="2-3"/>
      <sheetName val="2-4"/>
      <sheetName val="2-5"/>
      <sheetName val="2-6"/>
      <sheetName val="2-7"/>
      <sheetName val="2-8"/>
      <sheetName val="2-9"/>
      <sheetName val="2-10"/>
      <sheetName val="2-11"/>
      <sheetName val="2-12"/>
      <sheetName val="2-13"/>
      <sheetName val="2-14"/>
      <sheetName val="2-15"/>
      <sheetName val="2-16"/>
      <sheetName val="3-1"/>
      <sheetName val="3-2"/>
      <sheetName val="3-3"/>
      <sheetName val="3-4"/>
      <sheetName val="4-1"/>
      <sheetName val="4-2"/>
      <sheetName val="4-3"/>
      <sheetName val="4-4"/>
      <sheetName val="4-5"/>
      <sheetName val="5-1"/>
      <sheetName val="5-2"/>
      <sheetName val="5-3"/>
      <sheetName val="5-4"/>
      <sheetName val="5-5"/>
      <sheetName val="5-6"/>
      <sheetName val="5-7"/>
      <sheetName val="5-8"/>
      <sheetName val="6-1"/>
      <sheetName val="6-2"/>
      <sheetName val="6-3"/>
      <sheetName val="6-4"/>
      <sheetName val="6-5"/>
      <sheetName val="6-6"/>
      <sheetName val="6-7"/>
      <sheetName val="6-8"/>
      <sheetName val="6-9"/>
      <sheetName val="7-1"/>
      <sheetName val="7-2"/>
      <sheetName val="7-3"/>
      <sheetName val="7-4"/>
      <sheetName val="8-1"/>
      <sheetName val="8-2"/>
      <sheetName val="8-3"/>
      <sheetName val="8-4"/>
      <sheetName val="8-5"/>
      <sheetName val="8-6"/>
      <sheetName val="8-7"/>
      <sheetName val="8-8"/>
      <sheetName val="8-9"/>
      <sheetName val="8-10"/>
      <sheetName val="9-1"/>
      <sheetName val="9-2"/>
      <sheetName val="9-3"/>
      <sheetName val="9-4"/>
      <sheetName val="9-5"/>
      <sheetName val="10-1"/>
      <sheetName val="10-2"/>
      <sheetName val="10-3"/>
      <sheetName val="10-4"/>
      <sheetName val="10-5"/>
      <sheetName val="10-6"/>
      <sheetName val="10-7"/>
      <sheetName val="10-8"/>
      <sheetName val="10-9(1)"/>
      <sheetName val="10-9(2)"/>
      <sheetName val="10-10"/>
      <sheetName val="11-1"/>
      <sheetName val="11-2"/>
      <sheetName val="11-3"/>
      <sheetName val="11-4"/>
      <sheetName val="11-5"/>
      <sheetName val="11-6"/>
      <sheetName val="11-7"/>
      <sheetName val="12-1"/>
      <sheetName val="12-2"/>
      <sheetName val="12-3"/>
      <sheetName val="12-4"/>
      <sheetName val="12-5"/>
      <sheetName val="12-6"/>
      <sheetName val="12-7(1)"/>
      <sheetName val="12-7(2)"/>
      <sheetName val="12-7(3)"/>
      <sheetName val="13-1"/>
      <sheetName val="13-2"/>
      <sheetName val="13-3"/>
      <sheetName val="13-4"/>
      <sheetName val="13-5"/>
      <sheetName val="13-6"/>
      <sheetName val="13-7"/>
      <sheetName val="13-8"/>
      <sheetName val="13-9"/>
      <sheetName val="13-10"/>
      <sheetName val="13-11"/>
      <sheetName val="14-1"/>
      <sheetName val="14-2"/>
      <sheetName val="14-3"/>
      <sheetName val="14-4"/>
      <sheetName val="14-5"/>
      <sheetName val="14-6"/>
      <sheetName val="14-7"/>
      <sheetName val="14-8"/>
      <sheetName val="14-9"/>
      <sheetName val="14-10"/>
      <sheetName val="14-11"/>
      <sheetName val="14-12"/>
      <sheetName val="14-13"/>
      <sheetName val="14-14"/>
      <sheetName val="15-1"/>
      <sheetName val="15-2"/>
      <sheetName val="15-3"/>
      <sheetName val="15-4"/>
      <sheetName val="15-5"/>
      <sheetName val="15-6"/>
      <sheetName val="15-7"/>
      <sheetName val="15-8"/>
      <sheetName val="16-1"/>
      <sheetName val="16-2"/>
      <sheetName val="16-3(1)"/>
      <sheetName val="16-3(2)"/>
      <sheetName val="16-4"/>
      <sheetName val="16-5"/>
      <sheetName val="17-1"/>
      <sheetName val="17-2"/>
      <sheetName val="17-3"/>
      <sheetName val="17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3"/>
  <sheetViews>
    <sheetView zoomScale="70" zoomScaleNormal="70" workbookViewId="0"/>
  </sheetViews>
  <sheetFormatPr defaultColWidth="9.25" defaultRowHeight="25.5" customHeight="1" x14ac:dyDescent="0.15"/>
  <cols>
    <col min="1" max="1" width="9.25" style="1"/>
    <col min="2" max="2" width="36.875" style="16" customWidth="1"/>
    <col min="3" max="4" width="9.25" style="9"/>
    <col min="5" max="16384" width="9.25" style="10"/>
  </cols>
  <sheetData>
    <row r="1" spans="1:4" s="2" customFormat="1" ht="25.5" customHeight="1" x14ac:dyDescent="0.2">
      <c r="A1" s="1"/>
      <c r="C1" s="3" t="s">
        <v>0</v>
      </c>
      <c r="D1" s="4" t="s">
        <v>1</v>
      </c>
    </row>
    <row r="2" spans="1:4" s="2" customFormat="1" ht="25.5" customHeight="1" x14ac:dyDescent="0.2">
      <c r="A2" s="5" t="s">
        <v>2</v>
      </c>
      <c r="C2" s="6"/>
      <c r="D2" s="7"/>
    </row>
    <row r="3" spans="1:4" ht="25.5" customHeight="1" x14ac:dyDescent="0.15">
      <c r="B3" s="8" t="s">
        <v>3</v>
      </c>
    </row>
    <row r="4" spans="1:4" ht="25.5" customHeight="1" x14ac:dyDescent="0.2">
      <c r="A4" s="11" t="s">
        <v>4</v>
      </c>
      <c r="B4" s="12" t="s">
        <v>5</v>
      </c>
    </row>
    <row r="5" spans="1:4" ht="25.5" customHeight="1" x14ac:dyDescent="0.2">
      <c r="A5" s="11" t="s">
        <v>6</v>
      </c>
      <c r="B5" s="13" t="s">
        <v>7</v>
      </c>
    </row>
    <row r="6" spans="1:4" ht="25.5" customHeight="1" x14ac:dyDescent="0.2">
      <c r="A6" s="11" t="s">
        <v>8</v>
      </c>
      <c r="B6" s="13" t="s">
        <v>9</v>
      </c>
    </row>
    <row r="7" spans="1:4" ht="25.5" customHeight="1" x14ac:dyDescent="0.2">
      <c r="A7" s="11" t="s">
        <v>10</v>
      </c>
      <c r="B7" s="13" t="s">
        <v>11</v>
      </c>
    </row>
    <row r="8" spans="1:4" ht="25.5" customHeight="1" x14ac:dyDescent="0.2">
      <c r="A8" s="11" t="s">
        <v>12</v>
      </c>
      <c r="B8" s="13" t="s">
        <v>13</v>
      </c>
    </row>
    <row r="9" spans="1:4" ht="25.5" customHeight="1" x14ac:dyDescent="0.2">
      <c r="A9" s="11" t="s">
        <v>14</v>
      </c>
      <c r="B9" s="13" t="s">
        <v>15</v>
      </c>
    </row>
    <row r="10" spans="1:4" ht="25.5" customHeight="1" x14ac:dyDescent="0.2">
      <c r="A10" s="11" t="s">
        <v>16</v>
      </c>
      <c r="B10" s="13" t="s">
        <v>17</v>
      </c>
    </row>
    <row r="11" spans="1:4" ht="25.5" customHeight="1" x14ac:dyDescent="0.2">
      <c r="A11" s="11" t="s">
        <v>18</v>
      </c>
      <c r="B11" s="13" t="s">
        <v>19</v>
      </c>
    </row>
    <row r="12" spans="1:4" ht="25.5" customHeight="1" x14ac:dyDescent="0.2">
      <c r="A12" s="11" t="s">
        <v>20</v>
      </c>
      <c r="B12" s="13" t="s">
        <v>21</v>
      </c>
    </row>
    <row r="13" spans="1:4" ht="25.5" customHeight="1" x14ac:dyDescent="0.2">
      <c r="A13" s="11" t="s">
        <v>22</v>
      </c>
      <c r="B13" s="13" t="s">
        <v>23</v>
      </c>
    </row>
    <row r="14" spans="1:4" ht="25.5" customHeight="1" x14ac:dyDescent="0.2">
      <c r="A14" s="11" t="s">
        <v>24</v>
      </c>
      <c r="B14" s="13" t="s">
        <v>25</v>
      </c>
    </row>
    <row r="15" spans="1:4" ht="25.5" customHeight="1" x14ac:dyDescent="0.2">
      <c r="A15" s="14"/>
      <c r="B15" s="15"/>
    </row>
    <row r="16" spans="1:4" ht="25.5" customHeight="1" x14ac:dyDescent="0.2">
      <c r="A16" s="14"/>
      <c r="B16" s="8" t="s">
        <v>26</v>
      </c>
    </row>
    <row r="17" spans="1:5" s="2" customFormat="1" ht="25.5" customHeight="1" x14ac:dyDescent="0.2">
      <c r="A17" s="11" t="s">
        <v>27</v>
      </c>
      <c r="B17" s="13" t="s">
        <v>28</v>
      </c>
      <c r="D17" s="9"/>
      <c r="E17" s="10"/>
    </row>
    <row r="18" spans="1:5" s="2" customFormat="1" ht="25.5" customHeight="1" x14ac:dyDescent="0.2">
      <c r="A18" s="11" t="s">
        <v>29</v>
      </c>
      <c r="B18" s="13" t="s">
        <v>30</v>
      </c>
      <c r="D18" s="9"/>
      <c r="E18" s="10"/>
    </row>
    <row r="19" spans="1:5" s="2" customFormat="1" ht="25.5" customHeight="1" x14ac:dyDescent="0.2">
      <c r="A19" s="11" t="s">
        <v>31</v>
      </c>
      <c r="B19" s="13" t="s">
        <v>32</v>
      </c>
      <c r="D19" s="9"/>
      <c r="E19" s="10"/>
    </row>
    <row r="20" spans="1:5" s="2" customFormat="1" ht="25.5" customHeight="1" x14ac:dyDescent="0.2">
      <c r="A20" s="11" t="s">
        <v>33</v>
      </c>
      <c r="B20" s="13" t="s">
        <v>34</v>
      </c>
      <c r="D20" s="9"/>
      <c r="E20" s="10"/>
    </row>
    <row r="21" spans="1:5" s="2" customFormat="1" ht="25.5" customHeight="1" x14ac:dyDescent="0.2">
      <c r="A21" s="11" t="s">
        <v>35</v>
      </c>
      <c r="B21" s="13" t="s">
        <v>36</v>
      </c>
      <c r="D21" s="9"/>
      <c r="E21" s="10"/>
    </row>
    <row r="22" spans="1:5" s="2" customFormat="1" ht="25.5" customHeight="1" x14ac:dyDescent="0.2">
      <c r="A22" s="11" t="s">
        <v>37</v>
      </c>
      <c r="B22" s="13" t="s">
        <v>38</v>
      </c>
      <c r="D22" s="9"/>
      <c r="E22" s="10"/>
    </row>
    <row r="23" spans="1:5" s="2" customFormat="1" ht="25.5" customHeight="1" x14ac:dyDescent="0.2">
      <c r="A23" s="11" t="s">
        <v>39</v>
      </c>
      <c r="B23" s="13" t="s">
        <v>40</v>
      </c>
      <c r="D23" s="9"/>
      <c r="E23" s="10"/>
    </row>
    <row r="24" spans="1:5" s="2" customFormat="1" ht="25.5" customHeight="1" x14ac:dyDescent="0.2">
      <c r="A24" s="11" t="s">
        <v>41</v>
      </c>
      <c r="B24" s="13" t="s">
        <v>42</v>
      </c>
      <c r="D24" s="9"/>
      <c r="E24" s="10"/>
    </row>
    <row r="25" spans="1:5" s="2" customFormat="1" ht="25.5" customHeight="1" x14ac:dyDescent="0.2">
      <c r="A25" s="11" t="s">
        <v>43</v>
      </c>
      <c r="B25" s="13" t="s">
        <v>44</v>
      </c>
      <c r="D25" s="9"/>
      <c r="E25" s="10"/>
    </row>
    <row r="26" spans="1:5" s="2" customFormat="1" ht="25.5" customHeight="1" x14ac:dyDescent="0.2">
      <c r="A26" s="11" t="s">
        <v>45</v>
      </c>
      <c r="B26" s="13" t="s">
        <v>46</v>
      </c>
      <c r="D26" s="9"/>
      <c r="E26" s="10"/>
    </row>
    <row r="27" spans="1:5" s="2" customFormat="1" ht="25.5" customHeight="1" x14ac:dyDescent="0.2">
      <c r="A27" s="11" t="s">
        <v>47</v>
      </c>
      <c r="B27" s="13" t="s">
        <v>48</v>
      </c>
      <c r="D27" s="9"/>
      <c r="E27" s="10"/>
    </row>
    <row r="28" spans="1:5" s="2" customFormat="1" ht="25.5" customHeight="1" x14ac:dyDescent="0.2">
      <c r="A28" s="11" t="s">
        <v>49</v>
      </c>
      <c r="B28" s="13" t="s">
        <v>50</v>
      </c>
      <c r="D28" s="9"/>
      <c r="E28" s="10"/>
    </row>
    <row r="29" spans="1:5" s="2" customFormat="1" ht="25.5" customHeight="1" x14ac:dyDescent="0.2">
      <c r="A29" s="11" t="s">
        <v>51</v>
      </c>
      <c r="B29" s="13" t="s">
        <v>52</v>
      </c>
      <c r="D29" s="9"/>
      <c r="E29" s="10"/>
    </row>
    <row r="30" spans="1:5" s="2" customFormat="1" ht="25.5" customHeight="1" x14ac:dyDescent="0.2">
      <c r="A30" s="11" t="s">
        <v>53</v>
      </c>
      <c r="B30" s="13" t="s">
        <v>54</v>
      </c>
      <c r="D30" s="9"/>
      <c r="E30" s="10"/>
    </row>
    <row r="31" spans="1:5" s="2" customFormat="1" ht="25.5" customHeight="1" x14ac:dyDescent="0.2">
      <c r="A31" s="11" t="s">
        <v>55</v>
      </c>
      <c r="B31" s="13" t="s">
        <v>56</v>
      </c>
      <c r="D31" s="9"/>
      <c r="E31" s="10"/>
    </row>
    <row r="32" spans="1:5" s="2" customFormat="1" ht="25.5" customHeight="1" x14ac:dyDescent="0.2">
      <c r="A32" s="11" t="s">
        <v>57</v>
      </c>
      <c r="B32" s="13" t="s">
        <v>58</v>
      </c>
      <c r="D32" s="9"/>
      <c r="E32" s="10"/>
    </row>
    <row r="33" spans="1:5" ht="25.5" customHeight="1" x14ac:dyDescent="0.2">
      <c r="A33" s="14"/>
    </row>
    <row r="34" spans="1:5" ht="25.5" customHeight="1" x14ac:dyDescent="0.2">
      <c r="A34" s="14"/>
      <c r="B34" s="8" t="s">
        <v>59</v>
      </c>
    </row>
    <row r="35" spans="1:5" ht="25.5" customHeight="1" x14ac:dyDescent="0.2">
      <c r="A35" s="11" t="s">
        <v>60</v>
      </c>
      <c r="B35" s="13" t="s">
        <v>61</v>
      </c>
    </row>
    <row r="36" spans="1:5" ht="25.5" customHeight="1" x14ac:dyDescent="0.2">
      <c r="A36" s="11" t="s">
        <v>62</v>
      </c>
      <c r="B36" s="13" t="s">
        <v>63</v>
      </c>
    </row>
    <row r="37" spans="1:5" ht="25.5" customHeight="1" x14ac:dyDescent="0.2">
      <c r="A37" s="11" t="s">
        <v>64</v>
      </c>
      <c r="B37" s="13" t="s">
        <v>65</v>
      </c>
    </row>
    <row r="38" spans="1:5" ht="25.5" customHeight="1" x14ac:dyDescent="0.2">
      <c r="A38" s="11" t="s">
        <v>66</v>
      </c>
      <c r="B38" s="13" t="s">
        <v>67</v>
      </c>
    </row>
    <row r="39" spans="1:5" ht="25.5" customHeight="1" x14ac:dyDescent="0.2">
      <c r="A39" s="14"/>
    </row>
    <row r="40" spans="1:5" ht="25.5" customHeight="1" x14ac:dyDescent="0.2">
      <c r="A40" s="14"/>
      <c r="B40" s="8" t="s">
        <v>68</v>
      </c>
    </row>
    <row r="41" spans="1:5" s="17" customFormat="1" ht="25.5" customHeight="1" x14ac:dyDescent="0.2">
      <c r="A41" s="11" t="s">
        <v>69</v>
      </c>
      <c r="B41" s="13" t="s">
        <v>70</v>
      </c>
      <c r="D41" s="9"/>
      <c r="E41" s="10"/>
    </row>
    <row r="42" spans="1:5" s="17" customFormat="1" ht="25.5" customHeight="1" x14ac:dyDescent="0.2">
      <c r="A42" s="11" t="s">
        <v>71</v>
      </c>
      <c r="B42" s="13" t="s">
        <v>72</v>
      </c>
      <c r="D42" s="9"/>
      <c r="E42" s="10"/>
    </row>
    <row r="43" spans="1:5" s="17" customFormat="1" ht="25.5" customHeight="1" x14ac:dyDescent="0.2">
      <c r="A43" s="11" t="s">
        <v>73</v>
      </c>
      <c r="B43" s="13" t="s">
        <v>74</v>
      </c>
      <c r="D43" s="9"/>
      <c r="E43" s="10"/>
    </row>
    <row r="44" spans="1:5" s="17" customFormat="1" ht="25.5" customHeight="1" x14ac:dyDescent="0.2">
      <c r="A44" s="11" t="s">
        <v>75</v>
      </c>
      <c r="B44" s="13" t="s">
        <v>76</v>
      </c>
      <c r="D44" s="9"/>
      <c r="E44" s="10"/>
    </row>
    <row r="45" spans="1:5" s="17" customFormat="1" ht="25.5" customHeight="1" x14ac:dyDescent="0.2">
      <c r="A45" s="11" t="s">
        <v>77</v>
      </c>
      <c r="B45" s="13" t="s">
        <v>78</v>
      </c>
      <c r="D45" s="9"/>
      <c r="E45" s="10"/>
    </row>
    <row r="46" spans="1:5" ht="25.5" customHeight="1" x14ac:dyDescent="0.2">
      <c r="A46" s="14"/>
    </row>
    <row r="47" spans="1:5" ht="25.5" customHeight="1" x14ac:dyDescent="0.2">
      <c r="A47" s="14"/>
      <c r="B47" s="8" t="s">
        <v>79</v>
      </c>
    </row>
    <row r="48" spans="1:5" ht="25.5" customHeight="1" x14ac:dyDescent="0.2">
      <c r="A48" s="11" t="s">
        <v>80</v>
      </c>
      <c r="B48" s="13" t="s">
        <v>81</v>
      </c>
    </row>
    <row r="49" spans="1:2" ht="25.5" customHeight="1" x14ac:dyDescent="0.2">
      <c r="A49" s="11" t="s">
        <v>82</v>
      </c>
      <c r="B49" s="13" t="s">
        <v>83</v>
      </c>
    </row>
    <row r="50" spans="1:2" ht="25.5" customHeight="1" x14ac:dyDescent="0.2">
      <c r="A50" s="11" t="s">
        <v>84</v>
      </c>
      <c r="B50" s="13" t="s">
        <v>85</v>
      </c>
    </row>
    <row r="51" spans="1:2" ht="25.5" customHeight="1" x14ac:dyDescent="0.2">
      <c r="A51" s="11" t="s">
        <v>86</v>
      </c>
      <c r="B51" s="13" t="s">
        <v>87</v>
      </c>
    </row>
    <row r="52" spans="1:2" ht="25.5" customHeight="1" x14ac:dyDescent="0.2">
      <c r="A52" s="11" t="s">
        <v>88</v>
      </c>
      <c r="B52" s="13" t="s">
        <v>89</v>
      </c>
    </row>
    <row r="53" spans="1:2" ht="25.5" customHeight="1" x14ac:dyDescent="0.2">
      <c r="A53" s="11" t="s">
        <v>90</v>
      </c>
      <c r="B53" s="13" t="s">
        <v>91</v>
      </c>
    </row>
    <row r="54" spans="1:2" ht="25.5" customHeight="1" x14ac:dyDescent="0.2">
      <c r="A54" s="11" t="s">
        <v>92</v>
      </c>
      <c r="B54" s="13" t="s">
        <v>93</v>
      </c>
    </row>
    <row r="55" spans="1:2" ht="25.5" customHeight="1" x14ac:dyDescent="0.2">
      <c r="A55" s="11" t="s">
        <v>94</v>
      </c>
      <c r="B55" s="13" t="s">
        <v>95</v>
      </c>
    </row>
    <row r="56" spans="1:2" ht="25.5" customHeight="1" x14ac:dyDescent="0.2">
      <c r="A56" s="14"/>
    </row>
    <row r="57" spans="1:2" ht="25.5" customHeight="1" x14ac:dyDescent="0.2">
      <c r="A57" s="14"/>
      <c r="B57" s="8" t="s">
        <v>96</v>
      </c>
    </row>
    <row r="58" spans="1:2" ht="25.5" customHeight="1" x14ac:dyDescent="0.2">
      <c r="A58" s="11" t="s">
        <v>97</v>
      </c>
      <c r="B58" s="13" t="s">
        <v>98</v>
      </c>
    </row>
    <row r="59" spans="1:2" ht="25.5" customHeight="1" x14ac:dyDescent="0.2">
      <c r="A59" s="11" t="s">
        <v>99</v>
      </c>
      <c r="B59" s="13" t="s">
        <v>100</v>
      </c>
    </row>
    <row r="60" spans="1:2" ht="25.5" customHeight="1" x14ac:dyDescent="0.2">
      <c r="A60" s="11" t="s">
        <v>101</v>
      </c>
      <c r="B60" s="13" t="s">
        <v>102</v>
      </c>
    </row>
    <row r="61" spans="1:2" ht="25.5" customHeight="1" x14ac:dyDescent="0.2">
      <c r="A61" s="11" t="s">
        <v>103</v>
      </c>
      <c r="B61" s="13" t="s">
        <v>104</v>
      </c>
    </row>
    <row r="62" spans="1:2" ht="25.5" customHeight="1" x14ac:dyDescent="0.2">
      <c r="A62" s="11" t="s">
        <v>105</v>
      </c>
      <c r="B62" s="13" t="s">
        <v>106</v>
      </c>
    </row>
    <row r="63" spans="1:2" ht="25.5" customHeight="1" x14ac:dyDescent="0.2">
      <c r="A63" s="11" t="s">
        <v>107</v>
      </c>
      <c r="B63" s="13" t="s">
        <v>108</v>
      </c>
    </row>
    <row r="64" spans="1:2" ht="25.5" customHeight="1" x14ac:dyDescent="0.2">
      <c r="A64" s="11" t="s">
        <v>109</v>
      </c>
      <c r="B64" s="13" t="s">
        <v>110</v>
      </c>
    </row>
    <row r="65" spans="1:2" ht="25.5" customHeight="1" x14ac:dyDescent="0.2">
      <c r="A65" s="11" t="s">
        <v>111</v>
      </c>
      <c r="B65" s="13" t="s">
        <v>112</v>
      </c>
    </row>
    <row r="66" spans="1:2" ht="25.5" customHeight="1" x14ac:dyDescent="0.2">
      <c r="A66" s="11" t="s">
        <v>113</v>
      </c>
      <c r="B66" s="13" t="s">
        <v>114</v>
      </c>
    </row>
    <row r="67" spans="1:2" ht="25.5" customHeight="1" x14ac:dyDescent="0.2">
      <c r="A67" s="14"/>
    </row>
    <row r="68" spans="1:2" ht="25.5" customHeight="1" x14ac:dyDescent="0.2">
      <c r="A68" s="14"/>
      <c r="B68" s="8" t="s">
        <v>115</v>
      </c>
    </row>
    <row r="69" spans="1:2" ht="25.5" customHeight="1" x14ac:dyDescent="0.2">
      <c r="A69" s="11" t="s">
        <v>116</v>
      </c>
      <c r="B69" s="13" t="s">
        <v>117</v>
      </c>
    </row>
    <row r="70" spans="1:2" ht="25.5" customHeight="1" x14ac:dyDescent="0.2">
      <c r="A70" s="11" t="s">
        <v>118</v>
      </c>
      <c r="B70" s="13" t="s">
        <v>119</v>
      </c>
    </row>
    <row r="71" spans="1:2" ht="25.5" customHeight="1" x14ac:dyDescent="0.2">
      <c r="A71" s="11" t="s">
        <v>120</v>
      </c>
      <c r="B71" s="13" t="s">
        <v>121</v>
      </c>
    </row>
    <row r="72" spans="1:2" ht="25.5" customHeight="1" x14ac:dyDescent="0.2">
      <c r="A72" s="11" t="s">
        <v>122</v>
      </c>
      <c r="B72" s="13" t="s">
        <v>123</v>
      </c>
    </row>
    <row r="73" spans="1:2" ht="25.5" customHeight="1" x14ac:dyDescent="0.2">
      <c r="A73" s="14"/>
    </row>
    <row r="74" spans="1:2" ht="25.5" customHeight="1" x14ac:dyDescent="0.2">
      <c r="A74" s="14"/>
      <c r="B74" s="8" t="s">
        <v>124</v>
      </c>
    </row>
    <row r="75" spans="1:2" ht="25.5" customHeight="1" x14ac:dyDescent="0.2">
      <c r="A75" s="11" t="s">
        <v>125</v>
      </c>
      <c r="B75" s="13" t="s">
        <v>126</v>
      </c>
    </row>
    <row r="76" spans="1:2" ht="25.5" customHeight="1" x14ac:dyDescent="0.2">
      <c r="A76" s="11" t="s">
        <v>127</v>
      </c>
      <c r="B76" s="13" t="s">
        <v>128</v>
      </c>
    </row>
    <row r="77" spans="1:2" ht="25.5" customHeight="1" x14ac:dyDescent="0.2">
      <c r="A77" s="11" t="s">
        <v>129</v>
      </c>
      <c r="B77" s="13" t="s">
        <v>130</v>
      </c>
    </row>
    <row r="78" spans="1:2" ht="25.5" customHeight="1" x14ac:dyDescent="0.2">
      <c r="A78" s="11" t="s">
        <v>131</v>
      </c>
      <c r="B78" s="13" t="s">
        <v>132</v>
      </c>
    </row>
    <row r="79" spans="1:2" ht="25.5" customHeight="1" x14ac:dyDescent="0.2">
      <c r="A79" s="11" t="s">
        <v>133</v>
      </c>
      <c r="B79" s="13" t="s">
        <v>134</v>
      </c>
    </row>
    <row r="80" spans="1:2" ht="25.5" customHeight="1" x14ac:dyDescent="0.2">
      <c r="A80" s="11" t="s">
        <v>135</v>
      </c>
      <c r="B80" s="13" t="s">
        <v>136</v>
      </c>
    </row>
    <row r="81" spans="1:2" ht="25.5" customHeight="1" x14ac:dyDescent="0.2">
      <c r="A81" s="11" t="s">
        <v>137</v>
      </c>
      <c r="B81" s="13" t="s">
        <v>138</v>
      </c>
    </row>
    <row r="82" spans="1:2" ht="25.5" customHeight="1" x14ac:dyDescent="0.2">
      <c r="A82" s="11" t="s">
        <v>139</v>
      </c>
      <c r="B82" s="13" t="s">
        <v>140</v>
      </c>
    </row>
    <row r="83" spans="1:2" ht="25.5" customHeight="1" x14ac:dyDescent="0.2">
      <c r="A83" s="11" t="s">
        <v>141</v>
      </c>
      <c r="B83" s="13" t="s">
        <v>142</v>
      </c>
    </row>
    <row r="84" spans="1:2" ht="25.5" customHeight="1" x14ac:dyDescent="0.2">
      <c r="A84" s="11" t="s">
        <v>143</v>
      </c>
      <c r="B84" s="13" t="s">
        <v>144</v>
      </c>
    </row>
    <row r="85" spans="1:2" ht="25.5" customHeight="1" x14ac:dyDescent="0.2">
      <c r="A85" s="14"/>
    </row>
    <row r="86" spans="1:2" ht="25.5" customHeight="1" x14ac:dyDescent="0.2">
      <c r="A86" s="14"/>
      <c r="B86" s="18" t="s">
        <v>145</v>
      </c>
    </row>
    <row r="87" spans="1:2" ht="25.5" customHeight="1" x14ac:dyDescent="0.2">
      <c r="A87" s="11" t="s">
        <v>146</v>
      </c>
      <c r="B87" s="13" t="s">
        <v>147</v>
      </c>
    </row>
    <row r="88" spans="1:2" ht="25.5" customHeight="1" x14ac:dyDescent="0.2">
      <c r="A88" s="11" t="s">
        <v>148</v>
      </c>
      <c r="B88" s="13" t="s">
        <v>149</v>
      </c>
    </row>
    <row r="89" spans="1:2" ht="25.5" customHeight="1" x14ac:dyDescent="0.2">
      <c r="A89" s="11" t="s">
        <v>150</v>
      </c>
      <c r="B89" s="13" t="s">
        <v>151</v>
      </c>
    </row>
    <row r="90" spans="1:2" ht="25.5" customHeight="1" x14ac:dyDescent="0.2">
      <c r="A90" s="11" t="s">
        <v>152</v>
      </c>
      <c r="B90" s="13" t="s">
        <v>153</v>
      </c>
    </row>
    <row r="91" spans="1:2" ht="25.5" customHeight="1" x14ac:dyDescent="0.2">
      <c r="A91" s="11" t="s">
        <v>154</v>
      </c>
      <c r="B91" s="13" t="s">
        <v>155</v>
      </c>
    </row>
    <row r="92" spans="1:2" ht="25.5" customHeight="1" x14ac:dyDescent="0.2">
      <c r="A92" s="14"/>
    </row>
    <row r="93" spans="1:2" ht="25.5" customHeight="1" x14ac:dyDescent="0.2">
      <c r="A93" s="14"/>
      <c r="B93" s="18" t="s">
        <v>156</v>
      </c>
    </row>
    <row r="94" spans="1:2" ht="25.5" customHeight="1" x14ac:dyDescent="0.2">
      <c r="A94" s="11" t="s">
        <v>157</v>
      </c>
      <c r="B94" s="13" t="s">
        <v>158</v>
      </c>
    </row>
    <row r="95" spans="1:2" ht="25.5" customHeight="1" x14ac:dyDescent="0.2">
      <c r="A95" s="11" t="s">
        <v>159</v>
      </c>
      <c r="B95" s="13" t="s">
        <v>160</v>
      </c>
    </row>
    <row r="96" spans="1:2" ht="25.5" customHeight="1" x14ac:dyDescent="0.2">
      <c r="A96" s="11" t="s">
        <v>161</v>
      </c>
      <c r="B96" s="13" t="s">
        <v>162</v>
      </c>
    </row>
    <row r="97" spans="1:6" ht="25.5" customHeight="1" x14ac:dyDescent="0.2">
      <c r="A97" s="11" t="s">
        <v>163</v>
      </c>
      <c r="B97" s="13" t="s">
        <v>164</v>
      </c>
    </row>
    <row r="98" spans="1:6" ht="25.5" customHeight="1" x14ac:dyDescent="0.2">
      <c r="A98" s="11" t="s">
        <v>165</v>
      </c>
      <c r="B98" s="13" t="s">
        <v>166</v>
      </c>
    </row>
    <row r="99" spans="1:6" ht="25.5" customHeight="1" x14ac:dyDescent="0.2">
      <c r="A99" s="11" t="s">
        <v>167</v>
      </c>
      <c r="B99" s="13" t="s">
        <v>168</v>
      </c>
    </row>
    <row r="100" spans="1:6" ht="25.5" customHeight="1" x14ac:dyDescent="0.2">
      <c r="A100" s="11" t="s">
        <v>169</v>
      </c>
      <c r="B100" s="13" t="s">
        <v>170</v>
      </c>
    </row>
    <row r="101" spans="1:6" ht="25.5" customHeight="1" x14ac:dyDescent="0.2">
      <c r="A101" s="11" t="s">
        <v>171</v>
      </c>
      <c r="B101" s="13" t="s">
        <v>172</v>
      </c>
    </row>
    <row r="102" spans="1:6" ht="25.5" customHeight="1" x14ac:dyDescent="0.2">
      <c r="A102" s="11" t="s">
        <v>173</v>
      </c>
      <c r="B102" s="13" t="s">
        <v>174</v>
      </c>
    </row>
    <row r="103" spans="1:6" s="9" customFormat="1" ht="25.5" customHeight="1" x14ac:dyDescent="0.2">
      <c r="A103" s="11" t="s">
        <v>175</v>
      </c>
      <c r="B103" s="19" t="s">
        <v>176</v>
      </c>
      <c r="E103" s="10"/>
      <c r="F103" s="10"/>
    </row>
    <row r="104" spans="1:6" ht="25.5" customHeight="1" x14ac:dyDescent="0.2">
      <c r="A104" s="14"/>
    </row>
    <row r="105" spans="1:6" ht="25.5" customHeight="1" x14ac:dyDescent="0.2">
      <c r="A105" s="14"/>
      <c r="B105" s="18" t="s">
        <v>177</v>
      </c>
    </row>
    <row r="106" spans="1:6" ht="25.5" customHeight="1" x14ac:dyDescent="0.2">
      <c r="A106" s="11" t="s">
        <v>178</v>
      </c>
      <c r="B106" s="13" t="s">
        <v>179</v>
      </c>
    </row>
    <row r="107" spans="1:6" ht="25.5" customHeight="1" x14ac:dyDescent="0.2">
      <c r="A107" s="11" t="s">
        <v>180</v>
      </c>
      <c r="B107" s="13" t="s">
        <v>181</v>
      </c>
    </row>
    <row r="108" spans="1:6" ht="25.5" customHeight="1" x14ac:dyDescent="0.2">
      <c r="A108" s="11" t="s">
        <v>182</v>
      </c>
      <c r="B108" s="13" t="s">
        <v>183</v>
      </c>
    </row>
    <row r="109" spans="1:6" ht="25.5" customHeight="1" x14ac:dyDescent="0.2">
      <c r="A109" s="11" t="s">
        <v>184</v>
      </c>
      <c r="B109" s="13" t="s">
        <v>185</v>
      </c>
    </row>
    <row r="110" spans="1:6" ht="25.5" customHeight="1" x14ac:dyDescent="0.2">
      <c r="A110" s="11" t="s">
        <v>186</v>
      </c>
      <c r="B110" s="13" t="s">
        <v>187</v>
      </c>
    </row>
    <row r="111" spans="1:6" ht="25.5" customHeight="1" x14ac:dyDescent="0.2">
      <c r="A111" s="11" t="s">
        <v>188</v>
      </c>
      <c r="B111" s="13" t="s">
        <v>189</v>
      </c>
    </row>
    <row r="112" spans="1:6" ht="25.5" customHeight="1" x14ac:dyDescent="0.2">
      <c r="A112" s="11" t="s">
        <v>190</v>
      </c>
      <c r="B112" s="13" t="s">
        <v>191</v>
      </c>
    </row>
    <row r="113" spans="1:2" ht="25.5" customHeight="1" x14ac:dyDescent="0.2">
      <c r="A113" s="14"/>
    </row>
    <row r="114" spans="1:2" ht="25.5" customHeight="1" x14ac:dyDescent="0.2">
      <c r="A114" s="14"/>
      <c r="B114" s="8" t="s">
        <v>192</v>
      </c>
    </row>
    <row r="115" spans="1:2" ht="25.5" customHeight="1" x14ac:dyDescent="0.2">
      <c r="A115" s="11" t="s">
        <v>193</v>
      </c>
      <c r="B115" s="13" t="s">
        <v>194</v>
      </c>
    </row>
    <row r="116" spans="1:2" ht="25.5" customHeight="1" x14ac:dyDescent="0.2">
      <c r="A116" s="11" t="s">
        <v>195</v>
      </c>
      <c r="B116" s="13" t="s">
        <v>196</v>
      </c>
    </row>
    <row r="117" spans="1:2" ht="25.5" customHeight="1" x14ac:dyDescent="0.2">
      <c r="A117" s="11" t="s">
        <v>197</v>
      </c>
      <c r="B117" s="13" t="s">
        <v>198</v>
      </c>
    </row>
    <row r="118" spans="1:2" ht="25.5" customHeight="1" x14ac:dyDescent="0.2">
      <c r="A118" s="11" t="s">
        <v>199</v>
      </c>
      <c r="B118" s="13" t="s">
        <v>200</v>
      </c>
    </row>
    <row r="119" spans="1:2" ht="25.5" customHeight="1" x14ac:dyDescent="0.2">
      <c r="A119" s="11" t="s">
        <v>201</v>
      </c>
      <c r="B119" s="13" t="s">
        <v>202</v>
      </c>
    </row>
    <row r="120" spans="1:2" ht="25.5" customHeight="1" x14ac:dyDescent="0.2">
      <c r="A120" s="11" t="s">
        <v>203</v>
      </c>
      <c r="B120" s="13" t="s">
        <v>204</v>
      </c>
    </row>
    <row r="121" spans="1:2" ht="25.5" customHeight="1" x14ac:dyDescent="0.2">
      <c r="A121" s="11" t="s">
        <v>205</v>
      </c>
      <c r="B121" s="13" t="s">
        <v>206</v>
      </c>
    </row>
    <row r="122" spans="1:2" ht="25.5" customHeight="1" x14ac:dyDescent="0.2">
      <c r="A122" s="14"/>
    </row>
    <row r="123" spans="1:2" ht="25.5" customHeight="1" x14ac:dyDescent="0.2">
      <c r="A123" s="14"/>
      <c r="B123" s="8" t="s">
        <v>207</v>
      </c>
    </row>
    <row r="124" spans="1:2" ht="25.5" customHeight="1" x14ac:dyDescent="0.2">
      <c r="A124" s="11" t="s">
        <v>208</v>
      </c>
      <c r="B124" s="13" t="s">
        <v>209</v>
      </c>
    </row>
    <row r="125" spans="1:2" ht="25.5" customHeight="1" x14ac:dyDescent="0.2">
      <c r="A125" s="11" t="s">
        <v>210</v>
      </c>
      <c r="B125" s="13" t="s">
        <v>211</v>
      </c>
    </row>
    <row r="126" spans="1:2" ht="25.5" customHeight="1" x14ac:dyDescent="0.2">
      <c r="A126" s="11" t="s">
        <v>212</v>
      </c>
      <c r="B126" s="13" t="s">
        <v>213</v>
      </c>
    </row>
    <row r="127" spans="1:2" ht="25.5" customHeight="1" x14ac:dyDescent="0.2">
      <c r="A127" s="11" t="s">
        <v>214</v>
      </c>
      <c r="B127" s="13" t="s">
        <v>215</v>
      </c>
    </row>
    <row r="128" spans="1:2" ht="25.5" customHeight="1" x14ac:dyDescent="0.2">
      <c r="A128" s="11" t="s">
        <v>216</v>
      </c>
      <c r="B128" s="13" t="s">
        <v>217</v>
      </c>
    </row>
    <row r="129" spans="1:2" ht="25.5" customHeight="1" x14ac:dyDescent="0.2">
      <c r="A129" s="11" t="s">
        <v>218</v>
      </c>
      <c r="B129" s="13" t="s">
        <v>219</v>
      </c>
    </row>
    <row r="130" spans="1:2" ht="25.5" customHeight="1" x14ac:dyDescent="0.2">
      <c r="A130" s="11" t="s">
        <v>220</v>
      </c>
      <c r="B130" s="13" t="s">
        <v>221</v>
      </c>
    </row>
    <row r="131" spans="1:2" ht="25.5" customHeight="1" x14ac:dyDescent="0.2">
      <c r="A131" s="11" t="s">
        <v>222</v>
      </c>
      <c r="B131" s="13" t="s">
        <v>223</v>
      </c>
    </row>
    <row r="132" spans="1:2" ht="25.5" customHeight="1" x14ac:dyDescent="0.2">
      <c r="A132" s="11" t="s">
        <v>224</v>
      </c>
      <c r="B132" s="13" t="s">
        <v>225</v>
      </c>
    </row>
    <row r="133" spans="1:2" ht="25.5" customHeight="1" x14ac:dyDescent="0.2">
      <c r="A133" s="11" t="s">
        <v>226</v>
      </c>
      <c r="B133" s="13" t="s">
        <v>227</v>
      </c>
    </row>
    <row r="134" spans="1:2" ht="25.5" customHeight="1" x14ac:dyDescent="0.2">
      <c r="A134" s="11" t="s">
        <v>228</v>
      </c>
      <c r="B134" s="13" t="s">
        <v>229</v>
      </c>
    </row>
    <row r="135" spans="1:2" ht="25.5" customHeight="1" x14ac:dyDescent="0.2">
      <c r="A135" s="14"/>
    </row>
    <row r="136" spans="1:2" ht="25.5" customHeight="1" x14ac:dyDescent="0.2">
      <c r="A136" s="14"/>
      <c r="B136" s="8" t="s">
        <v>230</v>
      </c>
    </row>
    <row r="137" spans="1:2" ht="25.5" customHeight="1" x14ac:dyDescent="0.2">
      <c r="A137" s="11" t="s">
        <v>231</v>
      </c>
      <c r="B137" s="13" t="s">
        <v>232</v>
      </c>
    </row>
    <row r="138" spans="1:2" ht="25.5" customHeight="1" x14ac:dyDescent="0.2">
      <c r="A138" s="11" t="s">
        <v>233</v>
      </c>
      <c r="B138" s="13" t="s">
        <v>234</v>
      </c>
    </row>
    <row r="139" spans="1:2" ht="25.5" customHeight="1" x14ac:dyDescent="0.2">
      <c r="A139" s="11" t="s">
        <v>235</v>
      </c>
      <c r="B139" s="13" t="s">
        <v>236</v>
      </c>
    </row>
    <row r="140" spans="1:2" ht="25.5" customHeight="1" x14ac:dyDescent="0.2">
      <c r="A140" s="11" t="s">
        <v>237</v>
      </c>
      <c r="B140" s="13" t="s">
        <v>238</v>
      </c>
    </row>
    <row r="141" spans="1:2" ht="25.5" customHeight="1" x14ac:dyDescent="0.2">
      <c r="A141" s="11" t="s">
        <v>239</v>
      </c>
      <c r="B141" s="13" t="s">
        <v>240</v>
      </c>
    </row>
    <row r="142" spans="1:2" ht="25.5" customHeight="1" x14ac:dyDescent="0.2">
      <c r="A142" s="11" t="s">
        <v>241</v>
      </c>
      <c r="B142" s="13" t="s">
        <v>242</v>
      </c>
    </row>
    <row r="143" spans="1:2" ht="25.5" customHeight="1" x14ac:dyDescent="0.2">
      <c r="A143" s="11" t="s">
        <v>243</v>
      </c>
      <c r="B143" s="13" t="s">
        <v>244</v>
      </c>
    </row>
    <row r="144" spans="1:2" ht="25.5" customHeight="1" x14ac:dyDescent="0.2">
      <c r="A144" s="11" t="s">
        <v>245</v>
      </c>
      <c r="B144" s="13" t="s">
        <v>246</v>
      </c>
    </row>
    <row r="145" spans="1:2" ht="25.5" customHeight="1" x14ac:dyDescent="0.2">
      <c r="A145" s="11" t="s">
        <v>247</v>
      </c>
      <c r="B145" s="13" t="s">
        <v>248</v>
      </c>
    </row>
    <row r="146" spans="1:2" ht="25.5" customHeight="1" x14ac:dyDescent="0.2">
      <c r="A146" s="11" t="s">
        <v>249</v>
      </c>
      <c r="B146" s="13" t="s">
        <v>250</v>
      </c>
    </row>
    <row r="147" spans="1:2" ht="25.5" customHeight="1" x14ac:dyDescent="0.2">
      <c r="A147" s="11" t="s">
        <v>251</v>
      </c>
      <c r="B147" s="13" t="s">
        <v>252</v>
      </c>
    </row>
    <row r="148" spans="1:2" ht="25.5" customHeight="1" x14ac:dyDescent="0.2">
      <c r="A148" s="11" t="s">
        <v>253</v>
      </c>
      <c r="B148" s="13" t="s">
        <v>254</v>
      </c>
    </row>
    <row r="149" spans="1:2" ht="25.5" customHeight="1" x14ac:dyDescent="0.2">
      <c r="A149" s="11" t="s">
        <v>255</v>
      </c>
      <c r="B149" s="13" t="s">
        <v>256</v>
      </c>
    </row>
    <row r="150" spans="1:2" ht="25.5" customHeight="1" x14ac:dyDescent="0.2">
      <c r="A150" s="11" t="s">
        <v>257</v>
      </c>
      <c r="B150" s="13" t="s">
        <v>258</v>
      </c>
    </row>
    <row r="151" spans="1:2" ht="25.5" customHeight="1" x14ac:dyDescent="0.2">
      <c r="A151" s="14"/>
    </row>
    <row r="152" spans="1:2" ht="25.5" customHeight="1" x14ac:dyDescent="0.2">
      <c r="A152" s="14"/>
      <c r="B152" s="8" t="s">
        <v>259</v>
      </c>
    </row>
    <row r="153" spans="1:2" ht="25.5" customHeight="1" x14ac:dyDescent="0.2">
      <c r="A153" s="11" t="s">
        <v>260</v>
      </c>
      <c r="B153" s="13" t="s">
        <v>261</v>
      </c>
    </row>
    <row r="154" spans="1:2" ht="25.5" customHeight="1" x14ac:dyDescent="0.2">
      <c r="A154" s="11" t="s">
        <v>262</v>
      </c>
      <c r="B154" s="13" t="s">
        <v>263</v>
      </c>
    </row>
    <row r="155" spans="1:2" ht="25.5" customHeight="1" x14ac:dyDescent="0.2">
      <c r="A155" s="11" t="s">
        <v>264</v>
      </c>
      <c r="B155" s="13" t="s">
        <v>265</v>
      </c>
    </row>
    <row r="156" spans="1:2" ht="25.5" customHeight="1" x14ac:dyDescent="0.2">
      <c r="A156" s="11" t="s">
        <v>266</v>
      </c>
      <c r="B156" s="13" t="s">
        <v>267</v>
      </c>
    </row>
    <row r="157" spans="1:2" ht="25.5" customHeight="1" x14ac:dyDescent="0.2">
      <c r="A157" s="11" t="s">
        <v>268</v>
      </c>
      <c r="B157" s="13" t="s">
        <v>269</v>
      </c>
    </row>
    <row r="158" spans="1:2" ht="25.5" customHeight="1" x14ac:dyDescent="0.2">
      <c r="A158" s="11" t="s">
        <v>270</v>
      </c>
      <c r="B158" s="13" t="s">
        <v>271</v>
      </c>
    </row>
    <row r="159" spans="1:2" ht="25.5" customHeight="1" x14ac:dyDescent="0.2">
      <c r="A159" s="11" t="s">
        <v>272</v>
      </c>
      <c r="B159" s="13" t="s">
        <v>273</v>
      </c>
    </row>
    <row r="160" spans="1:2" ht="25.5" customHeight="1" x14ac:dyDescent="0.2">
      <c r="A160" s="11" t="s">
        <v>274</v>
      </c>
      <c r="B160" s="13" t="s">
        <v>275</v>
      </c>
    </row>
    <row r="161" spans="1:6" ht="25.5" customHeight="1" x14ac:dyDescent="0.2">
      <c r="A161" s="14"/>
    </row>
    <row r="162" spans="1:6" ht="25.5" customHeight="1" x14ac:dyDescent="0.2">
      <c r="A162" s="14"/>
      <c r="B162" s="8" t="s">
        <v>276</v>
      </c>
    </row>
    <row r="163" spans="1:6" ht="25.5" customHeight="1" x14ac:dyDescent="0.2">
      <c r="A163" s="11" t="s">
        <v>277</v>
      </c>
      <c r="B163" s="13" t="s">
        <v>278</v>
      </c>
    </row>
    <row r="164" spans="1:6" ht="25.5" customHeight="1" x14ac:dyDescent="0.2">
      <c r="A164" s="11" t="s">
        <v>279</v>
      </c>
      <c r="B164" s="13" t="s">
        <v>280</v>
      </c>
    </row>
    <row r="165" spans="1:6" ht="25.5" customHeight="1" x14ac:dyDescent="0.2">
      <c r="A165" s="11" t="s">
        <v>281</v>
      </c>
      <c r="B165" s="13" t="s">
        <v>282</v>
      </c>
    </row>
    <row r="166" spans="1:6" ht="25.5" customHeight="1" x14ac:dyDescent="0.2">
      <c r="A166" s="11" t="s">
        <v>283</v>
      </c>
      <c r="B166" s="13" t="s">
        <v>284</v>
      </c>
    </row>
    <row r="167" spans="1:6" ht="25.5" customHeight="1" x14ac:dyDescent="0.2">
      <c r="A167" s="11" t="s">
        <v>285</v>
      </c>
      <c r="B167" s="13" t="s">
        <v>286</v>
      </c>
    </row>
    <row r="168" spans="1:6" ht="25.5" customHeight="1" x14ac:dyDescent="0.2">
      <c r="A168" s="14"/>
    </row>
    <row r="169" spans="1:6" ht="25.5" customHeight="1" x14ac:dyDescent="0.2">
      <c r="A169" s="14"/>
      <c r="B169" s="8" t="s">
        <v>287</v>
      </c>
    </row>
    <row r="170" spans="1:6" ht="25.5" customHeight="1" x14ac:dyDescent="0.2">
      <c r="A170" s="11" t="s">
        <v>288</v>
      </c>
      <c r="B170" s="13" t="s">
        <v>289</v>
      </c>
    </row>
    <row r="171" spans="1:6" s="9" customFormat="1" ht="25.5" customHeight="1" x14ac:dyDescent="0.2">
      <c r="A171" s="11" t="s">
        <v>290</v>
      </c>
      <c r="B171" s="13" t="s">
        <v>291</v>
      </c>
      <c r="E171" s="10"/>
      <c r="F171" s="10"/>
    </row>
    <row r="172" spans="1:6" s="9" customFormat="1" ht="25.5" customHeight="1" x14ac:dyDescent="0.2">
      <c r="A172" s="11" t="s">
        <v>292</v>
      </c>
      <c r="B172" s="13" t="s">
        <v>293</v>
      </c>
      <c r="E172" s="10"/>
      <c r="F172" s="10"/>
    </row>
    <row r="173" spans="1:6" s="9" customFormat="1" ht="25.5" customHeight="1" x14ac:dyDescent="0.2">
      <c r="A173" s="11" t="s">
        <v>294</v>
      </c>
      <c r="B173" s="13" t="s">
        <v>295</v>
      </c>
      <c r="E173" s="10"/>
      <c r="F173" s="10"/>
    </row>
  </sheetData>
  <phoneticPr fontId="2"/>
  <hyperlinks>
    <hyperlink ref="A4" location="'1-1'!A1" display="1-1"/>
    <hyperlink ref="A5" location="'1-2'!A1" display="1-2"/>
    <hyperlink ref="A6" location="'1-3(1)'!A1" display="1-3"/>
    <hyperlink ref="A7" location="'1-4'!A1" display="1-4"/>
    <hyperlink ref="A8" location="'1-5'!A1" display="1-5"/>
    <hyperlink ref="A9" location="'1-6'!A1" display="1-6"/>
    <hyperlink ref="A10" location="'1-7'!A1" display="1-7"/>
    <hyperlink ref="A11" location="'1-8'!A1" display="1-8"/>
    <hyperlink ref="A12" location="'1-9'!A1" display="1-9"/>
    <hyperlink ref="A13" location="'1-10'!A1" display="1-10"/>
    <hyperlink ref="A14" location="'1-11'!A1" display="1-11"/>
    <hyperlink ref="A17" location="'2-1'!A1" display="2-1"/>
    <hyperlink ref="A18" location="'2-2'!A1" display="2-2"/>
    <hyperlink ref="A19" location="'2-3'!A1" display="2-3"/>
    <hyperlink ref="A20" location="'2-4'!A1" display="2-4"/>
    <hyperlink ref="A21" location="'2-5'!A1" display="2-5"/>
    <hyperlink ref="A22" location="'2-6'!A1" display="2-6"/>
    <hyperlink ref="A23" location="'2-7'!A1" display="2-7"/>
    <hyperlink ref="A24" location="'2-8'!A1" display="2-8"/>
    <hyperlink ref="A25" location="'2-9'!A1" display="2-9"/>
    <hyperlink ref="A26" location="'2-10'!A1" display="2-10"/>
    <hyperlink ref="A27" location="'2-11'!A1" display="2-11"/>
    <hyperlink ref="A28" location="'2-12'!A1" display="2-12"/>
    <hyperlink ref="A29" location="'2-13'!A1" display="2-13"/>
    <hyperlink ref="A30" location="'2-14'!A1" display="2-14"/>
    <hyperlink ref="A31" location="'2-15'!A1" display="2-15"/>
    <hyperlink ref="A32" location="'2-16'!A1" display="2-16"/>
    <hyperlink ref="A35" location="'3-1'!A1" display="3-1"/>
    <hyperlink ref="A36" location="'3-2'!A1" display="3-2"/>
    <hyperlink ref="A37" location="'3-3'!A1" display="3-3"/>
    <hyperlink ref="A38" location="'3-4'!A1" display="3-4"/>
    <hyperlink ref="A41" location="'4-1'!A1" display="4-1"/>
    <hyperlink ref="A42" location="'4-2'!A1" display="4-2"/>
    <hyperlink ref="A43" location="'4-3'!A1" display="4-3"/>
    <hyperlink ref="A44" location="'4-4'!A1" display="4-4"/>
    <hyperlink ref="A45" location="'4-5'!A1" display="4-5"/>
    <hyperlink ref="A48" location="'5-1'!A1" display="5-1"/>
    <hyperlink ref="A49" location="'5-2'!A1" display="5-2"/>
    <hyperlink ref="A50" location="'5-3'!A1" display="5-3"/>
    <hyperlink ref="A51" location="'5-4'!A1" display="5-4"/>
    <hyperlink ref="A52" location="'5-5'!A1" display="5-5"/>
    <hyperlink ref="A53" location="'5-6'!A1" display="5-6"/>
    <hyperlink ref="A54" location="'5-7'!A1" display="5-7"/>
    <hyperlink ref="A55" location="'5-8'!A1" display="5-8"/>
    <hyperlink ref="A58" location="'6-1'!A1" display="6-1"/>
    <hyperlink ref="A59" location="'6-2'!A1" display="6-2"/>
    <hyperlink ref="A60" location="'6-3'!A1" display="6-3"/>
    <hyperlink ref="A61" location="'6-4'!A1" display="6-4"/>
    <hyperlink ref="A62" location="'6-5'!A1" display="6-5"/>
    <hyperlink ref="A63" location="'6-6'!A1" display="6-6"/>
    <hyperlink ref="A64" location="'6-7'!A1" display="6-7"/>
    <hyperlink ref="A65" location="'6-8'!A1" display="6-8"/>
    <hyperlink ref="A66" location="'6-9'!A1" display="6-9"/>
    <hyperlink ref="A69" location="'7-1'!A1" display="7-1"/>
    <hyperlink ref="A70" location="'7-2'!A1" display="7-2"/>
    <hyperlink ref="A71" location="'7-3'!A1" display="7-3"/>
    <hyperlink ref="A72" location="'7-4'!A1" display="7-4"/>
    <hyperlink ref="A76" location="'8-2'!A1" display="8-2"/>
    <hyperlink ref="A77" location="'8-3'!A1" display="8-3"/>
    <hyperlink ref="A78" location="'8-4'!A1" display="8-4"/>
    <hyperlink ref="A79" location="'8-5'!A1" display="8-5"/>
    <hyperlink ref="A80" location="'8-6'!A1" display="8-6"/>
    <hyperlink ref="A81" location="'8-7'!A1" display="8-7"/>
    <hyperlink ref="A82" location="'8-8'!A1" display="8-8"/>
    <hyperlink ref="A83" location="'8-9'!A1" display="8-9"/>
    <hyperlink ref="A84" location="'8-10'!A1" display="8-10"/>
    <hyperlink ref="A87" location="'9-1'!A1" display="9-1"/>
    <hyperlink ref="A88" location="'9-2'!A1" display="9-2"/>
    <hyperlink ref="A89" location="'9-3'!A1" display="9-3"/>
    <hyperlink ref="A90" location="'9-4'!A1" display="9-4"/>
    <hyperlink ref="A91" location="'9-5'!A1" display="9-5"/>
    <hyperlink ref="A94" location="'10-1'!A1" display="10-1"/>
    <hyperlink ref="A95" location="'10-2'!A1" display="10-2"/>
    <hyperlink ref="A96" location="'10-3'!A1" display="10-3"/>
    <hyperlink ref="A97" location="'10-4'!A1" display="10-4"/>
    <hyperlink ref="A98" location="'10-5'!A1" display="10-5"/>
    <hyperlink ref="A99" location="'10-6'!A1" display="10-6"/>
    <hyperlink ref="A100" location="'10-7'!A1" display="10-7"/>
    <hyperlink ref="A101" location="'10-8'!A1" display="10-8"/>
    <hyperlink ref="A102" location="'10-9(1)'!A1" display="10-9"/>
    <hyperlink ref="A103" location="'10-10'!A1" display="10-10"/>
    <hyperlink ref="A106" location="'11-1'!A1" display="11-1"/>
    <hyperlink ref="A107" location="'11-2'!A1" display="11-2"/>
    <hyperlink ref="A108" location="'11-3'!A1" display="11-3"/>
    <hyperlink ref="A109" location="'11-4'!A1" display="11-4"/>
    <hyperlink ref="A110" location="'11-5'!A1" display="11-5"/>
    <hyperlink ref="A111" location="'11-6'!A1" display="11-6"/>
    <hyperlink ref="A112" location="'11-7'!A1" display="11-7"/>
    <hyperlink ref="A115" location="'12-1'!A1" display="12-1"/>
    <hyperlink ref="A116" location="'12-2'!A1" display="12-2"/>
    <hyperlink ref="A117" location="'12-3'!A1" display="12-3"/>
    <hyperlink ref="A118" location="'12-4'!A1" display="12-4"/>
    <hyperlink ref="A119" location="'12-5'!A1" display="12-5"/>
    <hyperlink ref="A120" location="'12-6'!A1" display="12-6"/>
    <hyperlink ref="A121" location="'12-7(1)'!A1" display="12-7"/>
    <hyperlink ref="A124" location="'13-1'!A1" display="13-1"/>
    <hyperlink ref="A125" location="'13-2'!A1" display="13-2"/>
    <hyperlink ref="A126" location="'13-3'!A1" display="13-3"/>
    <hyperlink ref="A127" location="'13-4'!A1" display="13-4"/>
    <hyperlink ref="A128" location="'13-5'!A1" display="13-5"/>
    <hyperlink ref="A129" location="'13-6'!A1" display="13-6"/>
    <hyperlink ref="A130" location="'13-7'!A1" display="13-7"/>
    <hyperlink ref="A131" location="'13-8'!A1" display="13-8"/>
    <hyperlink ref="A132" location="'13-9'!A1" display="13-9"/>
    <hyperlink ref="A133" location="'13-10'!A1" display="13-10"/>
    <hyperlink ref="A134" location="'13-11'!A1" display="13-11"/>
    <hyperlink ref="A137" location="'14-1'!A1" display="14-1"/>
    <hyperlink ref="A138" location="'14-2'!A1" display="14-2"/>
    <hyperlink ref="A139" location="'14-3'!A1" display="14-3"/>
    <hyperlink ref="A140" location="'14-4'!A1" display="14-4"/>
    <hyperlink ref="A141" location="'14-5'!A1" display="14-5"/>
    <hyperlink ref="A142" location="'14-6'!A1" display="14-6"/>
    <hyperlink ref="A143" location="'14-7'!A1" display="14-7"/>
    <hyperlink ref="A144" location="'14-8'!A1" display="14-8"/>
    <hyperlink ref="A145" location="'14-9'!A1" display="14-9"/>
    <hyperlink ref="A146" location="'14-10'!A1" display="14-10"/>
    <hyperlink ref="A147" location="'14-11'!A1" display="14-11"/>
    <hyperlink ref="A148" location="'14-12'!A1" display="14-12"/>
    <hyperlink ref="A149" location="'14-13'!A1" display="14-13"/>
    <hyperlink ref="A150" location="'14-14'!A1" display="14-14"/>
    <hyperlink ref="A153" location="'15-1'!A1" display="15-1"/>
    <hyperlink ref="A154" location="'15-2'!A1" display="15-2"/>
    <hyperlink ref="A155" location="'15-3'!A1" display="15-3"/>
    <hyperlink ref="A156" location="'15-4'!A1" display="15-4"/>
    <hyperlink ref="A157" location="'15-5'!A1" display="15-5"/>
    <hyperlink ref="A158" location="'15-6'!A1" display="15-6"/>
    <hyperlink ref="A159" location="'15-7'!A1" display="15-7"/>
    <hyperlink ref="A160" location="'15-8'!A1" display="15-8"/>
    <hyperlink ref="A163" location="'16-1'!A1" display="16-1"/>
    <hyperlink ref="A164" location="'16-2'!A1" display="16-2"/>
    <hyperlink ref="A165" location="'16-3(1)'!A1" display="16-3"/>
    <hyperlink ref="A166" location="'16-4'!A1" display="16-4"/>
    <hyperlink ref="A167" location="'16-5'!A1" display="16-5"/>
    <hyperlink ref="A75" location="'8-1'!A1" display="8-1"/>
    <hyperlink ref="A170" location="'17-1'!A1" display="17-1"/>
    <hyperlink ref="A171" location="'17-2'!A1" display="17-2"/>
    <hyperlink ref="A172" location="'17-3'!A1" display="17-3"/>
    <hyperlink ref="A173" location="'17-4'!A1" display="17-4"/>
    <hyperlink ref="B4" location="'1-1'!A1" display="1-1.市の沿革"/>
    <hyperlink ref="B5" location="'1-2'!A1" display="1-2.地勢"/>
    <hyperlink ref="B6" location="'1-3(1)'!A1" display="1-3.市域の変遷"/>
    <hyperlink ref="B7" location="'1-4'!A1" display="1-4.地形及び地質"/>
    <hyperlink ref="B8" location="'1-5'!A1" display="1-5.主要山岳"/>
    <hyperlink ref="B9" location="'1-6'!A1" display="1-6.主要河川"/>
    <hyperlink ref="B10" location="'1-7'!A1" display="1-7.地区別面積（推計値）"/>
    <hyperlink ref="B11" location="'1-8'!A1" display="1-8.土地面積（地目別）"/>
    <hyperlink ref="B12" location="'1-9'!A1" display="1-9.土地の課税総地積"/>
    <hyperlink ref="B13" location="'1-10'!A1" display="1-10.土地の地目別評価額"/>
    <hyperlink ref="B14" location="'1-11'!A1" display="1-11.気象概況"/>
    <hyperlink ref="B17" location="'2-1'!A1" display="2-1.人口の推移 "/>
    <hyperlink ref="B18" location="'2-2'!A1" display="2-2.人口動態 "/>
    <hyperlink ref="B19" location="'2-3'!A1" display="2-3.人口動態率 "/>
    <hyperlink ref="B20" location="'2-4'!A1" display="2-4.外国人住民登録者数 "/>
    <hyperlink ref="B21" location="'2-5'!A1" display="2-5.人口移動の方向（転入） "/>
    <hyperlink ref="B22" location="'2-6'!A1" display="2-6.人口移動の方向（転出）"/>
    <hyperlink ref="B23" location="'2-7'!A1" display="2-7.地区別現住人口の推移"/>
    <hyperlink ref="B24" location="'2-8'!A1" display="2-8.年齢別人口"/>
    <hyperlink ref="B25" location="'2-9'!A1" display="2-9.年齢（5歳階級）別人口"/>
    <hyperlink ref="B26" location="'2-10'!A1" display="2-10.生産年齢人口（地区別）"/>
    <hyperlink ref="B27" location="'2-11'!A1" display="2-11.労働力状態及び男女別15歳以上人口"/>
    <hyperlink ref="B28" location="'2-12'!A1" display="2-12.世帯数・世帯人員の推移"/>
    <hyperlink ref="B29" location="'2-13'!A1" display="2-13.住居の所有関係別一般世帯の推移"/>
    <hyperlink ref="B30" location="'2-14'!A1" display="2-14.人口集中地区の人口・面積"/>
    <hyperlink ref="B31" location="'2-15'!A1" display="2-15.従業地・通学地による人口（昼間人口）"/>
    <hyperlink ref="B32" location="'2-16'!A1" display="2-16.常住地又は従業地による産業分類 （大分類）別15歳以上就業者数"/>
    <hyperlink ref="B35" location="'3-1'!A1" display="3-1.事業所数の推移 "/>
    <hyperlink ref="B36" location="'3-2'!A1" display="3-2.経営組織別事業所数及び従業者数 "/>
    <hyperlink ref="B37" location="'3-3'!A1" display="3-3.産業(大分類)・従業者規模(7区分)別事業所数及び従業者数"/>
    <hyperlink ref="B38" location="'3-4'!A1" display="3-4.産業(中分類)・従業者規模(7区分)別事業所数及び従業者数"/>
    <hyperlink ref="B41" location="'4-1'!A1" display="4-2.農家数及び経営耕地面積（地区別）"/>
    <hyperlink ref="B42" location="'4-2'!A1" display="4-2.耕地規模別農家数及び経営耕地別面積"/>
    <hyperlink ref="B43" location="'4-3'!A1" display="4-3.農家人口及び就業状態(15歳未満、15歳以上、地区別)"/>
    <hyperlink ref="B44" location="'4-4'!A1" display="4-4.家畜飼養農家数と頭羽数"/>
    <hyperlink ref="B45" location="'4-5'!A1" display="4-5.農地の転用状況（地区別）"/>
    <hyperlink ref="B48" location="'5-1'!A1" display="5-1.商業の概況"/>
    <hyperlink ref="B49" location="'5-2'!A1" display="5-2.商業の推移"/>
    <hyperlink ref="B50" location="'5-3'!A1" display="5-3.業種別売場面積 "/>
    <hyperlink ref="B51" location="'5-4'!A1" display="5-4.全国及び県内各市の推移"/>
    <hyperlink ref="B52" location="'5-5'!A1" display="5-5.県内地区別の推移 "/>
    <hyperlink ref="B53" location="'5-6'!A1" display="5-6.工業の概況 "/>
    <hyperlink ref="B54" location="'5-7'!A1" display="5-7.工業の規模別構成比 "/>
    <hyperlink ref="B55" location="'5-8'!A1" display="5-8.工業の推移  "/>
    <hyperlink ref="B58" location="'6-1'!A1" display="6-1.道路の概況 "/>
    <hyperlink ref="B59" location="'6-2'!A1" display="6-2.橋りょうの概況 "/>
    <hyperlink ref="B60" location="'6-3'!A1" display="6-3.都市計画区域 "/>
    <hyperlink ref="B61" location="'6-4'!A1" display="6-4.土地区画整理事業 "/>
    <hyperlink ref="B62" location="'6-5'!A1" display="6-5.都市公園数及び面積  "/>
    <hyperlink ref="B63" location="'6-6'!A1" display="6-6.都市公園"/>
    <hyperlink ref="B64" location="'6-7'!A1" display="6-7.建築確認申請届出件数 "/>
    <hyperlink ref="B65" location="'6-8'!A1" display="6-8.公営住宅建設状況"/>
    <hyperlink ref="B66" location="'6-9'!A1" display="6-9.市営住宅管理戸数・申込状況"/>
    <hyperlink ref="B69" location="'7-1'!A1" display="7-1.電灯･電力の推移  "/>
    <hyperlink ref="B70" location="'7-2'!A1" display="7-2.発電所の状況  "/>
    <hyperlink ref="B71" location="'7-3'!A1" display="7-3.変電所の状況 "/>
    <hyperlink ref="B72" location="'7-4'!A1" display="7-4.都市ガスの推移 "/>
    <hyperlink ref="B76" location="'8-2'!A1" display="JR東日本各駅乗車人員  "/>
    <hyperlink ref="B77" location="'8-3'!A1" display="JR貨物の輸送状況 "/>
    <hyperlink ref="B78" location="'8-4'!A1" display="自動車保有台数 "/>
    <hyperlink ref="B79" location="'8-5'!A1" display="バス乗車人員  "/>
    <hyperlink ref="B80" location="'8-6'!A1" display="軽自動車保有台数 "/>
    <hyperlink ref="B81" location="'8-7'!A1" display="自動車運転免許者数  "/>
    <hyperlink ref="B82" location="'8-8'!A1" display="東北自動車道ＩＣ及び磐越自動車道ＩＣ交通量"/>
    <hyperlink ref="B83" location="'8-9'!A1" display="一般交通量調査 "/>
    <hyperlink ref="B84" location="'8-10'!A1" display="テレビ受信契約数"/>
    <hyperlink ref="B87" location="'9-1'!A1" display="9-1.職業紹介状況 "/>
    <hyperlink ref="B88" location="'9-2'!A1" display="9-2.シルバー人材センター活動状況"/>
    <hyperlink ref="B89" location="'9-3'!A1" display="9-3.労働災害発生状況"/>
    <hyperlink ref="B90" location="'9-4'!A1" display="9-4.労働災害補償費支払状況"/>
    <hyperlink ref="B91" location="'9-5'!A1" display="9-5.雇用保険給付状況"/>
    <hyperlink ref="B94" location="'10-1'!A1" display="10-1.生活保護状況及び中国残留邦人等支援給付状況"/>
    <hyperlink ref="B95" location="'10-2'!A1" display="10-2.福祉センター利用状況"/>
    <hyperlink ref="B96" location="'10-3'!A1" display="10-3.高齢者文化休養センター利用状況"/>
    <hyperlink ref="B97" location="'10-4'!A1" display="10-4.介護保険の概況 "/>
    <hyperlink ref="B98" location="'10-5'!A1" display="社会福祉施設"/>
    <hyperlink ref="B99" location="'10-6'!A1" display="10-6.国民健康保険の概況 "/>
    <hyperlink ref="B100" location="'10-7'!A1" display="10-7.後期高齢者医療制度の概況"/>
    <hyperlink ref="B101" location="'10-8'!A1" display="10-8.市民交通災害共済の概況"/>
    <hyperlink ref="B102" location="'10-9(1)'!A1" display="10-9.国民年金の概況"/>
    <hyperlink ref="B103" location="'10-10'!A1" display="障がい者手帳所持者数"/>
    <hyperlink ref="B106" location="'11-1'!A1" display="11-1.医療施設 "/>
    <hyperlink ref="B107" location="'11-2'!A1" display="11-2.医療従事者数 "/>
    <hyperlink ref="B108" location="'11-3'!A1" display="11-3.死因別死亡者数"/>
    <hyperlink ref="B109" location="'11-4'!A1" display="11-4.環境衛生関係営業施設数"/>
    <hyperlink ref="B110" location="'11-5'!A1" display="11-5.公害苦情取扱件数"/>
    <hyperlink ref="B111" location="'11-6'!A1" display="11-6.清掃施設 "/>
    <hyperlink ref="B112" location="'11-7'!A1" display="11-7.じんかい・し尿処理状況"/>
    <hyperlink ref="B115" location="'12-1'!A1" display="12-1.上水道の給水人口及び戸数"/>
    <hyperlink ref="B116" location="'12-2'!A1" display="12-2.上水道の取水量及び給水状況"/>
    <hyperlink ref="B117" location="'12-3'!A1" display="12-3.簡易水道の状況"/>
    <hyperlink ref="B118" location="'12-4'!A1" display="12-4.上水道の施設 "/>
    <hyperlink ref="B119" location="'12-5'!A1" display="12-5.下水道整備状況 "/>
    <hyperlink ref="B120" location="'12-6'!A1" display="12-6.下水道普及状況 "/>
    <hyperlink ref="B121" location="'12-7(1)'!A1" display="12-7.下水道施設等"/>
    <hyperlink ref="B124" location="'13-1'!A1" display="13-1.１世帯当たり１か月間の収入と支出（二人以上の世帯）"/>
    <hyperlink ref="B125" location="'13-2'!A1" display="13-2.総合地方卸売市場取扱状況  "/>
    <hyperlink ref="B126" location="'13-3'!A1" display="13-3.酒類消費量の推移 "/>
    <hyperlink ref="B127" location="'13-4'!A1" display="13-4.市民所得の推移 "/>
    <hyperlink ref="B128" location="'13-5'!A1" display="13-5.産業別市内総生産 "/>
    <hyperlink ref="B129" location="'13-6'!A1" display="13-6.市民分配所得 "/>
    <hyperlink ref="B130" location="'13-7'!A1" display="13-7.市民家計所得"/>
    <hyperlink ref="B131" location="'13-8'!A1" display="13-8.県内各市の市民所得"/>
    <hyperlink ref="B132" location="'13-9'!A1" display="13-9.食肉センター取扱状況  "/>
    <hyperlink ref="B133" location="'13-10'!A1" display="13-10.市民相談状況"/>
    <hyperlink ref="B134" location="'13-11'!A1" display="13-11.消費生活相談状況"/>
    <hyperlink ref="B137" location="'14-1'!A1" display="14-1.学校総覧 "/>
    <hyperlink ref="B138" location="'14-2'!A1" display="14-2.高等学校の概況 "/>
    <hyperlink ref="B139" location="'14-3'!A1" display="14-3.小学校の概況"/>
    <hyperlink ref="B140" location="'14-4'!A1" display="14-4.中学校の概況"/>
    <hyperlink ref="B141" location="'14-5'!A1" display="14-5.義務教育学校の概況"/>
    <hyperlink ref="B142" location="'14-6'!A1" display="14-6.中学校卒業者の進路状況(公立＋私立)  "/>
    <hyperlink ref="B143" location="'14-7'!A1" display="14-7.高等学校卒業者の進路状況(公立+私立)"/>
    <hyperlink ref="B144" location="'14-8'!A1" display="14-8.市立学校施設の概況(小・中学校) "/>
    <hyperlink ref="B145" location="'14-9'!A1" display="14-9.市立図書館の概況 "/>
    <hyperlink ref="B146" location="'14-10'!A1" display="14-10.指定文化財"/>
    <hyperlink ref="B147" location="'14-11'!A1" display="14-11.市民文化センターの利用状況 "/>
    <hyperlink ref="B148" location="'14-12'!A1" display="14-12.美術館の利用状況"/>
    <hyperlink ref="B149" location="'14-13'!A1" display="14-13.ふれあい科学館の利用状況"/>
    <hyperlink ref="B150" location="'14-14'!A1" display="社会教育関係施設 "/>
    <hyperlink ref="B153" location="'15-1'!A1" display="15-1.市職員数 "/>
    <hyperlink ref="B154" location="'15-2'!A1" display="15-2.男女別管理職数"/>
    <hyperlink ref="B155" location="'15-3'!A1" display="15-3.市議会の開催及び議案件数"/>
    <hyperlink ref="B156" location="'15-4'!A1" display="15-4.請願の審査状況 "/>
    <hyperlink ref="B157" location="'15-5'!A1" display="15-5.請願・陳情の処理状況 "/>
    <hyperlink ref="B158" location="'15-6'!A1" display="15-6.議決の状況"/>
    <hyperlink ref="B159" location="'15-7'!A1" display="15-7.選挙人名簿登録者数"/>
    <hyperlink ref="B160" location="'15-8'!A1" display="15-8.選挙概況"/>
    <hyperlink ref="B163" location="'16-1'!A1" display="16-1.市税の収入状況"/>
    <hyperlink ref="B164" location="'16-2'!A1" display="16-2.一般会計歳入歳出決算状況"/>
    <hyperlink ref="B165" location="'16-3(1)'!A1" display="16-3.特別会計歳入歳出決算状況"/>
    <hyperlink ref="B166" location="'16-4'!A1" display="16-4.市有財産"/>
    <hyperlink ref="B167" location="'16-5'!A1" display="16-5.市有土地家屋の取得・処分状況 "/>
    <hyperlink ref="B75" location="'8-1'!A1" display="交通事故状況"/>
    <hyperlink ref="B170" location="'17-1'!A1" display="火災発生状況"/>
    <hyperlink ref="B171" location="'17-2'!A1" display="火災の原因別発生状況"/>
    <hyperlink ref="B172" location="'17-3'!A1" display="火災による被災状況 "/>
    <hyperlink ref="B173" location="'17-4'!A1" display="救急活動状況"/>
  </hyperlinks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S99"/>
  <sheetViews>
    <sheetView zoomScale="70" zoomScaleNormal="70" zoomScaleSheetLayoutView="70" workbookViewId="0">
      <pane ySplit="6" topLeftCell="A7" activePane="bottomLeft" state="frozen"/>
      <selection pane="bottomLeft"/>
    </sheetView>
  </sheetViews>
  <sheetFormatPr defaultColWidth="2.5" defaultRowHeight="15" customHeight="1" x14ac:dyDescent="0.4"/>
  <cols>
    <col min="1" max="2" width="13.5" style="20" customWidth="1"/>
    <col min="3" max="17" width="10.75" style="20" customWidth="1"/>
    <col min="18" max="18" width="2.5" style="20" customWidth="1"/>
    <col min="19" max="19" width="10.625" style="20" bestFit="1" customWidth="1"/>
    <col min="20" max="16384" width="2.5" style="20"/>
  </cols>
  <sheetData>
    <row r="1" spans="1:19" ht="22.5" customHeight="1" x14ac:dyDescent="0.4">
      <c r="Q1" s="21" t="s">
        <v>296</v>
      </c>
      <c r="S1" s="22" t="s">
        <v>297</v>
      </c>
    </row>
    <row r="2" spans="1:19" ht="22.5" customHeight="1" x14ac:dyDescent="0.4">
      <c r="A2" s="23" t="s">
        <v>443</v>
      </c>
      <c r="B2" s="23"/>
      <c r="C2" s="23"/>
    </row>
    <row r="3" spans="1:19" s="24" customFormat="1" ht="22.5" customHeight="1" x14ac:dyDescent="0.15">
      <c r="A3" s="24" t="s">
        <v>444</v>
      </c>
      <c r="Q3" s="25" t="s">
        <v>445</v>
      </c>
    </row>
    <row r="4" spans="1:19" ht="27" x14ac:dyDescent="0.4">
      <c r="A4" s="183" t="s">
        <v>446</v>
      </c>
      <c r="B4" s="184" t="s">
        <v>447</v>
      </c>
      <c r="C4" s="31" t="s">
        <v>448</v>
      </c>
      <c r="D4" s="183"/>
      <c r="E4" s="183"/>
      <c r="F4" s="183"/>
      <c r="G4" s="183"/>
      <c r="H4" s="183"/>
      <c r="I4" s="183"/>
      <c r="J4" s="183"/>
      <c r="K4" s="185"/>
      <c r="L4" s="30" t="s">
        <v>449</v>
      </c>
      <c r="M4" s="30"/>
      <c r="N4" s="30"/>
      <c r="O4" s="30"/>
      <c r="P4" s="30"/>
      <c r="Q4" s="186"/>
    </row>
    <row r="5" spans="1:19" ht="20.100000000000001" customHeight="1" x14ac:dyDescent="0.4">
      <c r="A5" s="183"/>
      <c r="B5" s="183"/>
      <c r="C5" s="30" t="s">
        <v>450</v>
      </c>
      <c r="D5" s="30"/>
      <c r="E5" s="30"/>
      <c r="F5" s="30" t="s">
        <v>451</v>
      </c>
      <c r="G5" s="30"/>
      <c r="H5" s="30"/>
      <c r="I5" s="30" t="s">
        <v>452</v>
      </c>
      <c r="J5" s="31" t="s">
        <v>453</v>
      </c>
      <c r="K5" s="187" t="s">
        <v>454</v>
      </c>
      <c r="L5" s="64" t="s">
        <v>455</v>
      </c>
      <c r="M5" s="30" t="s">
        <v>456</v>
      </c>
      <c r="N5" s="30" t="s">
        <v>457</v>
      </c>
      <c r="O5" s="30" t="s">
        <v>452</v>
      </c>
      <c r="P5" s="31" t="s">
        <v>453</v>
      </c>
      <c r="Q5" s="187" t="s">
        <v>458</v>
      </c>
    </row>
    <row r="6" spans="1:19" ht="20.100000000000001" customHeight="1" x14ac:dyDescent="0.4">
      <c r="A6" s="183"/>
      <c r="B6" s="183"/>
      <c r="C6" s="186" t="s">
        <v>455</v>
      </c>
      <c r="D6" s="186" t="s">
        <v>456</v>
      </c>
      <c r="E6" s="186" t="s">
        <v>457</v>
      </c>
      <c r="F6" s="186" t="s">
        <v>455</v>
      </c>
      <c r="G6" s="186" t="s">
        <v>456</v>
      </c>
      <c r="H6" s="186" t="s">
        <v>457</v>
      </c>
      <c r="I6" s="186"/>
      <c r="J6" s="188"/>
      <c r="K6" s="189"/>
      <c r="L6" s="190"/>
      <c r="M6" s="186"/>
      <c r="N6" s="186"/>
      <c r="O6" s="186"/>
      <c r="P6" s="188"/>
      <c r="Q6" s="191"/>
    </row>
    <row r="7" spans="1:19" ht="15" customHeight="1" x14ac:dyDescent="0.4">
      <c r="A7" s="192" t="s">
        <v>459</v>
      </c>
      <c r="B7" s="192"/>
      <c r="C7" s="193"/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</row>
    <row r="8" spans="1:19" ht="15" customHeight="1" x14ac:dyDescent="0.4">
      <c r="A8" s="195">
        <v>2009</v>
      </c>
      <c r="B8" s="195" t="s">
        <v>460</v>
      </c>
      <c r="C8" s="33">
        <v>106211</v>
      </c>
      <c r="D8" s="34">
        <v>340414</v>
      </c>
      <c r="E8" s="34">
        <f t="shared" ref="E8:E23" si="0">SUM(C8:D8)</f>
        <v>446625</v>
      </c>
      <c r="F8" s="34">
        <v>19403</v>
      </c>
      <c r="G8" s="34">
        <v>11608</v>
      </c>
      <c r="H8" s="34">
        <f t="shared" ref="H8:H18" si="1">SUM(F8:G8)</f>
        <v>31011</v>
      </c>
      <c r="I8" s="34">
        <v>106398</v>
      </c>
      <c r="J8" s="34">
        <f t="shared" ref="J8:J22" si="2">SUM(E8,H8,I8)</f>
        <v>584034</v>
      </c>
      <c r="K8" s="41"/>
      <c r="L8" s="34">
        <v>216083</v>
      </c>
      <c r="M8" s="34">
        <v>499134</v>
      </c>
      <c r="N8" s="34">
        <f t="shared" ref="N8:N22" si="3">SUM(L8:M8)</f>
        <v>715217</v>
      </c>
      <c r="O8" s="34">
        <v>172740</v>
      </c>
      <c r="P8" s="34">
        <f>N8+O8</f>
        <v>887957</v>
      </c>
      <c r="Q8" s="34"/>
    </row>
    <row r="9" spans="1:19" ht="15" customHeight="1" x14ac:dyDescent="0.4">
      <c r="A9" s="195">
        <v>2010</v>
      </c>
      <c r="B9" s="195" t="s">
        <v>461</v>
      </c>
      <c r="C9" s="33">
        <v>84917</v>
      </c>
      <c r="D9" s="34">
        <v>320759</v>
      </c>
      <c r="E9" s="34">
        <f t="shared" si="0"/>
        <v>405676</v>
      </c>
      <c r="F9" s="34">
        <v>43963</v>
      </c>
      <c r="G9" s="34">
        <v>34485</v>
      </c>
      <c r="H9" s="34">
        <f t="shared" si="1"/>
        <v>78448</v>
      </c>
      <c r="I9" s="34">
        <v>111537</v>
      </c>
      <c r="J9" s="34">
        <f t="shared" si="2"/>
        <v>595661</v>
      </c>
      <c r="K9" s="41"/>
      <c r="L9" s="34">
        <v>201636</v>
      </c>
      <c r="M9" s="34">
        <v>423232</v>
      </c>
      <c r="N9" s="34">
        <f t="shared" si="3"/>
        <v>624868</v>
      </c>
      <c r="O9" s="34">
        <v>157144</v>
      </c>
      <c r="P9" s="34">
        <f t="shared" ref="P9:P18" si="4">N9+O9</f>
        <v>782012</v>
      </c>
      <c r="Q9" s="34"/>
    </row>
    <row r="10" spans="1:19" ht="15" customHeight="1" x14ac:dyDescent="0.4">
      <c r="A10" s="195">
        <v>2011</v>
      </c>
      <c r="B10" s="195" t="s">
        <v>462</v>
      </c>
      <c r="C10" s="33">
        <v>87741</v>
      </c>
      <c r="D10" s="34">
        <v>321836</v>
      </c>
      <c r="E10" s="34">
        <f t="shared" si="0"/>
        <v>409577</v>
      </c>
      <c r="F10" s="34">
        <v>44710</v>
      </c>
      <c r="G10" s="34">
        <v>34190</v>
      </c>
      <c r="H10" s="34">
        <f t="shared" si="1"/>
        <v>78900</v>
      </c>
      <c r="I10" s="34">
        <v>112452</v>
      </c>
      <c r="J10" s="34">
        <f t="shared" si="2"/>
        <v>600929</v>
      </c>
      <c r="K10" s="41"/>
      <c r="L10" s="34">
        <v>9126</v>
      </c>
      <c r="M10" s="34">
        <v>19709</v>
      </c>
      <c r="N10" s="34">
        <f t="shared" si="3"/>
        <v>28835</v>
      </c>
      <c r="O10" s="34">
        <v>130923</v>
      </c>
      <c r="P10" s="34">
        <f t="shared" si="4"/>
        <v>159758</v>
      </c>
      <c r="Q10" s="34"/>
    </row>
    <row r="11" spans="1:19" ht="15" customHeight="1" x14ac:dyDescent="0.4">
      <c r="A11" s="195">
        <v>2012</v>
      </c>
      <c r="B11" s="195" t="s">
        <v>463</v>
      </c>
      <c r="C11" s="33">
        <v>90198</v>
      </c>
      <c r="D11" s="34">
        <v>326145</v>
      </c>
      <c r="E11" s="34">
        <f t="shared" si="0"/>
        <v>416343</v>
      </c>
      <c r="F11" s="34">
        <v>47405</v>
      </c>
      <c r="G11" s="34">
        <v>34682</v>
      </c>
      <c r="H11" s="34">
        <f t="shared" si="1"/>
        <v>82087</v>
      </c>
      <c r="I11" s="34">
        <v>120862</v>
      </c>
      <c r="J11" s="34">
        <f t="shared" si="2"/>
        <v>619292</v>
      </c>
      <c r="K11" s="41"/>
      <c r="L11" s="34">
        <v>127911</v>
      </c>
      <c r="M11" s="34">
        <v>339974</v>
      </c>
      <c r="N11" s="34">
        <f t="shared" si="3"/>
        <v>467885</v>
      </c>
      <c r="O11" s="34">
        <v>123848</v>
      </c>
      <c r="P11" s="34">
        <f t="shared" si="4"/>
        <v>591733</v>
      </c>
      <c r="Q11" s="34"/>
    </row>
    <row r="12" spans="1:19" ht="15" customHeight="1" x14ac:dyDescent="0.4">
      <c r="A12" s="195">
        <v>2013</v>
      </c>
      <c r="B12" s="195" t="s">
        <v>464</v>
      </c>
      <c r="C12" s="33">
        <v>91968</v>
      </c>
      <c r="D12" s="34">
        <v>331285</v>
      </c>
      <c r="E12" s="34">
        <f t="shared" si="0"/>
        <v>423253</v>
      </c>
      <c r="F12" s="34">
        <v>48306</v>
      </c>
      <c r="G12" s="34">
        <v>34349</v>
      </c>
      <c r="H12" s="34">
        <f t="shared" si="1"/>
        <v>82655</v>
      </c>
      <c r="I12" s="34">
        <v>123297</v>
      </c>
      <c r="J12" s="34">
        <f t="shared" si="2"/>
        <v>629205</v>
      </c>
      <c r="K12" s="41"/>
      <c r="L12" s="34">
        <v>128873</v>
      </c>
      <c r="M12" s="34">
        <v>342078</v>
      </c>
      <c r="N12" s="34">
        <f t="shared" si="3"/>
        <v>470951</v>
      </c>
      <c r="O12" s="34">
        <v>116598</v>
      </c>
      <c r="P12" s="34">
        <f t="shared" si="4"/>
        <v>587549</v>
      </c>
      <c r="Q12" s="34"/>
    </row>
    <row r="13" spans="1:19" ht="15" customHeight="1" x14ac:dyDescent="0.4">
      <c r="A13" s="195">
        <v>2014</v>
      </c>
      <c r="B13" s="195" t="s">
        <v>465</v>
      </c>
      <c r="C13" s="33">
        <v>94141</v>
      </c>
      <c r="D13" s="34">
        <v>333060</v>
      </c>
      <c r="E13" s="34">
        <f t="shared" si="0"/>
        <v>427201</v>
      </c>
      <c r="F13" s="34">
        <v>47010</v>
      </c>
      <c r="G13" s="34">
        <v>34704</v>
      </c>
      <c r="H13" s="34">
        <f t="shared" si="1"/>
        <v>81714</v>
      </c>
      <c r="I13" s="34">
        <v>126979</v>
      </c>
      <c r="J13" s="34">
        <f t="shared" si="2"/>
        <v>635894</v>
      </c>
      <c r="K13" s="41"/>
      <c r="L13" s="34">
        <v>136169</v>
      </c>
      <c r="M13" s="34">
        <v>321299</v>
      </c>
      <c r="N13" s="34">
        <f t="shared" si="3"/>
        <v>457468</v>
      </c>
      <c r="O13" s="34">
        <v>119280</v>
      </c>
      <c r="P13" s="34">
        <f t="shared" si="4"/>
        <v>576748</v>
      </c>
      <c r="Q13" s="34"/>
    </row>
    <row r="14" spans="1:19" ht="15" customHeight="1" x14ac:dyDescent="0.4">
      <c r="A14" s="195">
        <v>2015</v>
      </c>
      <c r="B14" s="195" t="s">
        <v>466</v>
      </c>
      <c r="C14" s="196">
        <v>95303</v>
      </c>
      <c r="D14" s="46">
        <v>336095</v>
      </c>
      <c r="E14" s="34">
        <f t="shared" si="0"/>
        <v>431398</v>
      </c>
      <c r="F14" s="46">
        <v>47170</v>
      </c>
      <c r="G14" s="46">
        <v>31911</v>
      </c>
      <c r="H14" s="34">
        <f t="shared" si="1"/>
        <v>79081</v>
      </c>
      <c r="I14" s="46">
        <v>128203</v>
      </c>
      <c r="J14" s="34">
        <f t="shared" si="2"/>
        <v>638682</v>
      </c>
      <c r="K14" s="41"/>
      <c r="L14" s="45">
        <v>157158</v>
      </c>
      <c r="M14" s="45">
        <v>347334</v>
      </c>
      <c r="N14" s="34">
        <f t="shared" si="3"/>
        <v>504492</v>
      </c>
      <c r="O14" s="45">
        <v>130739</v>
      </c>
      <c r="P14" s="34">
        <f t="shared" si="4"/>
        <v>635231</v>
      </c>
      <c r="Q14" s="34"/>
    </row>
    <row r="15" spans="1:19" ht="15" customHeight="1" x14ac:dyDescent="0.4">
      <c r="A15" s="195">
        <v>2016</v>
      </c>
      <c r="B15" s="195" t="s">
        <v>467</v>
      </c>
      <c r="C15" s="196">
        <v>93263</v>
      </c>
      <c r="D15" s="46">
        <v>336175</v>
      </c>
      <c r="E15" s="34">
        <f t="shared" si="0"/>
        <v>429438</v>
      </c>
      <c r="F15" s="46">
        <v>44888</v>
      </c>
      <c r="G15" s="46">
        <v>30375</v>
      </c>
      <c r="H15" s="34">
        <f t="shared" si="1"/>
        <v>75263</v>
      </c>
      <c r="I15" s="46">
        <v>127752</v>
      </c>
      <c r="J15" s="34">
        <f t="shared" si="2"/>
        <v>632453</v>
      </c>
      <c r="K15" s="41"/>
      <c r="L15" s="45">
        <v>68785</v>
      </c>
      <c r="M15" s="45">
        <v>159243</v>
      </c>
      <c r="N15" s="34">
        <f t="shared" si="3"/>
        <v>228028</v>
      </c>
      <c r="O15" s="45">
        <v>138265</v>
      </c>
      <c r="P15" s="34">
        <f t="shared" si="4"/>
        <v>366293</v>
      </c>
      <c r="Q15" s="34"/>
    </row>
    <row r="16" spans="1:19" ht="15" customHeight="1" x14ac:dyDescent="0.4">
      <c r="A16" s="195">
        <v>2017</v>
      </c>
      <c r="B16" s="195" t="s">
        <v>468</v>
      </c>
      <c r="C16" s="196">
        <v>91642</v>
      </c>
      <c r="D16" s="46">
        <v>331946</v>
      </c>
      <c r="E16" s="34">
        <f t="shared" si="0"/>
        <v>423588</v>
      </c>
      <c r="F16" s="46">
        <v>44957</v>
      </c>
      <c r="G16" s="46">
        <v>30613</v>
      </c>
      <c r="H16" s="34">
        <f t="shared" si="1"/>
        <v>75570</v>
      </c>
      <c r="I16" s="46">
        <v>133830</v>
      </c>
      <c r="J16" s="34">
        <f t="shared" si="2"/>
        <v>632988</v>
      </c>
      <c r="K16" s="41"/>
      <c r="L16" s="45">
        <v>103041</v>
      </c>
      <c r="M16" s="45">
        <v>210057</v>
      </c>
      <c r="N16" s="34">
        <f t="shared" si="3"/>
        <v>313098</v>
      </c>
      <c r="O16" s="45">
        <v>136901</v>
      </c>
      <c r="P16" s="34">
        <f t="shared" si="4"/>
        <v>449999</v>
      </c>
      <c r="Q16" s="34"/>
    </row>
    <row r="17" spans="1:17" ht="15" customHeight="1" x14ac:dyDescent="0.4">
      <c r="A17" s="195">
        <v>2018</v>
      </c>
      <c r="B17" s="195" t="s">
        <v>469</v>
      </c>
      <c r="C17" s="196">
        <v>92205</v>
      </c>
      <c r="D17" s="46">
        <v>330210</v>
      </c>
      <c r="E17" s="34">
        <f t="shared" si="0"/>
        <v>422415</v>
      </c>
      <c r="F17" s="46">
        <v>45185</v>
      </c>
      <c r="G17" s="46">
        <v>31530</v>
      </c>
      <c r="H17" s="34">
        <f t="shared" si="1"/>
        <v>76715</v>
      </c>
      <c r="I17" s="46">
        <v>135442</v>
      </c>
      <c r="J17" s="34">
        <f t="shared" si="2"/>
        <v>634572</v>
      </c>
      <c r="K17" s="41"/>
      <c r="L17" s="45">
        <v>155150</v>
      </c>
      <c r="M17" s="45">
        <v>300068</v>
      </c>
      <c r="N17" s="34">
        <f t="shared" si="3"/>
        <v>455218</v>
      </c>
      <c r="O17" s="45">
        <v>137870</v>
      </c>
      <c r="P17" s="34">
        <f t="shared" si="4"/>
        <v>593088</v>
      </c>
      <c r="Q17" s="34"/>
    </row>
    <row r="18" spans="1:17" ht="15" customHeight="1" x14ac:dyDescent="0.4">
      <c r="A18" s="197">
        <v>2019</v>
      </c>
      <c r="B18" s="197" t="s">
        <v>470</v>
      </c>
      <c r="C18" s="196">
        <v>93891</v>
      </c>
      <c r="D18" s="46">
        <v>333246</v>
      </c>
      <c r="E18" s="34">
        <f t="shared" si="0"/>
        <v>427137</v>
      </c>
      <c r="F18" s="46">
        <v>45320</v>
      </c>
      <c r="G18" s="46">
        <v>32082</v>
      </c>
      <c r="H18" s="34">
        <f t="shared" si="1"/>
        <v>77402</v>
      </c>
      <c r="I18" s="46">
        <v>137756</v>
      </c>
      <c r="J18" s="34">
        <f t="shared" si="2"/>
        <v>642295</v>
      </c>
      <c r="K18" s="34">
        <v>777</v>
      </c>
      <c r="L18" s="45">
        <v>135442</v>
      </c>
      <c r="M18" s="45">
        <v>254574</v>
      </c>
      <c r="N18" s="34">
        <f t="shared" si="3"/>
        <v>390016</v>
      </c>
      <c r="O18" s="45">
        <v>115107</v>
      </c>
      <c r="P18" s="34">
        <f t="shared" si="4"/>
        <v>505123</v>
      </c>
      <c r="Q18" s="34">
        <v>913</v>
      </c>
    </row>
    <row r="19" spans="1:17" ht="15" customHeight="1" x14ac:dyDescent="0.4">
      <c r="A19" s="197">
        <v>2020</v>
      </c>
      <c r="B19" s="197" t="s">
        <v>471</v>
      </c>
      <c r="C19" s="118">
        <v>87747</v>
      </c>
      <c r="D19" s="45">
        <v>328736</v>
      </c>
      <c r="E19" s="45">
        <f t="shared" si="0"/>
        <v>416483</v>
      </c>
      <c r="F19" s="45">
        <v>42368</v>
      </c>
      <c r="G19" s="45">
        <v>30457</v>
      </c>
      <c r="H19" s="45">
        <f>SUM(F19:G19)</f>
        <v>72825</v>
      </c>
      <c r="I19" s="45">
        <v>136543</v>
      </c>
      <c r="J19" s="45">
        <f t="shared" si="2"/>
        <v>625851</v>
      </c>
      <c r="K19" s="45">
        <v>2171</v>
      </c>
      <c r="L19" s="45">
        <v>124362</v>
      </c>
      <c r="M19" s="45">
        <v>224835</v>
      </c>
      <c r="N19" s="45">
        <f t="shared" si="3"/>
        <v>349197</v>
      </c>
      <c r="O19" s="45">
        <v>115237</v>
      </c>
      <c r="P19" s="45">
        <f>N19+O19</f>
        <v>464434</v>
      </c>
      <c r="Q19" s="45">
        <v>2476</v>
      </c>
    </row>
    <row r="20" spans="1:17" ht="15" customHeight="1" x14ac:dyDescent="0.4">
      <c r="A20" s="197">
        <v>2021</v>
      </c>
      <c r="B20" s="197" t="s">
        <v>472</v>
      </c>
      <c r="C20" s="118">
        <v>87268</v>
      </c>
      <c r="D20" s="45">
        <v>314518</v>
      </c>
      <c r="E20" s="45">
        <f t="shared" si="0"/>
        <v>401786</v>
      </c>
      <c r="F20" s="45">
        <v>43528</v>
      </c>
      <c r="G20" s="45">
        <v>30887</v>
      </c>
      <c r="H20" s="45">
        <f>SUM(F20:G20)</f>
        <v>74415</v>
      </c>
      <c r="I20" s="45">
        <v>137758</v>
      </c>
      <c r="J20" s="45">
        <f t="shared" si="2"/>
        <v>613959</v>
      </c>
      <c r="K20" s="45">
        <v>5005</v>
      </c>
      <c r="L20" s="45">
        <v>43109</v>
      </c>
      <c r="M20" s="45">
        <v>86065</v>
      </c>
      <c r="N20" s="45">
        <f t="shared" si="3"/>
        <v>129174</v>
      </c>
      <c r="O20" s="45">
        <v>146122</v>
      </c>
      <c r="P20" s="45">
        <f>N20+O20</f>
        <v>275296</v>
      </c>
      <c r="Q20" s="45">
        <v>7798</v>
      </c>
    </row>
    <row r="21" spans="1:17" ht="15" customHeight="1" x14ac:dyDescent="0.4">
      <c r="A21" s="197">
        <v>2022</v>
      </c>
      <c r="B21" s="197" t="s">
        <v>473</v>
      </c>
      <c r="C21" s="118">
        <v>85513</v>
      </c>
      <c r="D21" s="45">
        <v>317131</v>
      </c>
      <c r="E21" s="45">
        <f t="shared" si="0"/>
        <v>402644</v>
      </c>
      <c r="F21" s="45">
        <v>46417</v>
      </c>
      <c r="G21" s="45">
        <v>30405</v>
      </c>
      <c r="H21" s="45">
        <f>SUM(F21:G21)</f>
        <v>76822</v>
      </c>
      <c r="I21" s="45">
        <v>136321</v>
      </c>
      <c r="J21" s="45">
        <f t="shared" si="2"/>
        <v>615787</v>
      </c>
      <c r="K21" s="45">
        <v>6540</v>
      </c>
      <c r="L21" s="45">
        <v>139759</v>
      </c>
      <c r="M21" s="45">
        <v>218014</v>
      </c>
      <c r="N21" s="45">
        <f t="shared" si="3"/>
        <v>357773</v>
      </c>
      <c r="O21" s="45">
        <v>139225</v>
      </c>
      <c r="P21" s="45">
        <f>N21+O21</f>
        <v>496998</v>
      </c>
      <c r="Q21" s="45">
        <v>9116</v>
      </c>
    </row>
    <row r="22" spans="1:17" s="23" customFormat="1" ht="15" customHeight="1" x14ac:dyDescent="0.4">
      <c r="A22" s="197">
        <v>2023</v>
      </c>
      <c r="B22" s="197" t="s">
        <v>474</v>
      </c>
      <c r="C22" s="118">
        <v>84711</v>
      </c>
      <c r="D22" s="45">
        <v>315677</v>
      </c>
      <c r="E22" s="45">
        <f t="shared" si="0"/>
        <v>400388</v>
      </c>
      <c r="F22" s="45">
        <v>45338</v>
      </c>
      <c r="G22" s="45">
        <v>29964</v>
      </c>
      <c r="H22" s="45">
        <f>SUM(F22:G22)</f>
        <v>75302</v>
      </c>
      <c r="I22" s="45">
        <v>133801</v>
      </c>
      <c r="J22" s="45">
        <f t="shared" si="2"/>
        <v>609491</v>
      </c>
      <c r="K22" s="45">
        <v>0</v>
      </c>
      <c r="L22" s="45">
        <v>169053</v>
      </c>
      <c r="M22" s="45">
        <v>250877</v>
      </c>
      <c r="N22" s="45">
        <f t="shared" si="3"/>
        <v>419930</v>
      </c>
      <c r="O22" s="45">
        <v>130417</v>
      </c>
      <c r="P22" s="45">
        <f>N22+O22</f>
        <v>550347</v>
      </c>
      <c r="Q22" s="45">
        <v>0</v>
      </c>
    </row>
    <row r="23" spans="1:17" s="23" customFormat="1" ht="15" customHeight="1" x14ac:dyDescent="0.4">
      <c r="A23" s="198">
        <v>2024</v>
      </c>
      <c r="B23" s="198" t="s">
        <v>475</v>
      </c>
      <c r="C23" s="199">
        <v>85852</v>
      </c>
      <c r="D23" s="90">
        <v>319889</v>
      </c>
      <c r="E23" s="90">
        <f t="shared" si="0"/>
        <v>405741</v>
      </c>
      <c r="F23" s="90">
        <v>44754</v>
      </c>
      <c r="G23" s="90">
        <v>30022</v>
      </c>
      <c r="H23" s="90">
        <f>SUM(F23:G23)</f>
        <v>74776</v>
      </c>
      <c r="I23" s="90">
        <v>132978</v>
      </c>
      <c r="J23" s="90">
        <f>SUM(E23,H23,I23)</f>
        <v>613495</v>
      </c>
      <c r="K23" s="90">
        <v>5748</v>
      </c>
      <c r="L23" s="90">
        <v>171910</v>
      </c>
      <c r="M23" s="90">
        <v>256466</v>
      </c>
      <c r="N23" s="90">
        <f>SUM(L23:M23)</f>
        <v>428376</v>
      </c>
      <c r="O23" s="90">
        <v>128516</v>
      </c>
      <c r="P23" s="90">
        <f>N23+O23</f>
        <v>556892</v>
      </c>
      <c r="Q23" s="90">
        <v>49774</v>
      </c>
    </row>
    <row r="24" spans="1:17" ht="15" customHeight="1" x14ac:dyDescent="0.4">
      <c r="A24" s="200" t="s">
        <v>476</v>
      </c>
      <c r="B24" s="200"/>
      <c r="C24" s="201"/>
      <c r="D24" s="202"/>
      <c r="E24" s="202"/>
      <c r="F24" s="202"/>
      <c r="G24" s="202"/>
      <c r="H24" s="202"/>
      <c r="I24" s="202"/>
      <c r="J24" s="202"/>
      <c r="K24" s="202"/>
      <c r="L24" s="202"/>
      <c r="M24" s="202"/>
      <c r="N24" s="202"/>
      <c r="O24" s="202"/>
      <c r="P24" s="202"/>
      <c r="Q24" s="202"/>
    </row>
    <row r="25" spans="1:17" ht="15" customHeight="1" x14ac:dyDescent="0.4">
      <c r="A25" s="195">
        <v>2009</v>
      </c>
      <c r="B25" s="195" t="s">
        <v>460</v>
      </c>
      <c r="C25" s="166">
        <v>41911</v>
      </c>
      <c r="D25" s="84">
        <v>36578</v>
      </c>
      <c r="E25" s="84">
        <f t="shared" ref="E25:E36" si="5">SUM(C25:D25)</f>
        <v>78489</v>
      </c>
      <c r="F25" s="202"/>
      <c r="G25" s="202"/>
      <c r="H25" s="202"/>
      <c r="I25" s="202"/>
      <c r="J25" s="84">
        <f t="shared" ref="J25:J39" si="6">E25</f>
        <v>78489</v>
      </c>
      <c r="K25" s="88"/>
      <c r="L25" s="84">
        <v>79046</v>
      </c>
      <c r="M25" s="84">
        <v>104695</v>
      </c>
      <c r="N25" s="84">
        <f t="shared" ref="N25:N39" si="7">SUM(L25:M25)</f>
        <v>183741</v>
      </c>
      <c r="O25" s="202"/>
      <c r="P25" s="84">
        <f>N25+O25</f>
        <v>183741</v>
      </c>
      <c r="Q25" s="84"/>
    </row>
    <row r="26" spans="1:17" ht="15" customHeight="1" x14ac:dyDescent="0.4">
      <c r="A26" s="195">
        <v>2010</v>
      </c>
      <c r="B26" s="195" t="s">
        <v>461</v>
      </c>
      <c r="C26" s="166">
        <v>42009</v>
      </c>
      <c r="D26" s="84">
        <v>37022</v>
      </c>
      <c r="E26" s="84">
        <f t="shared" si="5"/>
        <v>79031</v>
      </c>
      <c r="F26" s="202"/>
      <c r="G26" s="202"/>
      <c r="H26" s="202"/>
      <c r="I26" s="202"/>
      <c r="J26" s="84">
        <f t="shared" si="6"/>
        <v>79031</v>
      </c>
      <c r="K26" s="88"/>
      <c r="L26" s="84">
        <v>72065</v>
      </c>
      <c r="M26" s="84">
        <v>86610</v>
      </c>
      <c r="N26" s="84">
        <f t="shared" si="7"/>
        <v>158675</v>
      </c>
      <c r="O26" s="202"/>
      <c r="P26" s="84">
        <f t="shared" ref="P26:P35" si="8">N26+O26</f>
        <v>158675</v>
      </c>
      <c r="Q26" s="84"/>
    </row>
    <row r="27" spans="1:17" ht="15" customHeight="1" x14ac:dyDescent="0.4">
      <c r="A27" s="195">
        <v>2011</v>
      </c>
      <c r="B27" s="195" t="s">
        <v>462</v>
      </c>
      <c r="C27" s="166">
        <v>43541</v>
      </c>
      <c r="D27" s="84">
        <v>38577</v>
      </c>
      <c r="E27" s="84">
        <f t="shared" si="5"/>
        <v>82118</v>
      </c>
      <c r="F27" s="202"/>
      <c r="G27" s="202"/>
      <c r="H27" s="202"/>
      <c r="I27" s="202"/>
      <c r="J27" s="84">
        <f t="shared" si="6"/>
        <v>82118</v>
      </c>
      <c r="K27" s="88"/>
      <c r="L27" s="84">
        <v>71957</v>
      </c>
      <c r="M27" s="84">
        <v>112096</v>
      </c>
      <c r="N27" s="84">
        <f t="shared" si="7"/>
        <v>184053</v>
      </c>
      <c r="O27" s="202"/>
      <c r="P27" s="84">
        <f t="shared" si="8"/>
        <v>184053</v>
      </c>
      <c r="Q27" s="84"/>
    </row>
    <row r="28" spans="1:17" ht="15" customHeight="1" x14ac:dyDescent="0.4">
      <c r="A28" s="195">
        <v>2012</v>
      </c>
      <c r="B28" s="195" t="s">
        <v>463</v>
      </c>
      <c r="C28" s="166">
        <v>42016</v>
      </c>
      <c r="D28" s="84">
        <v>36843</v>
      </c>
      <c r="E28" s="84">
        <f t="shared" si="5"/>
        <v>78859</v>
      </c>
      <c r="F28" s="202"/>
      <c r="G28" s="202"/>
      <c r="H28" s="202"/>
      <c r="I28" s="202"/>
      <c r="J28" s="84">
        <f t="shared" si="6"/>
        <v>78859</v>
      </c>
      <c r="K28" s="88"/>
      <c r="L28" s="84">
        <v>53133</v>
      </c>
      <c r="M28" s="84">
        <v>84448</v>
      </c>
      <c r="N28" s="84">
        <f t="shared" si="7"/>
        <v>137581</v>
      </c>
      <c r="O28" s="202"/>
      <c r="P28" s="84">
        <f t="shared" si="8"/>
        <v>137581</v>
      </c>
      <c r="Q28" s="84"/>
    </row>
    <row r="29" spans="1:17" ht="15" customHeight="1" x14ac:dyDescent="0.4">
      <c r="A29" s="195">
        <v>2013</v>
      </c>
      <c r="B29" s="195" t="s">
        <v>464</v>
      </c>
      <c r="C29" s="166">
        <v>42794</v>
      </c>
      <c r="D29" s="84">
        <v>36555</v>
      </c>
      <c r="E29" s="84">
        <f t="shared" si="5"/>
        <v>79349</v>
      </c>
      <c r="F29" s="202"/>
      <c r="G29" s="202"/>
      <c r="H29" s="202"/>
      <c r="I29" s="202"/>
      <c r="J29" s="84">
        <f t="shared" si="6"/>
        <v>79349</v>
      </c>
      <c r="K29" s="88"/>
      <c r="L29" s="84">
        <v>51217</v>
      </c>
      <c r="M29" s="84">
        <v>82315</v>
      </c>
      <c r="N29" s="84">
        <f t="shared" si="7"/>
        <v>133532</v>
      </c>
      <c r="O29" s="202"/>
      <c r="P29" s="84">
        <f t="shared" si="8"/>
        <v>133532</v>
      </c>
      <c r="Q29" s="84"/>
    </row>
    <row r="30" spans="1:17" ht="15" customHeight="1" x14ac:dyDescent="0.4">
      <c r="A30" s="195">
        <v>2014</v>
      </c>
      <c r="B30" s="195" t="s">
        <v>465</v>
      </c>
      <c r="C30" s="166">
        <v>43543</v>
      </c>
      <c r="D30" s="84">
        <v>35189</v>
      </c>
      <c r="E30" s="84">
        <f t="shared" si="5"/>
        <v>78732</v>
      </c>
      <c r="F30" s="202"/>
      <c r="G30" s="202"/>
      <c r="H30" s="202"/>
      <c r="I30" s="202"/>
      <c r="J30" s="84">
        <f t="shared" si="6"/>
        <v>78732</v>
      </c>
      <c r="K30" s="88"/>
      <c r="L30" s="84">
        <v>48209</v>
      </c>
      <c r="M30" s="84">
        <v>78654</v>
      </c>
      <c r="N30" s="84">
        <f t="shared" si="7"/>
        <v>126863</v>
      </c>
      <c r="O30" s="202"/>
      <c r="P30" s="84">
        <f t="shared" si="8"/>
        <v>126863</v>
      </c>
      <c r="Q30" s="84"/>
    </row>
    <row r="31" spans="1:17" ht="15" customHeight="1" x14ac:dyDescent="0.4">
      <c r="A31" s="195">
        <v>2015</v>
      </c>
      <c r="B31" s="195" t="s">
        <v>466</v>
      </c>
      <c r="C31" s="118">
        <v>43173</v>
      </c>
      <c r="D31" s="45">
        <v>35784</v>
      </c>
      <c r="E31" s="84">
        <f>SUM(C31:D31)</f>
        <v>78957</v>
      </c>
      <c r="F31" s="203"/>
      <c r="G31" s="203"/>
      <c r="H31" s="203"/>
      <c r="I31" s="203"/>
      <c r="J31" s="84">
        <f t="shared" si="6"/>
        <v>78957</v>
      </c>
      <c r="K31" s="88"/>
      <c r="L31" s="45">
        <v>52526</v>
      </c>
      <c r="M31" s="45">
        <v>82766</v>
      </c>
      <c r="N31" s="84">
        <f t="shared" si="7"/>
        <v>135292</v>
      </c>
      <c r="O31" s="203"/>
      <c r="P31" s="84">
        <f t="shared" si="8"/>
        <v>135292</v>
      </c>
      <c r="Q31" s="84"/>
    </row>
    <row r="32" spans="1:17" ht="15" customHeight="1" x14ac:dyDescent="0.4">
      <c r="A32" s="195">
        <v>2016</v>
      </c>
      <c r="B32" s="195" t="s">
        <v>467</v>
      </c>
      <c r="C32" s="118">
        <v>43172</v>
      </c>
      <c r="D32" s="45">
        <v>36052</v>
      </c>
      <c r="E32" s="84">
        <f t="shared" si="5"/>
        <v>79224</v>
      </c>
      <c r="F32" s="203"/>
      <c r="G32" s="203"/>
      <c r="H32" s="203"/>
      <c r="I32" s="203"/>
      <c r="J32" s="84">
        <f t="shared" si="6"/>
        <v>79224</v>
      </c>
      <c r="K32" s="88"/>
      <c r="L32" s="45">
        <v>70308</v>
      </c>
      <c r="M32" s="45">
        <v>102703</v>
      </c>
      <c r="N32" s="84">
        <f t="shared" si="7"/>
        <v>173011</v>
      </c>
      <c r="O32" s="203"/>
      <c r="P32" s="84">
        <f t="shared" si="8"/>
        <v>173011</v>
      </c>
      <c r="Q32" s="84"/>
    </row>
    <row r="33" spans="1:17" ht="15" customHeight="1" x14ac:dyDescent="0.4">
      <c r="A33" s="195">
        <v>2017</v>
      </c>
      <c r="B33" s="195" t="s">
        <v>468</v>
      </c>
      <c r="C33" s="118">
        <v>42581</v>
      </c>
      <c r="D33" s="45">
        <v>35551</v>
      </c>
      <c r="E33" s="84">
        <f t="shared" si="5"/>
        <v>78132</v>
      </c>
      <c r="F33" s="203"/>
      <c r="G33" s="203"/>
      <c r="H33" s="203"/>
      <c r="I33" s="203"/>
      <c r="J33" s="84">
        <f t="shared" si="6"/>
        <v>78132</v>
      </c>
      <c r="K33" s="88"/>
      <c r="L33" s="45">
        <v>78803</v>
      </c>
      <c r="M33" s="45">
        <v>96739</v>
      </c>
      <c r="N33" s="84">
        <f t="shared" si="7"/>
        <v>175542</v>
      </c>
      <c r="O33" s="203"/>
      <c r="P33" s="84">
        <f t="shared" si="8"/>
        <v>175542</v>
      </c>
      <c r="Q33" s="84"/>
    </row>
    <row r="34" spans="1:17" ht="15" customHeight="1" x14ac:dyDescent="0.4">
      <c r="A34" s="195">
        <v>2018</v>
      </c>
      <c r="B34" s="195" t="s">
        <v>469</v>
      </c>
      <c r="C34" s="118">
        <v>41368</v>
      </c>
      <c r="D34" s="45">
        <v>32911</v>
      </c>
      <c r="E34" s="84">
        <f t="shared" si="5"/>
        <v>74279</v>
      </c>
      <c r="F34" s="203"/>
      <c r="G34" s="203"/>
      <c r="H34" s="203"/>
      <c r="I34" s="203"/>
      <c r="J34" s="84">
        <f t="shared" si="6"/>
        <v>74279</v>
      </c>
      <c r="K34" s="88"/>
      <c r="L34" s="45">
        <v>64865</v>
      </c>
      <c r="M34" s="45">
        <v>87727</v>
      </c>
      <c r="N34" s="84">
        <f t="shared" si="7"/>
        <v>152592</v>
      </c>
      <c r="O34" s="203"/>
      <c r="P34" s="84">
        <f t="shared" si="8"/>
        <v>152592</v>
      </c>
      <c r="Q34" s="84"/>
    </row>
    <row r="35" spans="1:17" ht="15" customHeight="1" x14ac:dyDescent="0.4">
      <c r="A35" s="197">
        <v>2019</v>
      </c>
      <c r="B35" s="197" t="s">
        <v>470</v>
      </c>
      <c r="C35" s="118">
        <v>42332</v>
      </c>
      <c r="D35" s="45">
        <v>33728</v>
      </c>
      <c r="E35" s="84">
        <f t="shared" si="5"/>
        <v>76060</v>
      </c>
      <c r="F35" s="203"/>
      <c r="G35" s="203"/>
      <c r="H35" s="203"/>
      <c r="I35" s="203"/>
      <c r="J35" s="84">
        <f t="shared" si="6"/>
        <v>76060</v>
      </c>
      <c r="K35" s="88"/>
      <c r="L35" s="45">
        <v>51865</v>
      </c>
      <c r="M35" s="45">
        <v>72031</v>
      </c>
      <c r="N35" s="84">
        <f t="shared" si="7"/>
        <v>123896</v>
      </c>
      <c r="O35" s="203"/>
      <c r="P35" s="84">
        <f t="shared" si="8"/>
        <v>123896</v>
      </c>
      <c r="Q35" s="84"/>
    </row>
    <row r="36" spans="1:17" ht="15" customHeight="1" x14ac:dyDescent="0.4">
      <c r="A36" s="197">
        <v>2020</v>
      </c>
      <c r="B36" s="197" t="s">
        <v>471</v>
      </c>
      <c r="C36" s="118">
        <v>40972</v>
      </c>
      <c r="D36" s="45">
        <v>32897</v>
      </c>
      <c r="E36" s="45">
        <f t="shared" si="5"/>
        <v>73869</v>
      </c>
      <c r="F36" s="203"/>
      <c r="G36" s="203"/>
      <c r="H36" s="203"/>
      <c r="I36" s="203"/>
      <c r="J36" s="45">
        <f t="shared" si="6"/>
        <v>73869</v>
      </c>
      <c r="K36" s="45"/>
      <c r="L36" s="45">
        <v>58257</v>
      </c>
      <c r="M36" s="45">
        <v>75230</v>
      </c>
      <c r="N36" s="45">
        <f t="shared" si="7"/>
        <v>133487</v>
      </c>
      <c r="O36" s="203"/>
      <c r="P36" s="45">
        <f>N36</f>
        <v>133487</v>
      </c>
      <c r="Q36" s="45"/>
    </row>
    <row r="37" spans="1:17" ht="15" customHeight="1" x14ac:dyDescent="0.4">
      <c r="A37" s="197">
        <v>2021</v>
      </c>
      <c r="B37" s="197" t="s">
        <v>472</v>
      </c>
      <c r="C37" s="118">
        <v>42231</v>
      </c>
      <c r="D37" s="45">
        <v>32982</v>
      </c>
      <c r="E37" s="45">
        <f>SUM(C37:D37)</f>
        <v>75213</v>
      </c>
      <c r="F37" s="203"/>
      <c r="G37" s="203"/>
      <c r="H37" s="203"/>
      <c r="I37" s="203"/>
      <c r="J37" s="45">
        <f t="shared" si="6"/>
        <v>75213</v>
      </c>
      <c r="K37" s="45"/>
      <c r="L37" s="45">
        <v>76109</v>
      </c>
      <c r="M37" s="45">
        <v>101595</v>
      </c>
      <c r="N37" s="45">
        <f t="shared" si="7"/>
        <v>177704</v>
      </c>
      <c r="O37" s="203"/>
      <c r="P37" s="45">
        <f>N37</f>
        <v>177704</v>
      </c>
      <c r="Q37" s="45"/>
    </row>
    <row r="38" spans="1:17" ht="15" customHeight="1" x14ac:dyDescent="0.4">
      <c r="A38" s="197">
        <v>2022</v>
      </c>
      <c r="B38" s="197" t="s">
        <v>473</v>
      </c>
      <c r="C38" s="118">
        <v>41429</v>
      </c>
      <c r="D38" s="45">
        <v>32089</v>
      </c>
      <c r="E38" s="45">
        <f>SUM(C38:D38)</f>
        <v>73518</v>
      </c>
      <c r="F38" s="203"/>
      <c r="G38" s="203"/>
      <c r="H38" s="203"/>
      <c r="I38" s="203"/>
      <c r="J38" s="45">
        <f t="shared" si="6"/>
        <v>73518</v>
      </c>
      <c r="K38" s="45"/>
      <c r="L38" s="45">
        <v>61141</v>
      </c>
      <c r="M38" s="45">
        <v>83790</v>
      </c>
      <c r="N38" s="45">
        <f t="shared" si="7"/>
        <v>144931</v>
      </c>
      <c r="O38" s="203"/>
      <c r="P38" s="45">
        <f>N38</f>
        <v>144931</v>
      </c>
      <c r="Q38" s="45"/>
    </row>
    <row r="39" spans="1:17" ht="15" customHeight="1" x14ac:dyDescent="0.4">
      <c r="A39" s="197">
        <v>2023</v>
      </c>
      <c r="B39" s="197" t="s">
        <v>474</v>
      </c>
      <c r="C39" s="118">
        <v>40247</v>
      </c>
      <c r="D39" s="45">
        <v>31761</v>
      </c>
      <c r="E39" s="45">
        <f>SUM(C39:D39)</f>
        <v>72008</v>
      </c>
      <c r="F39" s="203"/>
      <c r="G39" s="203"/>
      <c r="H39" s="203"/>
      <c r="I39" s="203"/>
      <c r="J39" s="45">
        <f t="shared" si="6"/>
        <v>72008</v>
      </c>
      <c r="K39" s="45"/>
      <c r="L39" s="45">
        <v>56911</v>
      </c>
      <c r="M39" s="45">
        <v>80686</v>
      </c>
      <c r="N39" s="45">
        <f t="shared" si="7"/>
        <v>137597</v>
      </c>
      <c r="O39" s="203"/>
      <c r="P39" s="45">
        <f>N39</f>
        <v>137597</v>
      </c>
      <c r="Q39" s="90"/>
    </row>
    <row r="40" spans="1:17" ht="15" customHeight="1" x14ac:dyDescent="0.4">
      <c r="A40" s="198">
        <v>2024</v>
      </c>
      <c r="B40" s="198" t="s">
        <v>475</v>
      </c>
      <c r="C40" s="89">
        <v>40615</v>
      </c>
      <c r="D40" s="90">
        <v>32040</v>
      </c>
      <c r="E40" s="90">
        <f>SUM(C40:D40)</f>
        <v>72655</v>
      </c>
      <c r="F40" s="204"/>
      <c r="G40" s="204"/>
      <c r="H40" s="90"/>
      <c r="I40" s="204"/>
      <c r="J40" s="90">
        <f>E40</f>
        <v>72655</v>
      </c>
      <c r="K40" s="90"/>
      <c r="L40" s="90">
        <v>55987</v>
      </c>
      <c r="M40" s="90">
        <v>79166</v>
      </c>
      <c r="N40" s="90">
        <f>SUM(L40:M40)</f>
        <v>135153</v>
      </c>
      <c r="O40" s="204"/>
      <c r="P40" s="90">
        <f>N40</f>
        <v>135153</v>
      </c>
      <c r="Q40" s="90"/>
    </row>
    <row r="41" spans="1:17" ht="15" customHeight="1" x14ac:dyDescent="0.4">
      <c r="A41" s="200" t="s">
        <v>477</v>
      </c>
      <c r="B41" s="200"/>
      <c r="C41" s="201"/>
      <c r="D41" s="202"/>
      <c r="E41" s="202"/>
      <c r="F41" s="202"/>
      <c r="G41" s="202"/>
      <c r="H41" s="202"/>
      <c r="I41" s="202"/>
      <c r="J41" s="202"/>
      <c r="K41" s="202"/>
      <c r="L41" s="202"/>
      <c r="M41" s="202"/>
      <c r="N41" s="202"/>
      <c r="O41" s="202"/>
      <c r="P41" s="202"/>
      <c r="Q41" s="202"/>
    </row>
    <row r="42" spans="1:17" ht="15" customHeight="1" x14ac:dyDescent="0.4">
      <c r="A42" s="195">
        <v>2009</v>
      </c>
      <c r="B42" s="195" t="s">
        <v>460</v>
      </c>
      <c r="C42" s="166">
        <v>38329</v>
      </c>
      <c r="D42" s="84">
        <v>50526</v>
      </c>
      <c r="E42" s="84">
        <f t="shared" ref="E42:E57" si="9">SUM(C42:D42)</f>
        <v>88855</v>
      </c>
      <c r="F42" s="202"/>
      <c r="G42" s="202"/>
      <c r="H42" s="202"/>
      <c r="I42" s="202"/>
      <c r="J42" s="84">
        <f t="shared" ref="J42:J57" si="10">E42</f>
        <v>88855</v>
      </c>
      <c r="K42" s="88"/>
      <c r="L42" s="84">
        <v>92323</v>
      </c>
      <c r="M42" s="84">
        <v>127130</v>
      </c>
      <c r="N42" s="84">
        <f t="shared" ref="N42:N55" si="11">SUM(L42:M42)</f>
        <v>219453</v>
      </c>
      <c r="O42" s="202"/>
      <c r="P42" s="84">
        <f>N42</f>
        <v>219453</v>
      </c>
      <c r="Q42" s="84"/>
    </row>
    <row r="43" spans="1:17" ht="15" customHeight="1" x14ac:dyDescent="0.4">
      <c r="A43" s="195">
        <v>2010</v>
      </c>
      <c r="B43" s="195" t="s">
        <v>461</v>
      </c>
      <c r="C43" s="166">
        <v>38214</v>
      </c>
      <c r="D43" s="84">
        <v>50581</v>
      </c>
      <c r="E43" s="84">
        <f t="shared" si="9"/>
        <v>88795</v>
      </c>
      <c r="F43" s="202"/>
      <c r="G43" s="202"/>
      <c r="H43" s="202"/>
      <c r="I43" s="202"/>
      <c r="J43" s="84">
        <f t="shared" si="10"/>
        <v>88795</v>
      </c>
      <c r="K43" s="88"/>
      <c r="L43" s="84">
        <v>87731</v>
      </c>
      <c r="M43" s="84">
        <v>109355</v>
      </c>
      <c r="N43" s="84">
        <f t="shared" si="11"/>
        <v>197086</v>
      </c>
      <c r="O43" s="202"/>
      <c r="P43" s="84">
        <f t="shared" ref="P43:P52" si="12">N43</f>
        <v>197086</v>
      </c>
      <c r="Q43" s="84"/>
    </row>
    <row r="44" spans="1:17" ht="15" customHeight="1" x14ac:dyDescent="0.4">
      <c r="A44" s="195">
        <v>2011</v>
      </c>
      <c r="B44" s="195" t="s">
        <v>462</v>
      </c>
      <c r="C44" s="166">
        <v>39450</v>
      </c>
      <c r="D44" s="84">
        <v>52771</v>
      </c>
      <c r="E44" s="84">
        <f t="shared" si="9"/>
        <v>92221</v>
      </c>
      <c r="F44" s="202"/>
      <c r="G44" s="202"/>
      <c r="H44" s="202"/>
      <c r="I44" s="202"/>
      <c r="J44" s="84">
        <f t="shared" si="10"/>
        <v>92221</v>
      </c>
      <c r="K44" s="88"/>
      <c r="L44" s="84">
        <v>90712</v>
      </c>
      <c r="M44" s="84">
        <v>144783</v>
      </c>
      <c r="N44" s="84">
        <f t="shared" si="11"/>
        <v>235495</v>
      </c>
      <c r="O44" s="202"/>
      <c r="P44" s="84">
        <f t="shared" si="12"/>
        <v>235495</v>
      </c>
      <c r="Q44" s="84"/>
    </row>
    <row r="45" spans="1:17" ht="15" customHeight="1" x14ac:dyDescent="0.4">
      <c r="A45" s="195">
        <v>2012</v>
      </c>
      <c r="B45" s="195" t="s">
        <v>463</v>
      </c>
      <c r="C45" s="166">
        <v>37784</v>
      </c>
      <c r="D45" s="84">
        <v>50689</v>
      </c>
      <c r="E45" s="84">
        <f t="shared" si="9"/>
        <v>88473</v>
      </c>
      <c r="F45" s="202"/>
      <c r="G45" s="202"/>
      <c r="H45" s="202"/>
      <c r="I45" s="202"/>
      <c r="J45" s="84">
        <f t="shared" si="10"/>
        <v>88473</v>
      </c>
      <c r="K45" s="88"/>
      <c r="L45" s="84">
        <v>73146</v>
      </c>
      <c r="M45" s="84">
        <v>102360</v>
      </c>
      <c r="N45" s="84">
        <f t="shared" si="11"/>
        <v>175506</v>
      </c>
      <c r="O45" s="202"/>
      <c r="P45" s="84">
        <f t="shared" si="12"/>
        <v>175506</v>
      </c>
      <c r="Q45" s="84"/>
    </row>
    <row r="46" spans="1:17" ht="15" customHeight="1" x14ac:dyDescent="0.4">
      <c r="A46" s="195">
        <v>2013</v>
      </c>
      <c r="B46" s="195" t="s">
        <v>464</v>
      </c>
      <c r="C46" s="166">
        <v>38415</v>
      </c>
      <c r="D46" s="84">
        <v>51565</v>
      </c>
      <c r="E46" s="84">
        <f t="shared" si="9"/>
        <v>89980</v>
      </c>
      <c r="F46" s="202"/>
      <c r="G46" s="202"/>
      <c r="H46" s="202"/>
      <c r="I46" s="202"/>
      <c r="J46" s="84">
        <f t="shared" si="10"/>
        <v>89980</v>
      </c>
      <c r="K46" s="88"/>
      <c r="L46" s="84">
        <v>67394</v>
      </c>
      <c r="M46" s="84">
        <v>99648</v>
      </c>
      <c r="N46" s="84">
        <f t="shared" si="11"/>
        <v>167042</v>
      </c>
      <c r="O46" s="202"/>
      <c r="P46" s="84">
        <f t="shared" si="12"/>
        <v>167042</v>
      </c>
      <c r="Q46" s="84"/>
    </row>
    <row r="47" spans="1:17" s="51" customFormat="1" ht="13.5" x14ac:dyDescent="0.4">
      <c r="A47" s="195">
        <v>2014</v>
      </c>
      <c r="B47" s="195" t="s">
        <v>465</v>
      </c>
      <c r="C47" s="166">
        <v>39089</v>
      </c>
      <c r="D47" s="84">
        <v>52234</v>
      </c>
      <c r="E47" s="84">
        <f t="shared" si="9"/>
        <v>91323</v>
      </c>
      <c r="F47" s="202"/>
      <c r="G47" s="202"/>
      <c r="H47" s="202"/>
      <c r="I47" s="202"/>
      <c r="J47" s="84">
        <f t="shared" si="10"/>
        <v>91323</v>
      </c>
      <c r="K47" s="88"/>
      <c r="L47" s="84">
        <v>60180</v>
      </c>
      <c r="M47" s="84">
        <v>93811</v>
      </c>
      <c r="N47" s="84">
        <f t="shared" si="11"/>
        <v>153991</v>
      </c>
      <c r="O47" s="202"/>
      <c r="P47" s="84">
        <f t="shared" si="12"/>
        <v>153991</v>
      </c>
      <c r="Q47" s="84"/>
    </row>
    <row r="48" spans="1:17" ht="15" customHeight="1" x14ac:dyDescent="0.4">
      <c r="A48" s="195">
        <v>2015</v>
      </c>
      <c r="B48" s="195" t="s">
        <v>466</v>
      </c>
      <c r="C48" s="118">
        <v>39200</v>
      </c>
      <c r="D48" s="45">
        <v>52135</v>
      </c>
      <c r="E48" s="84">
        <f t="shared" si="9"/>
        <v>91335</v>
      </c>
      <c r="F48" s="203"/>
      <c r="G48" s="203"/>
      <c r="H48" s="203"/>
      <c r="I48" s="203"/>
      <c r="J48" s="84">
        <f t="shared" si="10"/>
        <v>91335</v>
      </c>
      <c r="K48" s="88"/>
      <c r="L48" s="45">
        <v>65405</v>
      </c>
      <c r="M48" s="45">
        <v>97045</v>
      </c>
      <c r="N48" s="84">
        <f t="shared" si="11"/>
        <v>162450</v>
      </c>
      <c r="O48" s="203"/>
      <c r="P48" s="84">
        <f t="shared" si="12"/>
        <v>162450</v>
      </c>
      <c r="Q48" s="84"/>
    </row>
    <row r="49" spans="1:17" ht="15" customHeight="1" x14ac:dyDescent="0.4">
      <c r="A49" s="195">
        <v>2016</v>
      </c>
      <c r="B49" s="195" t="s">
        <v>467</v>
      </c>
      <c r="C49" s="118">
        <v>39490</v>
      </c>
      <c r="D49" s="45">
        <v>52553</v>
      </c>
      <c r="E49" s="84">
        <f t="shared" si="9"/>
        <v>92043</v>
      </c>
      <c r="F49" s="203"/>
      <c r="G49" s="203"/>
      <c r="H49" s="203"/>
      <c r="I49" s="203"/>
      <c r="J49" s="84">
        <f t="shared" si="10"/>
        <v>92043</v>
      </c>
      <c r="K49" s="88"/>
      <c r="L49" s="45">
        <v>83962</v>
      </c>
      <c r="M49" s="45">
        <v>128532</v>
      </c>
      <c r="N49" s="84">
        <f t="shared" si="11"/>
        <v>212494</v>
      </c>
      <c r="O49" s="203"/>
      <c r="P49" s="84">
        <f t="shared" si="12"/>
        <v>212494</v>
      </c>
      <c r="Q49" s="84"/>
    </row>
    <row r="50" spans="1:17" ht="15" customHeight="1" x14ac:dyDescent="0.4">
      <c r="A50" s="195">
        <v>2017</v>
      </c>
      <c r="B50" s="195" t="s">
        <v>468</v>
      </c>
      <c r="C50" s="118">
        <v>39173</v>
      </c>
      <c r="D50" s="45">
        <v>52280</v>
      </c>
      <c r="E50" s="84">
        <f t="shared" si="9"/>
        <v>91453</v>
      </c>
      <c r="F50" s="203"/>
      <c r="G50" s="203"/>
      <c r="H50" s="203"/>
      <c r="I50" s="203"/>
      <c r="J50" s="84">
        <f t="shared" si="10"/>
        <v>91453</v>
      </c>
      <c r="K50" s="88"/>
      <c r="L50" s="45">
        <v>80377</v>
      </c>
      <c r="M50" s="45">
        <v>113356</v>
      </c>
      <c r="N50" s="84">
        <f t="shared" si="11"/>
        <v>193733</v>
      </c>
      <c r="O50" s="203"/>
      <c r="P50" s="84">
        <f t="shared" si="12"/>
        <v>193733</v>
      </c>
      <c r="Q50" s="84"/>
    </row>
    <row r="51" spans="1:17" ht="15" customHeight="1" x14ac:dyDescent="0.4">
      <c r="A51" s="195">
        <v>2018</v>
      </c>
      <c r="B51" s="195" t="s">
        <v>469</v>
      </c>
      <c r="C51" s="118">
        <v>39439</v>
      </c>
      <c r="D51" s="45">
        <v>52717</v>
      </c>
      <c r="E51" s="84">
        <f t="shared" si="9"/>
        <v>92156</v>
      </c>
      <c r="F51" s="203"/>
      <c r="G51" s="203"/>
      <c r="H51" s="203"/>
      <c r="I51" s="203"/>
      <c r="J51" s="84">
        <f t="shared" si="10"/>
        <v>92156</v>
      </c>
      <c r="K51" s="88"/>
      <c r="L51" s="45">
        <v>71538</v>
      </c>
      <c r="M51" s="45">
        <v>94467</v>
      </c>
      <c r="N51" s="84">
        <f t="shared" si="11"/>
        <v>166005</v>
      </c>
      <c r="O51" s="203"/>
      <c r="P51" s="84">
        <f t="shared" si="12"/>
        <v>166005</v>
      </c>
      <c r="Q51" s="84"/>
    </row>
    <row r="52" spans="1:17" ht="15" customHeight="1" x14ac:dyDescent="0.4">
      <c r="A52" s="197">
        <v>2019</v>
      </c>
      <c r="B52" s="197" t="s">
        <v>470</v>
      </c>
      <c r="C52" s="118">
        <v>39470</v>
      </c>
      <c r="D52" s="45">
        <v>53453</v>
      </c>
      <c r="E52" s="84">
        <f t="shared" si="9"/>
        <v>92923</v>
      </c>
      <c r="F52" s="203"/>
      <c r="G52" s="203"/>
      <c r="H52" s="203"/>
      <c r="I52" s="203"/>
      <c r="J52" s="84">
        <f t="shared" si="10"/>
        <v>92923</v>
      </c>
      <c r="K52" s="88"/>
      <c r="L52" s="45">
        <v>54047</v>
      </c>
      <c r="M52" s="45">
        <v>72755</v>
      </c>
      <c r="N52" s="84">
        <f t="shared" si="11"/>
        <v>126802</v>
      </c>
      <c r="O52" s="203"/>
      <c r="P52" s="84">
        <f t="shared" si="12"/>
        <v>126802</v>
      </c>
      <c r="Q52" s="84"/>
    </row>
    <row r="53" spans="1:17" ht="15" customHeight="1" x14ac:dyDescent="0.4">
      <c r="A53" s="197">
        <v>2020</v>
      </c>
      <c r="B53" s="197" t="s">
        <v>471</v>
      </c>
      <c r="C53" s="118">
        <v>39495</v>
      </c>
      <c r="D53" s="45">
        <v>54079</v>
      </c>
      <c r="E53" s="45">
        <f t="shared" si="9"/>
        <v>93574</v>
      </c>
      <c r="F53" s="203"/>
      <c r="G53" s="203"/>
      <c r="H53" s="203"/>
      <c r="I53" s="203"/>
      <c r="J53" s="45">
        <f t="shared" si="10"/>
        <v>93574</v>
      </c>
      <c r="K53" s="45"/>
      <c r="L53" s="45">
        <v>56900</v>
      </c>
      <c r="M53" s="45">
        <v>76681</v>
      </c>
      <c r="N53" s="45">
        <f t="shared" si="11"/>
        <v>133581</v>
      </c>
      <c r="O53" s="203"/>
      <c r="P53" s="45">
        <f>N53</f>
        <v>133581</v>
      </c>
      <c r="Q53" s="45"/>
    </row>
    <row r="54" spans="1:17" ht="15" customHeight="1" x14ac:dyDescent="0.4">
      <c r="A54" s="197">
        <v>2021</v>
      </c>
      <c r="B54" s="197" t="s">
        <v>472</v>
      </c>
      <c r="C54" s="118">
        <v>42307</v>
      </c>
      <c r="D54" s="45">
        <v>55003</v>
      </c>
      <c r="E54" s="45">
        <f t="shared" si="9"/>
        <v>97310</v>
      </c>
      <c r="F54" s="203"/>
      <c r="G54" s="203"/>
      <c r="H54" s="203"/>
      <c r="I54" s="203"/>
      <c r="J54" s="45">
        <f t="shared" si="10"/>
        <v>97310</v>
      </c>
      <c r="K54" s="45"/>
      <c r="L54" s="45">
        <v>86089</v>
      </c>
      <c r="M54" s="45">
        <v>117320</v>
      </c>
      <c r="N54" s="45">
        <f t="shared" si="11"/>
        <v>203409</v>
      </c>
      <c r="O54" s="203"/>
      <c r="P54" s="45">
        <f>N54</f>
        <v>203409</v>
      </c>
      <c r="Q54" s="45"/>
    </row>
    <row r="55" spans="1:17" ht="15" customHeight="1" x14ac:dyDescent="0.4">
      <c r="A55" s="197">
        <v>2022</v>
      </c>
      <c r="B55" s="197" t="s">
        <v>473</v>
      </c>
      <c r="C55" s="118">
        <v>41736</v>
      </c>
      <c r="D55" s="45">
        <v>54829</v>
      </c>
      <c r="E55" s="45">
        <f t="shared" si="9"/>
        <v>96565</v>
      </c>
      <c r="F55" s="203"/>
      <c r="G55" s="203"/>
      <c r="H55" s="203"/>
      <c r="I55" s="203"/>
      <c r="J55" s="45">
        <f t="shared" si="10"/>
        <v>96565</v>
      </c>
      <c r="K55" s="45"/>
      <c r="L55" s="45">
        <v>71326</v>
      </c>
      <c r="M55" s="45">
        <v>89253</v>
      </c>
      <c r="N55" s="45">
        <f t="shared" si="11"/>
        <v>160579</v>
      </c>
      <c r="O55" s="203"/>
      <c r="P55" s="45">
        <f>N55</f>
        <v>160579</v>
      </c>
      <c r="Q55" s="45"/>
    </row>
    <row r="56" spans="1:17" ht="15" customHeight="1" x14ac:dyDescent="0.4">
      <c r="A56" s="197">
        <v>2023</v>
      </c>
      <c r="B56" s="197" t="s">
        <v>474</v>
      </c>
      <c r="C56" s="118">
        <v>40498</v>
      </c>
      <c r="D56" s="45">
        <v>53043</v>
      </c>
      <c r="E56" s="45">
        <f t="shared" si="9"/>
        <v>93541</v>
      </c>
      <c r="F56" s="203"/>
      <c r="G56" s="203"/>
      <c r="H56" s="203"/>
      <c r="I56" s="203"/>
      <c r="J56" s="45">
        <f t="shared" si="10"/>
        <v>93541</v>
      </c>
      <c r="K56" s="45"/>
      <c r="L56" s="45">
        <v>63785</v>
      </c>
      <c r="M56" s="45">
        <v>77994</v>
      </c>
      <c r="N56" s="45">
        <f>SUM(L56:M56)</f>
        <v>141779</v>
      </c>
      <c r="O56" s="203"/>
      <c r="P56" s="45">
        <f>N56</f>
        <v>141779</v>
      </c>
      <c r="Q56" s="90"/>
    </row>
    <row r="57" spans="1:17" ht="15" customHeight="1" x14ac:dyDescent="0.4">
      <c r="A57" s="198">
        <v>2024</v>
      </c>
      <c r="B57" s="198" t="s">
        <v>475</v>
      </c>
      <c r="C57" s="89">
        <v>40441</v>
      </c>
      <c r="D57" s="90">
        <v>52976</v>
      </c>
      <c r="E57" s="90">
        <f t="shared" si="9"/>
        <v>93417</v>
      </c>
      <c r="F57" s="204"/>
      <c r="G57" s="204"/>
      <c r="H57" s="204"/>
      <c r="I57" s="204"/>
      <c r="J57" s="90">
        <f t="shared" si="10"/>
        <v>93417</v>
      </c>
      <c r="K57" s="90"/>
      <c r="L57" s="90">
        <v>61246</v>
      </c>
      <c r="M57" s="90">
        <v>74073</v>
      </c>
      <c r="N57" s="90">
        <f t="shared" ref="N57" si="13">SUM(L57:M57)</f>
        <v>135319</v>
      </c>
      <c r="O57" s="204"/>
      <c r="P57" s="90">
        <f>N57</f>
        <v>135319</v>
      </c>
      <c r="Q57" s="90"/>
    </row>
    <row r="58" spans="1:17" ht="15" customHeight="1" x14ac:dyDescent="0.4">
      <c r="A58" s="200" t="s">
        <v>478</v>
      </c>
      <c r="B58" s="200"/>
      <c r="C58" s="201"/>
      <c r="D58" s="202"/>
      <c r="E58" s="202"/>
      <c r="F58" s="202"/>
      <c r="G58" s="202"/>
      <c r="H58" s="202"/>
      <c r="I58" s="202"/>
      <c r="J58" s="202"/>
      <c r="K58" s="202"/>
      <c r="L58" s="202"/>
      <c r="M58" s="202"/>
      <c r="N58" s="202"/>
      <c r="O58" s="202"/>
      <c r="P58" s="202"/>
      <c r="Q58" s="202"/>
    </row>
    <row r="59" spans="1:17" ht="15" customHeight="1" x14ac:dyDescent="0.4">
      <c r="A59" s="195">
        <v>2009</v>
      </c>
      <c r="B59" s="195" t="s">
        <v>460</v>
      </c>
      <c r="C59" s="166">
        <v>37145</v>
      </c>
      <c r="D59" s="84">
        <v>46467</v>
      </c>
      <c r="E59" s="84">
        <f t="shared" ref="E59:E74" si="14">SUM(C59:D59)</f>
        <v>83612</v>
      </c>
      <c r="F59" s="202"/>
      <c r="G59" s="202"/>
      <c r="H59" s="202"/>
      <c r="I59" s="202"/>
      <c r="J59" s="84">
        <f t="shared" ref="J59:J74" si="15">E59</f>
        <v>83612</v>
      </c>
      <c r="K59" s="88"/>
      <c r="L59" s="84">
        <v>85042</v>
      </c>
      <c r="M59" s="84">
        <v>124569</v>
      </c>
      <c r="N59" s="84">
        <f t="shared" ref="N59:N74" si="16">SUM(L59:M59)</f>
        <v>209611</v>
      </c>
      <c r="O59" s="202"/>
      <c r="P59" s="84">
        <f>N59</f>
        <v>209611</v>
      </c>
      <c r="Q59" s="84"/>
    </row>
    <row r="60" spans="1:17" ht="15" customHeight="1" x14ac:dyDescent="0.4">
      <c r="A60" s="195">
        <v>2010</v>
      </c>
      <c r="B60" s="195" t="s">
        <v>461</v>
      </c>
      <c r="C60" s="166">
        <v>36978</v>
      </c>
      <c r="D60" s="84">
        <v>45692</v>
      </c>
      <c r="E60" s="84">
        <f t="shared" si="14"/>
        <v>82670</v>
      </c>
      <c r="F60" s="202"/>
      <c r="G60" s="202"/>
      <c r="H60" s="202"/>
      <c r="I60" s="202"/>
      <c r="J60" s="84">
        <f t="shared" si="15"/>
        <v>82670</v>
      </c>
      <c r="K60" s="88"/>
      <c r="L60" s="84">
        <v>79317</v>
      </c>
      <c r="M60" s="84">
        <v>105653</v>
      </c>
      <c r="N60" s="84">
        <f t="shared" si="16"/>
        <v>184970</v>
      </c>
      <c r="O60" s="202"/>
      <c r="P60" s="84">
        <f t="shared" ref="P60:P69" si="17">N60</f>
        <v>184970</v>
      </c>
      <c r="Q60" s="84"/>
    </row>
    <row r="61" spans="1:17" ht="15" customHeight="1" x14ac:dyDescent="0.4">
      <c r="A61" s="195">
        <v>2011</v>
      </c>
      <c r="B61" s="195" t="s">
        <v>462</v>
      </c>
      <c r="C61" s="166">
        <v>38158</v>
      </c>
      <c r="D61" s="84">
        <v>46217</v>
      </c>
      <c r="E61" s="84">
        <f t="shared" si="14"/>
        <v>84375</v>
      </c>
      <c r="F61" s="202"/>
      <c r="G61" s="202"/>
      <c r="H61" s="202"/>
      <c r="I61" s="202"/>
      <c r="J61" s="84">
        <f t="shared" si="15"/>
        <v>84375</v>
      </c>
      <c r="K61" s="88"/>
      <c r="L61" s="84">
        <v>82006</v>
      </c>
      <c r="M61" s="84">
        <v>131432</v>
      </c>
      <c r="N61" s="84">
        <f t="shared" si="16"/>
        <v>213438</v>
      </c>
      <c r="O61" s="202"/>
      <c r="P61" s="84">
        <f t="shared" si="17"/>
        <v>213438</v>
      </c>
      <c r="Q61" s="84"/>
    </row>
    <row r="62" spans="1:17" ht="15" customHeight="1" x14ac:dyDescent="0.4">
      <c r="A62" s="195">
        <v>2012</v>
      </c>
      <c r="B62" s="195" t="s">
        <v>463</v>
      </c>
      <c r="C62" s="166">
        <v>38598</v>
      </c>
      <c r="D62" s="84">
        <v>44348</v>
      </c>
      <c r="E62" s="84">
        <f t="shared" si="14"/>
        <v>82946</v>
      </c>
      <c r="F62" s="202"/>
      <c r="G62" s="202"/>
      <c r="H62" s="202"/>
      <c r="I62" s="202"/>
      <c r="J62" s="84">
        <f t="shared" si="15"/>
        <v>82946</v>
      </c>
      <c r="K62" s="88"/>
      <c r="L62" s="84">
        <v>68695</v>
      </c>
      <c r="M62" s="84">
        <v>100794</v>
      </c>
      <c r="N62" s="84">
        <f t="shared" si="16"/>
        <v>169489</v>
      </c>
      <c r="O62" s="202"/>
      <c r="P62" s="84">
        <f t="shared" si="17"/>
        <v>169489</v>
      </c>
      <c r="Q62" s="84"/>
    </row>
    <row r="63" spans="1:17" ht="15" customHeight="1" x14ac:dyDescent="0.4">
      <c r="A63" s="195">
        <v>2013</v>
      </c>
      <c r="B63" s="195" t="s">
        <v>464</v>
      </c>
      <c r="C63" s="166">
        <v>38837</v>
      </c>
      <c r="D63" s="84">
        <v>44746</v>
      </c>
      <c r="E63" s="84">
        <f t="shared" si="14"/>
        <v>83583</v>
      </c>
      <c r="F63" s="202"/>
      <c r="G63" s="202"/>
      <c r="H63" s="202"/>
      <c r="I63" s="202"/>
      <c r="J63" s="84">
        <f t="shared" si="15"/>
        <v>83583</v>
      </c>
      <c r="K63" s="88"/>
      <c r="L63" s="84">
        <v>62380</v>
      </c>
      <c r="M63" s="84">
        <v>96692</v>
      </c>
      <c r="N63" s="84">
        <f t="shared" si="16"/>
        <v>159072</v>
      </c>
      <c r="O63" s="202"/>
      <c r="P63" s="84">
        <f t="shared" si="17"/>
        <v>159072</v>
      </c>
      <c r="Q63" s="84"/>
    </row>
    <row r="64" spans="1:17" ht="15" customHeight="1" x14ac:dyDescent="0.4">
      <c r="A64" s="195">
        <v>2014</v>
      </c>
      <c r="B64" s="195" t="s">
        <v>465</v>
      </c>
      <c r="C64" s="166">
        <v>39197</v>
      </c>
      <c r="D64" s="84">
        <v>44899</v>
      </c>
      <c r="E64" s="84">
        <f t="shared" si="14"/>
        <v>84096</v>
      </c>
      <c r="F64" s="202"/>
      <c r="G64" s="202"/>
      <c r="H64" s="202"/>
      <c r="I64" s="202"/>
      <c r="J64" s="84">
        <f t="shared" si="15"/>
        <v>84096</v>
      </c>
      <c r="K64" s="88"/>
      <c r="L64" s="84">
        <v>58344</v>
      </c>
      <c r="M64" s="84">
        <v>89908</v>
      </c>
      <c r="N64" s="84">
        <f t="shared" si="16"/>
        <v>148252</v>
      </c>
      <c r="O64" s="202"/>
      <c r="P64" s="84">
        <f t="shared" si="17"/>
        <v>148252</v>
      </c>
      <c r="Q64" s="84"/>
    </row>
    <row r="65" spans="1:17" ht="15" customHeight="1" x14ac:dyDescent="0.4">
      <c r="A65" s="195">
        <v>2015</v>
      </c>
      <c r="B65" s="195" t="s">
        <v>466</v>
      </c>
      <c r="C65" s="118">
        <v>39589</v>
      </c>
      <c r="D65" s="45">
        <v>43671</v>
      </c>
      <c r="E65" s="84">
        <f t="shared" si="14"/>
        <v>83260</v>
      </c>
      <c r="F65" s="203"/>
      <c r="G65" s="203"/>
      <c r="H65" s="203"/>
      <c r="I65" s="203"/>
      <c r="J65" s="84">
        <f t="shared" si="15"/>
        <v>83260</v>
      </c>
      <c r="K65" s="88"/>
      <c r="L65" s="45">
        <v>59875</v>
      </c>
      <c r="M65" s="45">
        <v>93456</v>
      </c>
      <c r="N65" s="84">
        <f t="shared" si="16"/>
        <v>153331</v>
      </c>
      <c r="O65" s="203"/>
      <c r="P65" s="84">
        <f t="shared" si="17"/>
        <v>153331</v>
      </c>
      <c r="Q65" s="84"/>
    </row>
    <row r="66" spans="1:17" ht="15" customHeight="1" x14ac:dyDescent="0.4">
      <c r="A66" s="195">
        <v>2016</v>
      </c>
      <c r="B66" s="195" t="s">
        <v>467</v>
      </c>
      <c r="C66" s="118">
        <v>40464</v>
      </c>
      <c r="D66" s="45">
        <v>45139</v>
      </c>
      <c r="E66" s="84">
        <f t="shared" si="14"/>
        <v>85603</v>
      </c>
      <c r="F66" s="203"/>
      <c r="G66" s="203"/>
      <c r="H66" s="203"/>
      <c r="I66" s="203"/>
      <c r="J66" s="84">
        <f t="shared" si="15"/>
        <v>85603</v>
      </c>
      <c r="K66" s="88"/>
      <c r="L66" s="45">
        <v>68061</v>
      </c>
      <c r="M66" s="45">
        <v>107387</v>
      </c>
      <c r="N66" s="84">
        <f t="shared" si="16"/>
        <v>175448</v>
      </c>
      <c r="O66" s="203"/>
      <c r="P66" s="84">
        <f t="shared" si="17"/>
        <v>175448</v>
      </c>
      <c r="Q66" s="84"/>
    </row>
    <row r="67" spans="1:17" ht="15" customHeight="1" x14ac:dyDescent="0.4">
      <c r="A67" s="195">
        <v>2017</v>
      </c>
      <c r="B67" s="195" t="s">
        <v>468</v>
      </c>
      <c r="C67" s="118">
        <v>41278</v>
      </c>
      <c r="D67" s="45">
        <v>45820</v>
      </c>
      <c r="E67" s="84">
        <f t="shared" si="14"/>
        <v>87098</v>
      </c>
      <c r="F67" s="203"/>
      <c r="G67" s="203"/>
      <c r="H67" s="203"/>
      <c r="I67" s="203"/>
      <c r="J67" s="84">
        <f t="shared" si="15"/>
        <v>87098</v>
      </c>
      <c r="K67" s="88"/>
      <c r="L67" s="45">
        <v>65338</v>
      </c>
      <c r="M67" s="45">
        <v>104361</v>
      </c>
      <c r="N67" s="84">
        <f t="shared" si="16"/>
        <v>169699</v>
      </c>
      <c r="O67" s="203"/>
      <c r="P67" s="84">
        <f t="shared" si="17"/>
        <v>169699</v>
      </c>
      <c r="Q67" s="84"/>
    </row>
    <row r="68" spans="1:17" ht="15" customHeight="1" x14ac:dyDescent="0.4">
      <c r="A68" s="195">
        <v>2018</v>
      </c>
      <c r="B68" s="195" t="s">
        <v>469</v>
      </c>
      <c r="C68" s="118">
        <v>41076</v>
      </c>
      <c r="D68" s="45">
        <v>46802</v>
      </c>
      <c r="E68" s="84">
        <f t="shared" si="14"/>
        <v>87878</v>
      </c>
      <c r="F68" s="203"/>
      <c r="G68" s="203"/>
      <c r="H68" s="203"/>
      <c r="I68" s="203"/>
      <c r="J68" s="84">
        <f t="shared" si="15"/>
        <v>87878</v>
      </c>
      <c r="K68" s="88"/>
      <c r="L68" s="45">
        <v>66012</v>
      </c>
      <c r="M68" s="45">
        <v>91944</v>
      </c>
      <c r="N68" s="84">
        <f t="shared" si="16"/>
        <v>157956</v>
      </c>
      <c r="O68" s="203"/>
      <c r="P68" s="84">
        <f t="shared" si="17"/>
        <v>157956</v>
      </c>
      <c r="Q68" s="84"/>
    </row>
    <row r="69" spans="1:17" ht="15" customHeight="1" x14ac:dyDescent="0.4">
      <c r="A69" s="197">
        <v>2019</v>
      </c>
      <c r="B69" s="197" t="s">
        <v>470</v>
      </c>
      <c r="C69" s="118">
        <v>41498</v>
      </c>
      <c r="D69" s="45">
        <v>48371</v>
      </c>
      <c r="E69" s="84">
        <f t="shared" si="14"/>
        <v>89869</v>
      </c>
      <c r="F69" s="203"/>
      <c r="G69" s="203"/>
      <c r="H69" s="203"/>
      <c r="I69" s="203"/>
      <c r="J69" s="84">
        <f t="shared" si="15"/>
        <v>89869</v>
      </c>
      <c r="K69" s="88"/>
      <c r="L69" s="45">
        <v>55678</v>
      </c>
      <c r="M69" s="45">
        <v>76328</v>
      </c>
      <c r="N69" s="84">
        <f t="shared" si="16"/>
        <v>132006</v>
      </c>
      <c r="O69" s="203"/>
      <c r="P69" s="84">
        <f t="shared" si="17"/>
        <v>132006</v>
      </c>
      <c r="Q69" s="84"/>
    </row>
    <row r="70" spans="1:17" ht="15" customHeight="1" x14ac:dyDescent="0.4">
      <c r="A70" s="197">
        <v>2020</v>
      </c>
      <c r="B70" s="197" t="s">
        <v>471</v>
      </c>
      <c r="C70" s="118">
        <v>41860</v>
      </c>
      <c r="D70" s="45">
        <v>49637</v>
      </c>
      <c r="E70" s="45">
        <f t="shared" si="14"/>
        <v>91497</v>
      </c>
      <c r="F70" s="203"/>
      <c r="G70" s="203"/>
      <c r="H70" s="203"/>
      <c r="I70" s="203"/>
      <c r="J70" s="45">
        <f t="shared" si="15"/>
        <v>91497</v>
      </c>
      <c r="K70" s="45"/>
      <c r="L70" s="45">
        <v>58311</v>
      </c>
      <c r="M70" s="45">
        <v>77970</v>
      </c>
      <c r="N70" s="45">
        <f t="shared" si="16"/>
        <v>136281</v>
      </c>
      <c r="O70" s="203"/>
      <c r="P70" s="45">
        <f>N70</f>
        <v>136281</v>
      </c>
      <c r="Q70" s="45"/>
    </row>
    <row r="71" spans="1:17" ht="15" customHeight="1" x14ac:dyDescent="0.4">
      <c r="A71" s="197">
        <v>2021</v>
      </c>
      <c r="B71" s="197" t="s">
        <v>472</v>
      </c>
      <c r="C71" s="118">
        <v>42790</v>
      </c>
      <c r="D71" s="45">
        <v>50020</v>
      </c>
      <c r="E71" s="45">
        <f t="shared" si="14"/>
        <v>92810</v>
      </c>
      <c r="F71" s="203"/>
      <c r="G71" s="203"/>
      <c r="H71" s="203"/>
      <c r="I71" s="203"/>
      <c r="J71" s="45">
        <f t="shared" si="15"/>
        <v>92810</v>
      </c>
      <c r="K71" s="45"/>
      <c r="L71" s="45">
        <v>86016</v>
      </c>
      <c r="M71" s="45">
        <v>110193</v>
      </c>
      <c r="N71" s="45">
        <f t="shared" si="16"/>
        <v>196209</v>
      </c>
      <c r="O71" s="203"/>
      <c r="P71" s="45">
        <f>N71</f>
        <v>196209</v>
      </c>
      <c r="Q71" s="45"/>
    </row>
    <row r="72" spans="1:17" ht="15" customHeight="1" x14ac:dyDescent="0.4">
      <c r="A72" s="197">
        <v>2022</v>
      </c>
      <c r="B72" s="197" t="s">
        <v>473</v>
      </c>
      <c r="C72" s="118">
        <v>42002</v>
      </c>
      <c r="D72" s="45">
        <v>50185</v>
      </c>
      <c r="E72" s="45">
        <f t="shared" si="14"/>
        <v>92187</v>
      </c>
      <c r="F72" s="203"/>
      <c r="G72" s="203"/>
      <c r="H72" s="203"/>
      <c r="I72" s="203"/>
      <c r="J72" s="45">
        <f t="shared" si="15"/>
        <v>92187</v>
      </c>
      <c r="K72" s="45"/>
      <c r="L72" s="45">
        <v>72520</v>
      </c>
      <c r="M72" s="45">
        <v>88289</v>
      </c>
      <c r="N72" s="45">
        <f t="shared" si="16"/>
        <v>160809</v>
      </c>
      <c r="O72" s="203"/>
      <c r="P72" s="45">
        <f>N72</f>
        <v>160809</v>
      </c>
      <c r="Q72" s="45"/>
    </row>
    <row r="73" spans="1:17" ht="15" customHeight="1" x14ac:dyDescent="0.4">
      <c r="A73" s="197">
        <v>2023</v>
      </c>
      <c r="B73" s="197" t="s">
        <v>474</v>
      </c>
      <c r="C73" s="118">
        <v>41697</v>
      </c>
      <c r="D73" s="45">
        <v>50211</v>
      </c>
      <c r="E73" s="45">
        <f t="shared" si="14"/>
        <v>91908</v>
      </c>
      <c r="F73" s="203"/>
      <c r="G73" s="203"/>
      <c r="H73" s="203"/>
      <c r="I73" s="203"/>
      <c r="J73" s="45">
        <f t="shared" si="15"/>
        <v>91908</v>
      </c>
      <c r="K73" s="45"/>
      <c r="L73" s="45">
        <v>68435</v>
      </c>
      <c r="M73" s="45">
        <v>80923</v>
      </c>
      <c r="N73" s="45">
        <f t="shared" si="16"/>
        <v>149358</v>
      </c>
      <c r="O73" s="203"/>
      <c r="P73" s="45">
        <f>N73</f>
        <v>149358</v>
      </c>
      <c r="Q73" s="90"/>
    </row>
    <row r="74" spans="1:17" ht="15" customHeight="1" x14ac:dyDescent="0.4">
      <c r="A74" s="198">
        <v>2024</v>
      </c>
      <c r="B74" s="198" t="s">
        <v>475</v>
      </c>
      <c r="C74" s="89">
        <v>41913</v>
      </c>
      <c r="D74" s="90">
        <v>50492</v>
      </c>
      <c r="E74" s="90">
        <f t="shared" si="14"/>
        <v>92405</v>
      </c>
      <c r="F74" s="204"/>
      <c r="G74" s="204"/>
      <c r="H74" s="204"/>
      <c r="I74" s="204"/>
      <c r="J74" s="90">
        <f t="shared" si="15"/>
        <v>92405</v>
      </c>
      <c r="K74" s="90"/>
      <c r="L74" s="90">
        <v>70069</v>
      </c>
      <c r="M74" s="90">
        <v>78107</v>
      </c>
      <c r="N74" s="90">
        <f t="shared" si="16"/>
        <v>148176</v>
      </c>
      <c r="O74" s="204"/>
      <c r="P74" s="90">
        <f>N74</f>
        <v>148176</v>
      </c>
      <c r="Q74" s="90"/>
    </row>
    <row r="75" spans="1:17" ht="15" customHeight="1" x14ac:dyDescent="0.4">
      <c r="A75" s="200" t="s">
        <v>479</v>
      </c>
      <c r="B75" s="200"/>
      <c r="C75" s="201"/>
      <c r="D75" s="202"/>
      <c r="E75" s="202"/>
      <c r="F75" s="202"/>
      <c r="G75" s="202"/>
      <c r="H75" s="202"/>
      <c r="I75" s="202"/>
      <c r="J75" s="202"/>
      <c r="K75" s="202"/>
      <c r="L75" s="202"/>
      <c r="M75" s="202"/>
      <c r="N75" s="202"/>
      <c r="O75" s="202"/>
      <c r="P75" s="202"/>
      <c r="Q75" s="202"/>
    </row>
    <row r="76" spans="1:17" ht="15" customHeight="1" x14ac:dyDescent="0.4">
      <c r="A76" s="195">
        <v>2009</v>
      </c>
      <c r="B76" s="195" t="s">
        <v>460</v>
      </c>
      <c r="C76" s="166">
        <f t="shared" ref="C76:K91" si="18">SUM(C8,C25,C42,C59)</f>
        <v>223596</v>
      </c>
      <c r="D76" s="84">
        <f t="shared" si="18"/>
        <v>473985</v>
      </c>
      <c r="E76" s="84">
        <f t="shared" ref="E76:E89" si="19">SUM(C76:D76)</f>
        <v>697581</v>
      </c>
      <c r="F76" s="84">
        <f t="shared" ref="F76:G89" si="20">F8</f>
        <v>19403</v>
      </c>
      <c r="G76" s="84">
        <f t="shared" si="20"/>
        <v>11608</v>
      </c>
      <c r="H76" s="84">
        <f t="shared" ref="H76:H89" si="21">SUM(F76:G76)</f>
        <v>31011</v>
      </c>
      <c r="I76" s="84">
        <f t="shared" ref="I76:I89" si="22">I8</f>
        <v>106398</v>
      </c>
      <c r="J76" s="84">
        <f t="shared" ref="J76:J87" si="23">SUM(E76,H76,I76)</f>
        <v>834990</v>
      </c>
      <c r="K76" s="88"/>
      <c r="L76" s="84">
        <f t="shared" ref="L76:M91" si="24">SUM(L8,L25,L42,L59)</f>
        <v>472494</v>
      </c>
      <c r="M76" s="84">
        <f t="shared" si="24"/>
        <v>855528</v>
      </c>
      <c r="N76" s="84">
        <f t="shared" ref="N76:N89" si="25">SUM(L76:M76)</f>
        <v>1328022</v>
      </c>
      <c r="O76" s="84">
        <f t="shared" ref="O76:O89" si="26">O8</f>
        <v>172740</v>
      </c>
      <c r="P76" s="84">
        <f>N76+O76</f>
        <v>1500762</v>
      </c>
      <c r="Q76" s="84"/>
    </row>
    <row r="77" spans="1:17" ht="15" customHeight="1" x14ac:dyDescent="0.4">
      <c r="A77" s="195">
        <v>2010</v>
      </c>
      <c r="B77" s="195" t="s">
        <v>461</v>
      </c>
      <c r="C77" s="166">
        <f t="shared" si="18"/>
        <v>202118</v>
      </c>
      <c r="D77" s="84">
        <f t="shared" si="18"/>
        <v>454054</v>
      </c>
      <c r="E77" s="84">
        <f t="shared" si="19"/>
        <v>656172</v>
      </c>
      <c r="F77" s="84">
        <f t="shared" si="20"/>
        <v>43963</v>
      </c>
      <c r="G77" s="84">
        <f t="shared" si="20"/>
        <v>34485</v>
      </c>
      <c r="H77" s="84">
        <f t="shared" si="21"/>
        <v>78448</v>
      </c>
      <c r="I77" s="84">
        <f t="shared" si="22"/>
        <v>111537</v>
      </c>
      <c r="J77" s="84">
        <f t="shared" si="23"/>
        <v>846157</v>
      </c>
      <c r="K77" s="88"/>
      <c r="L77" s="84">
        <f t="shared" si="24"/>
        <v>440749</v>
      </c>
      <c r="M77" s="84">
        <f t="shared" si="24"/>
        <v>724850</v>
      </c>
      <c r="N77" s="84">
        <f t="shared" si="25"/>
        <v>1165599</v>
      </c>
      <c r="O77" s="84">
        <f t="shared" si="26"/>
        <v>157144</v>
      </c>
      <c r="P77" s="84">
        <f t="shared" ref="P77:P86" si="27">N77+O77</f>
        <v>1322743</v>
      </c>
      <c r="Q77" s="84"/>
    </row>
    <row r="78" spans="1:17" ht="15" customHeight="1" x14ac:dyDescent="0.4">
      <c r="A78" s="195">
        <v>2011</v>
      </c>
      <c r="B78" s="195" t="s">
        <v>462</v>
      </c>
      <c r="C78" s="166">
        <f t="shared" si="18"/>
        <v>208890</v>
      </c>
      <c r="D78" s="84">
        <f t="shared" si="18"/>
        <v>459401</v>
      </c>
      <c r="E78" s="84">
        <f t="shared" si="19"/>
        <v>668291</v>
      </c>
      <c r="F78" s="84">
        <f t="shared" si="20"/>
        <v>44710</v>
      </c>
      <c r="G78" s="84">
        <f t="shared" si="20"/>
        <v>34190</v>
      </c>
      <c r="H78" s="84">
        <f t="shared" si="21"/>
        <v>78900</v>
      </c>
      <c r="I78" s="84">
        <f t="shared" si="22"/>
        <v>112452</v>
      </c>
      <c r="J78" s="84">
        <f t="shared" si="23"/>
        <v>859643</v>
      </c>
      <c r="K78" s="88"/>
      <c r="L78" s="84">
        <f t="shared" si="24"/>
        <v>253801</v>
      </c>
      <c r="M78" s="84">
        <f t="shared" si="24"/>
        <v>408020</v>
      </c>
      <c r="N78" s="84">
        <f t="shared" si="25"/>
        <v>661821</v>
      </c>
      <c r="O78" s="84">
        <f t="shared" si="26"/>
        <v>130923</v>
      </c>
      <c r="P78" s="84">
        <f t="shared" si="27"/>
        <v>792744</v>
      </c>
      <c r="Q78" s="84"/>
    </row>
    <row r="79" spans="1:17" ht="15" customHeight="1" x14ac:dyDescent="0.4">
      <c r="A79" s="195">
        <v>2012</v>
      </c>
      <c r="B79" s="195" t="s">
        <v>463</v>
      </c>
      <c r="C79" s="166">
        <f t="shared" si="18"/>
        <v>208596</v>
      </c>
      <c r="D79" s="84">
        <f t="shared" si="18"/>
        <v>458025</v>
      </c>
      <c r="E79" s="84">
        <f t="shared" si="19"/>
        <v>666621</v>
      </c>
      <c r="F79" s="84">
        <f t="shared" si="20"/>
        <v>47405</v>
      </c>
      <c r="G79" s="84">
        <f t="shared" si="20"/>
        <v>34682</v>
      </c>
      <c r="H79" s="84">
        <f t="shared" si="21"/>
        <v>82087</v>
      </c>
      <c r="I79" s="84">
        <f t="shared" si="22"/>
        <v>120862</v>
      </c>
      <c r="J79" s="84">
        <f t="shared" si="23"/>
        <v>869570</v>
      </c>
      <c r="K79" s="88"/>
      <c r="L79" s="84">
        <f t="shared" si="24"/>
        <v>322885</v>
      </c>
      <c r="M79" s="84">
        <f t="shared" si="24"/>
        <v>627576</v>
      </c>
      <c r="N79" s="84">
        <f t="shared" si="25"/>
        <v>950461</v>
      </c>
      <c r="O79" s="84">
        <f t="shared" si="26"/>
        <v>123848</v>
      </c>
      <c r="P79" s="84">
        <f t="shared" si="27"/>
        <v>1074309</v>
      </c>
      <c r="Q79" s="84"/>
    </row>
    <row r="80" spans="1:17" ht="15" customHeight="1" x14ac:dyDescent="0.4">
      <c r="A80" s="195">
        <v>2013</v>
      </c>
      <c r="B80" s="195" t="s">
        <v>464</v>
      </c>
      <c r="C80" s="166">
        <f t="shared" si="18"/>
        <v>212014</v>
      </c>
      <c r="D80" s="84">
        <f t="shared" si="18"/>
        <v>464151</v>
      </c>
      <c r="E80" s="84">
        <f t="shared" si="19"/>
        <v>676165</v>
      </c>
      <c r="F80" s="84">
        <f t="shared" si="20"/>
        <v>48306</v>
      </c>
      <c r="G80" s="84">
        <f t="shared" si="20"/>
        <v>34349</v>
      </c>
      <c r="H80" s="84">
        <f t="shared" si="21"/>
        <v>82655</v>
      </c>
      <c r="I80" s="84">
        <f t="shared" si="22"/>
        <v>123297</v>
      </c>
      <c r="J80" s="84">
        <f t="shared" si="23"/>
        <v>882117</v>
      </c>
      <c r="K80" s="88"/>
      <c r="L80" s="84">
        <f t="shared" si="24"/>
        <v>309864</v>
      </c>
      <c r="M80" s="84">
        <f t="shared" si="24"/>
        <v>620733</v>
      </c>
      <c r="N80" s="84">
        <f t="shared" si="25"/>
        <v>930597</v>
      </c>
      <c r="O80" s="84">
        <f t="shared" si="26"/>
        <v>116598</v>
      </c>
      <c r="P80" s="84">
        <f t="shared" si="27"/>
        <v>1047195</v>
      </c>
      <c r="Q80" s="84"/>
    </row>
    <row r="81" spans="1:19" ht="15" customHeight="1" x14ac:dyDescent="0.4">
      <c r="A81" s="195">
        <v>2014</v>
      </c>
      <c r="B81" s="195" t="s">
        <v>465</v>
      </c>
      <c r="C81" s="166">
        <f t="shared" si="18"/>
        <v>215970</v>
      </c>
      <c r="D81" s="84">
        <f t="shared" si="18"/>
        <v>465382</v>
      </c>
      <c r="E81" s="84">
        <f t="shared" si="19"/>
        <v>681352</v>
      </c>
      <c r="F81" s="84">
        <f t="shared" si="20"/>
        <v>47010</v>
      </c>
      <c r="G81" s="84">
        <f t="shared" si="20"/>
        <v>34704</v>
      </c>
      <c r="H81" s="84">
        <f t="shared" si="21"/>
        <v>81714</v>
      </c>
      <c r="I81" s="84">
        <f t="shared" si="22"/>
        <v>126979</v>
      </c>
      <c r="J81" s="84">
        <f t="shared" si="23"/>
        <v>890045</v>
      </c>
      <c r="K81" s="88"/>
      <c r="L81" s="84">
        <f t="shared" si="24"/>
        <v>302902</v>
      </c>
      <c r="M81" s="84">
        <f t="shared" si="24"/>
        <v>583672</v>
      </c>
      <c r="N81" s="84">
        <f t="shared" si="25"/>
        <v>886574</v>
      </c>
      <c r="O81" s="84">
        <f t="shared" si="26"/>
        <v>119280</v>
      </c>
      <c r="P81" s="84">
        <f t="shared" si="27"/>
        <v>1005854</v>
      </c>
      <c r="Q81" s="84"/>
    </row>
    <row r="82" spans="1:19" ht="15" customHeight="1" x14ac:dyDescent="0.4">
      <c r="A82" s="195">
        <v>2015</v>
      </c>
      <c r="B82" s="195" t="s">
        <v>466</v>
      </c>
      <c r="C82" s="166">
        <f t="shared" si="18"/>
        <v>217265</v>
      </c>
      <c r="D82" s="84">
        <f t="shared" si="18"/>
        <v>467685</v>
      </c>
      <c r="E82" s="84">
        <f t="shared" si="19"/>
        <v>684950</v>
      </c>
      <c r="F82" s="84">
        <f t="shared" si="20"/>
        <v>47170</v>
      </c>
      <c r="G82" s="84">
        <f t="shared" si="20"/>
        <v>31911</v>
      </c>
      <c r="H82" s="84">
        <f t="shared" si="21"/>
        <v>79081</v>
      </c>
      <c r="I82" s="84">
        <f t="shared" si="22"/>
        <v>128203</v>
      </c>
      <c r="J82" s="84">
        <f t="shared" si="23"/>
        <v>892234</v>
      </c>
      <c r="K82" s="88"/>
      <c r="L82" s="84">
        <f t="shared" si="24"/>
        <v>334964</v>
      </c>
      <c r="M82" s="84">
        <f t="shared" si="24"/>
        <v>620601</v>
      </c>
      <c r="N82" s="84">
        <f t="shared" si="25"/>
        <v>955565</v>
      </c>
      <c r="O82" s="84">
        <f t="shared" si="26"/>
        <v>130739</v>
      </c>
      <c r="P82" s="84">
        <f t="shared" si="27"/>
        <v>1086304</v>
      </c>
      <c r="Q82" s="84"/>
    </row>
    <row r="83" spans="1:19" ht="15" customHeight="1" x14ac:dyDescent="0.4">
      <c r="A83" s="195">
        <v>2016</v>
      </c>
      <c r="B83" s="195" t="s">
        <v>467</v>
      </c>
      <c r="C83" s="166">
        <f t="shared" si="18"/>
        <v>216389</v>
      </c>
      <c r="D83" s="84">
        <f t="shared" si="18"/>
        <v>469919</v>
      </c>
      <c r="E83" s="84">
        <f t="shared" si="19"/>
        <v>686308</v>
      </c>
      <c r="F83" s="84">
        <f t="shared" si="20"/>
        <v>44888</v>
      </c>
      <c r="G83" s="84">
        <f t="shared" si="20"/>
        <v>30375</v>
      </c>
      <c r="H83" s="84">
        <f t="shared" si="21"/>
        <v>75263</v>
      </c>
      <c r="I83" s="84">
        <f t="shared" si="22"/>
        <v>127752</v>
      </c>
      <c r="J83" s="84">
        <f t="shared" si="23"/>
        <v>889323</v>
      </c>
      <c r="K83" s="88"/>
      <c r="L83" s="84">
        <f t="shared" si="24"/>
        <v>291116</v>
      </c>
      <c r="M83" s="84">
        <f t="shared" si="24"/>
        <v>497865</v>
      </c>
      <c r="N83" s="84">
        <f t="shared" si="25"/>
        <v>788981</v>
      </c>
      <c r="O83" s="84">
        <f t="shared" si="26"/>
        <v>138265</v>
      </c>
      <c r="P83" s="84">
        <f t="shared" si="27"/>
        <v>927246</v>
      </c>
      <c r="Q83" s="84"/>
    </row>
    <row r="84" spans="1:19" ht="15" customHeight="1" x14ac:dyDescent="0.4">
      <c r="A84" s="195">
        <v>2017</v>
      </c>
      <c r="B84" s="195" t="s">
        <v>468</v>
      </c>
      <c r="C84" s="166">
        <f t="shared" si="18"/>
        <v>214674</v>
      </c>
      <c r="D84" s="84">
        <f t="shared" si="18"/>
        <v>465597</v>
      </c>
      <c r="E84" s="84">
        <f t="shared" si="19"/>
        <v>680271</v>
      </c>
      <c r="F84" s="84">
        <f t="shared" si="20"/>
        <v>44957</v>
      </c>
      <c r="G84" s="84">
        <f t="shared" si="20"/>
        <v>30613</v>
      </c>
      <c r="H84" s="84">
        <f t="shared" si="21"/>
        <v>75570</v>
      </c>
      <c r="I84" s="84">
        <f t="shared" si="22"/>
        <v>133830</v>
      </c>
      <c r="J84" s="84">
        <f t="shared" si="23"/>
        <v>889671</v>
      </c>
      <c r="K84" s="88"/>
      <c r="L84" s="84">
        <f t="shared" si="24"/>
        <v>327559</v>
      </c>
      <c r="M84" s="84">
        <f t="shared" si="24"/>
        <v>524513</v>
      </c>
      <c r="N84" s="84">
        <f t="shared" si="25"/>
        <v>852072</v>
      </c>
      <c r="O84" s="84">
        <f t="shared" si="26"/>
        <v>136901</v>
      </c>
      <c r="P84" s="84">
        <f t="shared" si="27"/>
        <v>988973</v>
      </c>
      <c r="Q84" s="84"/>
    </row>
    <row r="85" spans="1:19" ht="15" customHeight="1" x14ac:dyDescent="0.4">
      <c r="A85" s="195">
        <v>2018</v>
      </c>
      <c r="B85" s="195" t="s">
        <v>469</v>
      </c>
      <c r="C85" s="166">
        <f t="shared" si="18"/>
        <v>214088</v>
      </c>
      <c r="D85" s="84">
        <f t="shared" si="18"/>
        <v>462640</v>
      </c>
      <c r="E85" s="84">
        <f t="shared" si="19"/>
        <v>676728</v>
      </c>
      <c r="F85" s="84">
        <f t="shared" si="20"/>
        <v>45185</v>
      </c>
      <c r="G85" s="84">
        <f t="shared" si="20"/>
        <v>31530</v>
      </c>
      <c r="H85" s="84">
        <f t="shared" si="21"/>
        <v>76715</v>
      </c>
      <c r="I85" s="84">
        <f t="shared" si="22"/>
        <v>135442</v>
      </c>
      <c r="J85" s="84">
        <f t="shared" si="23"/>
        <v>888885</v>
      </c>
      <c r="K85" s="88"/>
      <c r="L85" s="84">
        <f t="shared" si="24"/>
        <v>357565</v>
      </c>
      <c r="M85" s="84">
        <f t="shared" si="24"/>
        <v>574206</v>
      </c>
      <c r="N85" s="84">
        <f t="shared" si="25"/>
        <v>931771</v>
      </c>
      <c r="O85" s="84">
        <f t="shared" si="26"/>
        <v>137870</v>
      </c>
      <c r="P85" s="84">
        <f t="shared" si="27"/>
        <v>1069641</v>
      </c>
      <c r="Q85" s="84"/>
    </row>
    <row r="86" spans="1:19" s="51" customFormat="1" ht="15" customHeight="1" x14ac:dyDescent="0.4">
      <c r="A86" s="197">
        <v>2019</v>
      </c>
      <c r="B86" s="197" t="s">
        <v>470</v>
      </c>
      <c r="C86" s="166">
        <f t="shared" si="18"/>
        <v>217191</v>
      </c>
      <c r="D86" s="84">
        <f t="shared" si="18"/>
        <v>468798</v>
      </c>
      <c r="E86" s="84">
        <f t="shared" si="19"/>
        <v>685989</v>
      </c>
      <c r="F86" s="84">
        <f t="shared" si="20"/>
        <v>45320</v>
      </c>
      <c r="G86" s="84">
        <f t="shared" si="20"/>
        <v>32082</v>
      </c>
      <c r="H86" s="84">
        <f t="shared" si="21"/>
        <v>77402</v>
      </c>
      <c r="I86" s="84">
        <f t="shared" si="22"/>
        <v>137756</v>
      </c>
      <c r="J86" s="84">
        <f t="shared" si="23"/>
        <v>901147</v>
      </c>
      <c r="K86" s="84">
        <f>K18</f>
        <v>777</v>
      </c>
      <c r="L86" s="84">
        <f t="shared" si="24"/>
        <v>297032</v>
      </c>
      <c r="M86" s="84">
        <f t="shared" si="24"/>
        <v>475688</v>
      </c>
      <c r="N86" s="84">
        <f t="shared" si="25"/>
        <v>772720</v>
      </c>
      <c r="O86" s="84">
        <f t="shared" si="26"/>
        <v>115107</v>
      </c>
      <c r="P86" s="84">
        <f t="shared" si="27"/>
        <v>887827</v>
      </c>
      <c r="Q86" s="45">
        <f>Q18</f>
        <v>913</v>
      </c>
    </row>
    <row r="87" spans="1:19" ht="15" customHeight="1" x14ac:dyDescent="0.4">
      <c r="A87" s="197">
        <v>2020</v>
      </c>
      <c r="B87" s="197" t="s">
        <v>471</v>
      </c>
      <c r="C87" s="166">
        <f t="shared" si="18"/>
        <v>210074</v>
      </c>
      <c r="D87" s="84">
        <f t="shared" si="18"/>
        <v>465349</v>
      </c>
      <c r="E87" s="45">
        <f t="shared" si="19"/>
        <v>675423</v>
      </c>
      <c r="F87" s="84">
        <f t="shared" si="20"/>
        <v>42368</v>
      </c>
      <c r="G87" s="84">
        <f t="shared" si="20"/>
        <v>30457</v>
      </c>
      <c r="H87" s="45">
        <f t="shared" si="21"/>
        <v>72825</v>
      </c>
      <c r="I87" s="84">
        <f t="shared" si="22"/>
        <v>136543</v>
      </c>
      <c r="J87" s="84">
        <f t="shared" si="23"/>
        <v>884791</v>
      </c>
      <c r="K87" s="84">
        <f>K19</f>
        <v>2171</v>
      </c>
      <c r="L87" s="84">
        <f t="shared" si="24"/>
        <v>297830</v>
      </c>
      <c r="M87" s="84">
        <f t="shared" si="24"/>
        <v>454716</v>
      </c>
      <c r="N87" s="45">
        <f t="shared" si="25"/>
        <v>752546</v>
      </c>
      <c r="O87" s="84">
        <f t="shared" si="26"/>
        <v>115237</v>
      </c>
      <c r="P87" s="45">
        <f>N87+O87</f>
        <v>867783</v>
      </c>
      <c r="Q87" s="45">
        <f>Q19</f>
        <v>2476</v>
      </c>
    </row>
    <row r="88" spans="1:19" ht="15" customHeight="1" x14ac:dyDescent="0.4">
      <c r="A88" s="197">
        <v>2021</v>
      </c>
      <c r="B88" s="197" t="s">
        <v>472</v>
      </c>
      <c r="C88" s="166">
        <f t="shared" si="18"/>
        <v>214596</v>
      </c>
      <c r="D88" s="84">
        <f t="shared" si="18"/>
        <v>452523</v>
      </c>
      <c r="E88" s="45">
        <f t="shared" ref="E88" si="28">SUM(C88:D88)</f>
        <v>667119</v>
      </c>
      <c r="F88" s="84">
        <f t="shared" si="20"/>
        <v>43528</v>
      </c>
      <c r="G88" s="84">
        <f t="shared" si="20"/>
        <v>30887</v>
      </c>
      <c r="H88" s="45">
        <f t="shared" si="21"/>
        <v>74415</v>
      </c>
      <c r="I88" s="84">
        <f t="shared" si="22"/>
        <v>137758</v>
      </c>
      <c r="J88" s="84">
        <f>SUM(E88,H88,I88)</f>
        <v>879292</v>
      </c>
      <c r="K88" s="84">
        <f>K20</f>
        <v>5005</v>
      </c>
      <c r="L88" s="84">
        <f t="shared" si="24"/>
        <v>291323</v>
      </c>
      <c r="M88" s="84">
        <f t="shared" si="24"/>
        <v>415173</v>
      </c>
      <c r="N88" s="45">
        <f t="shared" ref="N88" si="29">SUM(L88:M88)</f>
        <v>706496</v>
      </c>
      <c r="O88" s="84">
        <f t="shared" si="26"/>
        <v>146122</v>
      </c>
      <c r="P88" s="45">
        <f>N88+O88</f>
        <v>852618</v>
      </c>
      <c r="Q88" s="45">
        <f>Q20</f>
        <v>7798</v>
      </c>
    </row>
    <row r="89" spans="1:19" ht="15" customHeight="1" x14ac:dyDescent="0.4">
      <c r="A89" s="197">
        <v>2022</v>
      </c>
      <c r="B89" s="197" t="s">
        <v>473</v>
      </c>
      <c r="C89" s="166">
        <f t="shared" si="18"/>
        <v>210680</v>
      </c>
      <c r="D89" s="84">
        <f t="shared" si="18"/>
        <v>454234</v>
      </c>
      <c r="E89" s="45">
        <f t="shared" si="19"/>
        <v>664914</v>
      </c>
      <c r="F89" s="84">
        <f t="shared" si="20"/>
        <v>46417</v>
      </c>
      <c r="G89" s="84">
        <f t="shared" si="20"/>
        <v>30405</v>
      </c>
      <c r="H89" s="45">
        <f t="shared" si="21"/>
        <v>76822</v>
      </c>
      <c r="I89" s="84">
        <f t="shared" si="22"/>
        <v>136321</v>
      </c>
      <c r="J89" s="84">
        <f>SUM(E89,H89,I89)</f>
        <v>878057</v>
      </c>
      <c r="K89" s="84">
        <f>K21</f>
        <v>6540</v>
      </c>
      <c r="L89" s="84">
        <f t="shared" si="24"/>
        <v>344746</v>
      </c>
      <c r="M89" s="84">
        <f t="shared" si="24"/>
        <v>479346</v>
      </c>
      <c r="N89" s="45">
        <f t="shared" si="25"/>
        <v>824092</v>
      </c>
      <c r="O89" s="84">
        <f t="shared" si="26"/>
        <v>139225</v>
      </c>
      <c r="P89" s="45">
        <f>N89+O89</f>
        <v>963317</v>
      </c>
      <c r="Q89" s="45">
        <f>Q21</f>
        <v>9116</v>
      </c>
    </row>
    <row r="90" spans="1:19" ht="15" customHeight="1" x14ac:dyDescent="0.4">
      <c r="A90" s="197">
        <v>2023</v>
      </c>
      <c r="B90" s="197" t="s">
        <v>474</v>
      </c>
      <c r="C90" s="166">
        <f t="shared" si="18"/>
        <v>207153</v>
      </c>
      <c r="D90" s="84">
        <f t="shared" si="18"/>
        <v>450692</v>
      </c>
      <c r="E90" s="45">
        <f t="shared" si="18"/>
        <v>657845</v>
      </c>
      <c r="F90" s="84">
        <f t="shared" si="18"/>
        <v>45338</v>
      </c>
      <c r="G90" s="84">
        <f t="shared" si="18"/>
        <v>29964</v>
      </c>
      <c r="H90" s="45">
        <f t="shared" si="18"/>
        <v>75302</v>
      </c>
      <c r="I90" s="84">
        <f t="shared" si="18"/>
        <v>133801</v>
      </c>
      <c r="J90" s="84">
        <f t="shared" si="18"/>
        <v>866948</v>
      </c>
      <c r="K90" s="84">
        <f t="shared" si="18"/>
        <v>0</v>
      </c>
      <c r="L90" s="84">
        <f t="shared" si="24"/>
        <v>358184</v>
      </c>
      <c r="M90" s="84">
        <f t="shared" si="24"/>
        <v>490480</v>
      </c>
      <c r="N90" s="45">
        <f>SUM(N22,N39,N56,N73)</f>
        <v>848664</v>
      </c>
      <c r="O90" s="84">
        <f>SUM(O22,O39,O56,O73)</f>
        <v>130417</v>
      </c>
      <c r="P90" s="45">
        <f>SUM(P22,P39,P56,P73)</f>
        <v>979081</v>
      </c>
      <c r="Q90" s="45">
        <f>SUM(Q22,Q39,Q56,Q73)</f>
        <v>0</v>
      </c>
    </row>
    <row r="91" spans="1:19" ht="15" customHeight="1" x14ac:dyDescent="0.4">
      <c r="A91" s="205">
        <v>2024</v>
      </c>
      <c r="B91" s="205" t="s">
        <v>475</v>
      </c>
      <c r="C91" s="206">
        <f>SUM(C23,C40,C57,C74)</f>
        <v>208821</v>
      </c>
      <c r="D91" s="94">
        <f>SUM(D23,D40,D57,D74)</f>
        <v>455397</v>
      </c>
      <c r="E91" s="93">
        <f>SUM(C91:D91)</f>
        <v>664218</v>
      </c>
      <c r="F91" s="94">
        <f t="shared" si="18"/>
        <v>44754</v>
      </c>
      <c r="G91" s="94">
        <f t="shared" si="18"/>
        <v>30022</v>
      </c>
      <c r="H91" s="93">
        <f t="shared" si="18"/>
        <v>74776</v>
      </c>
      <c r="I91" s="94">
        <f t="shared" si="18"/>
        <v>132978</v>
      </c>
      <c r="J91" s="94">
        <f t="shared" si="18"/>
        <v>871972</v>
      </c>
      <c r="K91" s="94">
        <f t="shared" si="18"/>
        <v>5748</v>
      </c>
      <c r="L91" s="94">
        <f t="shared" si="24"/>
        <v>359212</v>
      </c>
      <c r="M91" s="94">
        <f t="shared" si="24"/>
        <v>487812</v>
      </c>
      <c r="N91" s="93">
        <f>SUM(N23,N40,N57,N74)</f>
        <v>847024</v>
      </c>
      <c r="O91" s="94">
        <f>SUM(O23,O40,O57,O74)</f>
        <v>128516</v>
      </c>
      <c r="P91" s="93">
        <f>SUM(P23,P40,P57,P74)</f>
        <v>975540</v>
      </c>
      <c r="Q91" s="93">
        <f>Q31</f>
        <v>0</v>
      </c>
    </row>
    <row r="92" spans="1:19" ht="15" customHeight="1" x14ac:dyDescent="0.4">
      <c r="A92" s="50" t="s">
        <v>480</v>
      </c>
      <c r="B92" s="50"/>
      <c r="C92" s="50"/>
      <c r="D92" s="95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 t="s">
        <v>481</v>
      </c>
      <c r="P92" s="51"/>
      <c r="R92" s="51"/>
    </row>
    <row r="93" spans="1:19" ht="15" customHeight="1" x14ac:dyDescent="0.4">
      <c r="P93" s="51"/>
      <c r="Q93" s="51"/>
      <c r="R93" s="51"/>
      <c r="S93" s="51"/>
    </row>
    <row r="94" spans="1:19" ht="15" customHeight="1" x14ac:dyDescent="0.4">
      <c r="P94" s="51"/>
      <c r="Q94" s="51"/>
    </row>
    <row r="99" spans="5:5" ht="15" customHeight="1" x14ac:dyDescent="0.4">
      <c r="E99" s="51"/>
    </row>
  </sheetData>
  <phoneticPr fontId="2"/>
  <hyperlinks>
    <hyperlink ref="S1" location="目次!A1" display="目次へ戻る"/>
  </hyperlinks>
  <pageMargins left="0.59055118110236227" right="0.59055118110236227" top="0.78740157480314965" bottom="0.78740157480314965" header="0.31496062992125984" footer="0.31496062992125984"/>
  <pageSetup paperSize="9" orientation="portrait" cellComments="asDisplayed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K183"/>
  <sheetViews>
    <sheetView topLeftCell="D1" zoomScale="70" zoomScaleNormal="70" zoomScaleSheetLayoutView="85" workbookViewId="0"/>
  </sheetViews>
  <sheetFormatPr defaultColWidth="2.5" defaultRowHeight="15" customHeight="1" x14ac:dyDescent="0.4"/>
  <cols>
    <col min="1" max="1" width="3.5" style="162" customWidth="1"/>
    <col min="2" max="2" width="12.5" style="207" customWidth="1"/>
    <col min="3" max="3" width="30.375" style="162" customWidth="1"/>
    <col min="4" max="4" width="8.25" style="207" customWidth="1"/>
    <col min="5" max="5" width="15.875" style="162" customWidth="1"/>
    <col min="6" max="6" width="5" style="162" bestFit="1" customWidth="1"/>
    <col min="7" max="7" width="21" style="162" customWidth="1"/>
    <col min="8" max="8" width="21.375" style="162" customWidth="1"/>
    <col min="9" max="9" width="85.125" style="162" customWidth="1"/>
    <col min="10" max="10" width="2.5" style="162"/>
    <col min="11" max="11" width="10.625" style="162" bestFit="1" customWidth="1"/>
    <col min="12" max="16384" width="2.5" style="162"/>
  </cols>
  <sheetData>
    <row r="1" spans="1:11" ht="22.5" customHeight="1" x14ac:dyDescent="0.4">
      <c r="I1" s="208" t="s">
        <v>296</v>
      </c>
      <c r="K1" s="22" t="s">
        <v>297</v>
      </c>
    </row>
    <row r="2" spans="1:11" ht="22.5" customHeight="1" x14ac:dyDescent="0.4">
      <c r="A2" s="209" t="s">
        <v>482</v>
      </c>
    </row>
    <row r="3" spans="1:11" s="155" customFormat="1" ht="22.5" customHeight="1" x14ac:dyDescent="0.15">
      <c r="A3" s="210" t="s">
        <v>483</v>
      </c>
      <c r="G3" s="100"/>
      <c r="H3" s="100"/>
      <c r="I3" s="211" t="s">
        <v>484</v>
      </c>
    </row>
    <row r="4" spans="1:11" ht="19.5" customHeight="1" x14ac:dyDescent="0.4">
      <c r="A4" s="212" t="s">
        <v>485</v>
      </c>
      <c r="B4" s="212"/>
      <c r="C4" s="164" t="s">
        <v>486</v>
      </c>
      <c r="D4" s="213" t="s">
        <v>487</v>
      </c>
      <c r="E4" s="213" t="s">
        <v>488</v>
      </c>
      <c r="F4" s="214"/>
      <c r="G4" s="215" t="s">
        <v>489</v>
      </c>
      <c r="H4" s="216" t="s">
        <v>490</v>
      </c>
      <c r="I4" s="217" t="s">
        <v>491</v>
      </c>
    </row>
    <row r="5" spans="1:11" s="226" customFormat="1" ht="19.5" customHeight="1" x14ac:dyDescent="0.4">
      <c r="A5" s="218">
        <v>1</v>
      </c>
      <c r="B5" s="219" t="s">
        <v>492</v>
      </c>
      <c r="C5" s="220" t="s">
        <v>493</v>
      </c>
      <c r="D5" s="221" t="s">
        <v>494</v>
      </c>
      <c r="E5" s="220" t="s">
        <v>495</v>
      </c>
      <c r="F5" s="222"/>
      <c r="G5" s="223" t="s">
        <v>496</v>
      </c>
      <c r="H5" s="224" t="s">
        <v>497</v>
      </c>
      <c r="I5" s="225" t="s">
        <v>498</v>
      </c>
    </row>
    <row r="6" spans="1:11" s="226" customFormat="1" ht="19.5" customHeight="1" x14ac:dyDescent="0.4">
      <c r="A6" s="218">
        <v>2</v>
      </c>
      <c r="B6" s="219" t="s">
        <v>499</v>
      </c>
      <c r="C6" s="220" t="s">
        <v>500</v>
      </c>
      <c r="D6" s="221" t="s">
        <v>501</v>
      </c>
      <c r="E6" s="220" t="s">
        <v>502</v>
      </c>
      <c r="F6" s="222"/>
      <c r="G6" s="223" t="s">
        <v>503</v>
      </c>
      <c r="H6" s="224" t="s">
        <v>504</v>
      </c>
      <c r="I6" s="225" t="s">
        <v>505</v>
      </c>
    </row>
    <row r="7" spans="1:11" s="226" customFormat="1" ht="19.5" customHeight="1" x14ac:dyDescent="0.4">
      <c r="A7" s="218">
        <v>3</v>
      </c>
      <c r="B7" s="219" t="s">
        <v>499</v>
      </c>
      <c r="C7" s="220" t="s">
        <v>506</v>
      </c>
      <c r="D7" s="221" t="s">
        <v>501</v>
      </c>
      <c r="E7" s="220" t="s">
        <v>502</v>
      </c>
      <c r="F7" s="222"/>
      <c r="G7" s="223" t="s">
        <v>503</v>
      </c>
      <c r="H7" s="224" t="s">
        <v>504</v>
      </c>
      <c r="I7" s="225" t="s">
        <v>507</v>
      </c>
    </row>
    <row r="8" spans="1:11" s="226" customFormat="1" ht="19.5" customHeight="1" x14ac:dyDescent="0.4">
      <c r="A8" s="218">
        <v>4</v>
      </c>
      <c r="B8" s="219" t="s">
        <v>499</v>
      </c>
      <c r="C8" s="220" t="s">
        <v>508</v>
      </c>
      <c r="D8" s="221" t="s">
        <v>509</v>
      </c>
      <c r="E8" s="220" t="s">
        <v>510</v>
      </c>
      <c r="F8" s="222"/>
      <c r="G8" s="223" t="s">
        <v>511</v>
      </c>
      <c r="H8" s="224" t="s">
        <v>512</v>
      </c>
      <c r="I8" s="225" t="s">
        <v>513</v>
      </c>
    </row>
    <row r="9" spans="1:11" s="226" customFormat="1" ht="19.5" customHeight="1" x14ac:dyDescent="0.4">
      <c r="A9" s="218">
        <v>5</v>
      </c>
      <c r="B9" s="219" t="s">
        <v>514</v>
      </c>
      <c r="C9" s="220" t="s">
        <v>515</v>
      </c>
      <c r="D9" s="221"/>
      <c r="E9" s="220" t="s">
        <v>516</v>
      </c>
      <c r="F9" s="222"/>
      <c r="G9" s="223" t="s">
        <v>517</v>
      </c>
      <c r="H9" s="224" t="s">
        <v>518</v>
      </c>
      <c r="I9" s="225" t="s">
        <v>519</v>
      </c>
    </row>
    <row r="10" spans="1:11" s="226" customFormat="1" ht="19.5" customHeight="1" x14ac:dyDescent="0.4">
      <c r="A10" s="218">
        <v>6</v>
      </c>
      <c r="B10" s="219" t="s">
        <v>514</v>
      </c>
      <c r="C10" s="220" t="s">
        <v>520</v>
      </c>
      <c r="D10" s="221"/>
      <c r="E10" s="220" t="s">
        <v>521</v>
      </c>
      <c r="F10" s="222"/>
      <c r="G10" s="223" t="s">
        <v>522</v>
      </c>
      <c r="H10" s="224" t="s">
        <v>523</v>
      </c>
      <c r="I10" s="225" t="s">
        <v>524</v>
      </c>
    </row>
    <row r="11" spans="1:11" s="226" customFormat="1" ht="19.5" customHeight="1" x14ac:dyDescent="0.4">
      <c r="A11" s="218">
        <v>7</v>
      </c>
      <c r="B11" s="219" t="s">
        <v>525</v>
      </c>
      <c r="C11" s="220" t="s">
        <v>526</v>
      </c>
      <c r="D11" s="221"/>
      <c r="E11" s="220" t="s">
        <v>527</v>
      </c>
      <c r="F11" s="222"/>
      <c r="G11" s="223" t="s">
        <v>528</v>
      </c>
      <c r="H11" s="224" t="s">
        <v>529</v>
      </c>
      <c r="I11" s="225" t="s">
        <v>530</v>
      </c>
    </row>
    <row r="12" spans="1:11" s="226" customFormat="1" ht="19.5" customHeight="1" x14ac:dyDescent="0.4">
      <c r="A12" s="227">
        <v>8</v>
      </c>
      <c r="B12" s="228" t="s">
        <v>525</v>
      </c>
      <c r="C12" s="229" t="s">
        <v>531</v>
      </c>
      <c r="D12" s="230"/>
      <c r="E12" s="229" t="s">
        <v>532</v>
      </c>
      <c r="F12" s="231"/>
      <c r="G12" s="232" t="s">
        <v>533</v>
      </c>
      <c r="H12" s="233" t="s">
        <v>534</v>
      </c>
      <c r="I12" s="234" t="s">
        <v>535</v>
      </c>
    </row>
    <row r="13" spans="1:11" ht="20.100000000000001" customHeight="1" x14ac:dyDescent="0.15">
      <c r="A13" s="210" t="s">
        <v>536</v>
      </c>
      <c r="B13" s="162"/>
      <c r="E13" s="235"/>
      <c r="G13" s="181"/>
      <c r="H13" s="181"/>
      <c r="I13" s="203"/>
    </row>
    <row r="14" spans="1:11" s="226" customFormat="1" ht="19.5" customHeight="1" x14ac:dyDescent="0.4">
      <c r="A14" s="236">
        <v>1</v>
      </c>
      <c r="B14" s="237" t="s">
        <v>537</v>
      </c>
      <c r="C14" s="238" t="s">
        <v>538</v>
      </c>
      <c r="D14" s="239" t="s">
        <v>509</v>
      </c>
      <c r="E14" s="238" t="s">
        <v>539</v>
      </c>
      <c r="F14" s="240" t="s">
        <v>540</v>
      </c>
      <c r="G14" s="241" t="s">
        <v>503</v>
      </c>
      <c r="H14" s="242" t="s">
        <v>504</v>
      </c>
      <c r="I14" s="243" t="s">
        <v>541</v>
      </c>
    </row>
    <row r="15" spans="1:11" ht="20.100000000000001" customHeight="1" x14ac:dyDescent="0.15">
      <c r="A15" s="210" t="s">
        <v>542</v>
      </c>
      <c r="B15" s="162"/>
      <c r="E15" s="235"/>
      <c r="G15" s="181"/>
      <c r="H15" s="181"/>
      <c r="I15" s="203"/>
    </row>
    <row r="16" spans="1:11" s="226" customFormat="1" ht="19.5" customHeight="1" x14ac:dyDescent="0.4">
      <c r="A16" s="218">
        <v>1</v>
      </c>
      <c r="B16" s="219" t="s">
        <v>543</v>
      </c>
      <c r="C16" s="220" t="s">
        <v>544</v>
      </c>
      <c r="D16" s="221" t="s">
        <v>545</v>
      </c>
      <c r="E16" s="220" t="s">
        <v>546</v>
      </c>
      <c r="F16" s="244" t="s">
        <v>547</v>
      </c>
      <c r="G16" s="223" t="s">
        <v>548</v>
      </c>
      <c r="H16" s="224" t="s">
        <v>549</v>
      </c>
      <c r="I16" s="225" t="s">
        <v>550</v>
      </c>
    </row>
    <row r="17" spans="1:9" s="226" customFormat="1" ht="19.5" customHeight="1" x14ac:dyDescent="0.4">
      <c r="A17" s="218">
        <v>2</v>
      </c>
      <c r="B17" s="219" t="s">
        <v>543</v>
      </c>
      <c r="C17" s="220" t="s">
        <v>551</v>
      </c>
      <c r="D17" s="221" t="s">
        <v>545</v>
      </c>
      <c r="E17" s="220" t="s">
        <v>546</v>
      </c>
      <c r="F17" s="244" t="s">
        <v>547</v>
      </c>
      <c r="G17" s="223" t="s">
        <v>548</v>
      </c>
      <c r="H17" s="224" t="s">
        <v>549</v>
      </c>
      <c r="I17" s="225" t="s">
        <v>552</v>
      </c>
    </row>
    <row r="18" spans="1:9" s="226" customFormat="1" ht="19.5" customHeight="1" x14ac:dyDescent="0.4">
      <c r="A18" s="218">
        <v>3</v>
      </c>
      <c r="B18" s="219" t="s">
        <v>543</v>
      </c>
      <c r="C18" s="220" t="s">
        <v>553</v>
      </c>
      <c r="D18" s="221" t="s">
        <v>545</v>
      </c>
      <c r="E18" s="220" t="s">
        <v>554</v>
      </c>
      <c r="F18" s="244" t="s">
        <v>547</v>
      </c>
      <c r="G18" s="223" t="s">
        <v>555</v>
      </c>
      <c r="H18" s="224" t="s">
        <v>523</v>
      </c>
      <c r="I18" s="225" t="s">
        <v>556</v>
      </c>
    </row>
    <row r="19" spans="1:9" s="226" customFormat="1" ht="19.5" customHeight="1" x14ac:dyDescent="0.4">
      <c r="A19" s="218">
        <v>4</v>
      </c>
      <c r="B19" s="219" t="s">
        <v>543</v>
      </c>
      <c r="C19" s="220" t="s">
        <v>557</v>
      </c>
      <c r="D19" s="221" t="s">
        <v>558</v>
      </c>
      <c r="E19" s="220" t="s">
        <v>554</v>
      </c>
      <c r="F19" s="244" t="s">
        <v>547</v>
      </c>
      <c r="G19" s="223" t="s">
        <v>555</v>
      </c>
      <c r="H19" s="224" t="s">
        <v>523</v>
      </c>
      <c r="I19" s="225" t="s">
        <v>559</v>
      </c>
    </row>
    <row r="20" spans="1:9" s="226" customFormat="1" ht="19.5" customHeight="1" x14ac:dyDescent="0.4">
      <c r="A20" s="218">
        <v>5</v>
      </c>
      <c r="B20" s="219" t="s">
        <v>543</v>
      </c>
      <c r="C20" s="220" t="s">
        <v>560</v>
      </c>
      <c r="D20" s="221" t="s">
        <v>545</v>
      </c>
      <c r="E20" s="220" t="s">
        <v>561</v>
      </c>
      <c r="F20" s="244" t="s">
        <v>547</v>
      </c>
      <c r="G20" s="223" t="s">
        <v>548</v>
      </c>
      <c r="H20" s="224" t="s">
        <v>549</v>
      </c>
      <c r="I20" s="225" t="s">
        <v>562</v>
      </c>
    </row>
    <row r="21" spans="1:9" s="226" customFormat="1" ht="19.5" customHeight="1" x14ac:dyDescent="0.4">
      <c r="A21" s="227">
        <v>6</v>
      </c>
      <c r="B21" s="228" t="s">
        <v>543</v>
      </c>
      <c r="C21" s="229" t="s">
        <v>563</v>
      </c>
      <c r="D21" s="230" t="s">
        <v>545</v>
      </c>
      <c r="E21" s="229" t="s">
        <v>564</v>
      </c>
      <c r="F21" s="245" t="s">
        <v>547</v>
      </c>
      <c r="G21" s="232" t="s">
        <v>565</v>
      </c>
      <c r="H21" s="233" t="s">
        <v>566</v>
      </c>
      <c r="I21" s="234" t="s">
        <v>567</v>
      </c>
    </row>
    <row r="22" spans="1:9" ht="20.100000000000001" customHeight="1" x14ac:dyDescent="0.15">
      <c r="A22" s="210" t="s">
        <v>568</v>
      </c>
      <c r="B22" s="162"/>
      <c r="E22" s="235"/>
      <c r="G22" s="181"/>
      <c r="H22" s="181"/>
      <c r="I22" s="203"/>
    </row>
    <row r="23" spans="1:9" s="226" customFormat="1" ht="19.5" customHeight="1" x14ac:dyDescent="0.4">
      <c r="A23" s="246">
        <v>1</v>
      </c>
      <c r="B23" s="247" t="s">
        <v>492</v>
      </c>
      <c r="C23" s="248" t="s">
        <v>569</v>
      </c>
      <c r="D23" s="249" t="s">
        <v>570</v>
      </c>
      <c r="E23" s="248" t="s">
        <v>571</v>
      </c>
      <c r="F23" s="250"/>
      <c r="G23" s="247" t="s">
        <v>572</v>
      </c>
      <c r="H23" s="251" t="s">
        <v>523</v>
      </c>
      <c r="I23" s="249" t="s">
        <v>573</v>
      </c>
    </row>
    <row r="24" spans="1:9" s="226" customFormat="1" ht="19.5" customHeight="1" x14ac:dyDescent="0.4">
      <c r="A24" s="252">
        <v>2</v>
      </c>
      <c r="B24" s="223" t="s">
        <v>492</v>
      </c>
      <c r="C24" s="253" t="s">
        <v>574</v>
      </c>
      <c r="D24" s="225" t="s">
        <v>570</v>
      </c>
      <c r="E24" s="220" t="s">
        <v>575</v>
      </c>
      <c r="F24" s="254"/>
      <c r="G24" s="223" t="s">
        <v>576</v>
      </c>
      <c r="H24" s="224" t="s">
        <v>577</v>
      </c>
      <c r="I24" s="225" t="s">
        <v>578</v>
      </c>
    </row>
    <row r="25" spans="1:9" s="226" customFormat="1" ht="19.5" customHeight="1" x14ac:dyDescent="0.4">
      <c r="A25" s="252">
        <v>3</v>
      </c>
      <c r="B25" s="223" t="s">
        <v>579</v>
      </c>
      <c r="C25" s="253" t="s">
        <v>580</v>
      </c>
      <c r="D25" s="225" t="s">
        <v>581</v>
      </c>
      <c r="E25" s="220" t="s">
        <v>582</v>
      </c>
      <c r="F25" s="254"/>
      <c r="G25" s="223" t="s">
        <v>576</v>
      </c>
      <c r="H25" s="224" t="s">
        <v>577</v>
      </c>
      <c r="I25" s="225" t="s">
        <v>583</v>
      </c>
    </row>
    <row r="26" spans="1:9" s="226" customFormat="1" ht="19.5" customHeight="1" x14ac:dyDescent="0.4">
      <c r="A26" s="252">
        <v>4</v>
      </c>
      <c r="B26" s="223" t="s">
        <v>579</v>
      </c>
      <c r="C26" s="253" t="s">
        <v>584</v>
      </c>
      <c r="D26" s="225" t="s">
        <v>581</v>
      </c>
      <c r="E26" s="220" t="s">
        <v>582</v>
      </c>
      <c r="F26" s="254"/>
      <c r="G26" s="223" t="s">
        <v>576</v>
      </c>
      <c r="H26" s="224" t="s">
        <v>577</v>
      </c>
      <c r="I26" s="225" t="s">
        <v>585</v>
      </c>
    </row>
    <row r="27" spans="1:9" s="226" customFormat="1" ht="19.5" customHeight="1" x14ac:dyDescent="0.4">
      <c r="A27" s="252">
        <v>5</v>
      </c>
      <c r="B27" s="223" t="s">
        <v>579</v>
      </c>
      <c r="C27" s="253" t="s">
        <v>586</v>
      </c>
      <c r="D27" s="225" t="s">
        <v>581</v>
      </c>
      <c r="E27" s="220" t="s">
        <v>582</v>
      </c>
      <c r="F27" s="254"/>
      <c r="G27" s="223" t="s">
        <v>576</v>
      </c>
      <c r="H27" s="224" t="s">
        <v>577</v>
      </c>
      <c r="I27" s="225" t="s">
        <v>587</v>
      </c>
    </row>
    <row r="28" spans="1:9" s="226" customFormat="1" ht="19.5" customHeight="1" x14ac:dyDescent="0.4">
      <c r="A28" s="252">
        <v>6</v>
      </c>
      <c r="B28" s="223" t="s">
        <v>588</v>
      </c>
      <c r="C28" s="253" t="s">
        <v>589</v>
      </c>
      <c r="D28" s="225" t="s">
        <v>590</v>
      </c>
      <c r="E28" s="220" t="s">
        <v>591</v>
      </c>
      <c r="F28" s="254"/>
      <c r="G28" s="223" t="s">
        <v>592</v>
      </c>
      <c r="H28" s="224" t="s">
        <v>593</v>
      </c>
      <c r="I28" s="225" t="s">
        <v>594</v>
      </c>
    </row>
    <row r="29" spans="1:9" s="226" customFormat="1" ht="19.5" customHeight="1" x14ac:dyDescent="0.4">
      <c r="A29" s="252">
        <v>7</v>
      </c>
      <c r="B29" s="223" t="s">
        <v>588</v>
      </c>
      <c r="C29" s="253" t="s">
        <v>595</v>
      </c>
      <c r="D29" s="225" t="s">
        <v>590</v>
      </c>
      <c r="E29" s="220" t="s">
        <v>596</v>
      </c>
      <c r="F29" s="254"/>
      <c r="G29" s="223" t="s">
        <v>597</v>
      </c>
      <c r="H29" s="224" t="s">
        <v>598</v>
      </c>
      <c r="I29" s="225" t="s">
        <v>599</v>
      </c>
    </row>
    <row r="30" spans="1:9" s="226" customFormat="1" ht="19.5" customHeight="1" x14ac:dyDescent="0.4">
      <c r="A30" s="252">
        <v>8</v>
      </c>
      <c r="B30" s="223" t="s">
        <v>588</v>
      </c>
      <c r="C30" s="253" t="s">
        <v>600</v>
      </c>
      <c r="D30" s="225" t="s">
        <v>590</v>
      </c>
      <c r="E30" s="220" t="s">
        <v>601</v>
      </c>
      <c r="F30" s="254"/>
      <c r="G30" s="223" t="s">
        <v>602</v>
      </c>
      <c r="H30" s="224" t="s">
        <v>603</v>
      </c>
      <c r="I30" s="225" t="s">
        <v>604</v>
      </c>
    </row>
    <row r="31" spans="1:9" s="226" customFormat="1" ht="19.5" customHeight="1" x14ac:dyDescent="0.4">
      <c r="A31" s="252">
        <v>9</v>
      </c>
      <c r="B31" s="223" t="s">
        <v>588</v>
      </c>
      <c r="C31" s="253" t="s">
        <v>600</v>
      </c>
      <c r="D31" s="225" t="s">
        <v>590</v>
      </c>
      <c r="E31" s="220" t="s">
        <v>605</v>
      </c>
      <c r="F31" s="254"/>
      <c r="G31" s="223" t="s">
        <v>606</v>
      </c>
      <c r="H31" s="224" t="s">
        <v>607</v>
      </c>
      <c r="I31" s="225" t="s">
        <v>608</v>
      </c>
    </row>
    <row r="32" spans="1:9" s="226" customFormat="1" ht="19.5" customHeight="1" x14ac:dyDescent="0.4">
      <c r="A32" s="252">
        <v>10</v>
      </c>
      <c r="B32" s="223" t="s">
        <v>588</v>
      </c>
      <c r="C32" s="253" t="s">
        <v>609</v>
      </c>
      <c r="D32" s="225" t="s">
        <v>590</v>
      </c>
      <c r="E32" s="220" t="s">
        <v>596</v>
      </c>
      <c r="F32" s="254"/>
      <c r="G32" s="223" t="s">
        <v>610</v>
      </c>
      <c r="H32" s="224" t="s">
        <v>611</v>
      </c>
      <c r="I32" s="225" t="s">
        <v>612</v>
      </c>
    </row>
    <row r="33" spans="1:9" s="226" customFormat="1" ht="19.5" customHeight="1" x14ac:dyDescent="0.4">
      <c r="A33" s="252">
        <v>11</v>
      </c>
      <c r="B33" s="223" t="s">
        <v>588</v>
      </c>
      <c r="C33" s="253" t="s">
        <v>613</v>
      </c>
      <c r="D33" s="225" t="s">
        <v>590</v>
      </c>
      <c r="E33" s="220" t="s">
        <v>614</v>
      </c>
      <c r="F33" s="254"/>
      <c r="G33" s="223" t="s">
        <v>615</v>
      </c>
      <c r="H33" s="224" t="s">
        <v>616</v>
      </c>
      <c r="I33" s="225" t="s">
        <v>617</v>
      </c>
    </row>
    <row r="34" spans="1:9" s="226" customFormat="1" ht="19.5" customHeight="1" x14ac:dyDescent="0.4">
      <c r="A34" s="252">
        <v>12</v>
      </c>
      <c r="B34" s="223" t="s">
        <v>618</v>
      </c>
      <c r="C34" s="253" t="s">
        <v>619</v>
      </c>
      <c r="D34" s="225" t="s">
        <v>620</v>
      </c>
      <c r="E34" s="220" t="s">
        <v>621</v>
      </c>
      <c r="F34" s="254"/>
      <c r="G34" s="223" t="s">
        <v>548</v>
      </c>
      <c r="H34" s="224" t="s">
        <v>622</v>
      </c>
      <c r="I34" s="225" t="s">
        <v>623</v>
      </c>
    </row>
    <row r="35" spans="1:9" s="226" customFormat="1" ht="19.5" customHeight="1" x14ac:dyDescent="0.4">
      <c r="A35" s="252">
        <v>13</v>
      </c>
      <c r="B35" s="223" t="s">
        <v>618</v>
      </c>
      <c r="C35" s="253" t="s">
        <v>624</v>
      </c>
      <c r="D35" s="225" t="s">
        <v>625</v>
      </c>
      <c r="E35" s="220" t="s">
        <v>626</v>
      </c>
      <c r="F35" s="254"/>
      <c r="G35" s="223" t="s">
        <v>627</v>
      </c>
      <c r="H35" s="224" t="s">
        <v>628</v>
      </c>
      <c r="I35" s="225" t="s">
        <v>629</v>
      </c>
    </row>
    <row r="36" spans="1:9" s="226" customFormat="1" ht="19.5" customHeight="1" x14ac:dyDescent="0.4">
      <c r="A36" s="252">
        <v>14</v>
      </c>
      <c r="B36" s="223" t="s">
        <v>630</v>
      </c>
      <c r="C36" s="253" t="s">
        <v>631</v>
      </c>
      <c r="D36" s="225" t="s">
        <v>632</v>
      </c>
      <c r="E36" s="220" t="s">
        <v>601</v>
      </c>
      <c r="F36" s="254"/>
      <c r="G36" s="223" t="s">
        <v>576</v>
      </c>
      <c r="H36" s="224" t="s">
        <v>577</v>
      </c>
      <c r="I36" s="225" t="s">
        <v>633</v>
      </c>
    </row>
    <row r="37" spans="1:9" s="226" customFormat="1" ht="19.5" customHeight="1" x14ac:dyDescent="0.4">
      <c r="A37" s="252">
        <v>15</v>
      </c>
      <c r="B37" s="223" t="s">
        <v>630</v>
      </c>
      <c r="C37" s="253" t="s">
        <v>538</v>
      </c>
      <c r="D37" s="225" t="s">
        <v>509</v>
      </c>
      <c r="E37" s="220" t="s">
        <v>591</v>
      </c>
      <c r="F37" s="254"/>
      <c r="G37" s="223" t="s">
        <v>634</v>
      </c>
      <c r="H37" s="224" t="s">
        <v>635</v>
      </c>
      <c r="I37" s="225" t="s">
        <v>636</v>
      </c>
    </row>
    <row r="38" spans="1:9" s="226" customFormat="1" ht="19.5" customHeight="1" x14ac:dyDescent="0.4">
      <c r="A38" s="252">
        <v>16</v>
      </c>
      <c r="B38" s="223" t="s">
        <v>630</v>
      </c>
      <c r="C38" s="253" t="s">
        <v>637</v>
      </c>
      <c r="D38" s="225" t="s">
        <v>509</v>
      </c>
      <c r="E38" s="220" t="s">
        <v>638</v>
      </c>
      <c r="F38" s="254"/>
      <c r="G38" s="223"/>
      <c r="H38" s="224" t="s">
        <v>639</v>
      </c>
      <c r="I38" s="225" t="s">
        <v>640</v>
      </c>
    </row>
    <row r="39" spans="1:9" s="226" customFormat="1" ht="19.5" customHeight="1" x14ac:dyDescent="0.4">
      <c r="A39" s="252">
        <v>17</v>
      </c>
      <c r="B39" s="223" t="s">
        <v>499</v>
      </c>
      <c r="C39" s="253" t="s">
        <v>641</v>
      </c>
      <c r="D39" s="225" t="s">
        <v>501</v>
      </c>
      <c r="E39" s="220" t="s">
        <v>591</v>
      </c>
      <c r="F39" s="254"/>
      <c r="G39" s="223" t="s">
        <v>642</v>
      </c>
      <c r="H39" s="224" t="s">
        <v>643</v>
      </c>
      <c r="I39" s="225" t="s">
        <v>644</v>
      </c>
    </row>
    <row r="40" spans="1:9" s="226" customFormat="1" ht="19.5" customHeight="1" x14ac:dyDescent="0.4">
      <c r="A40" s="252">
        <v>18</v>
      </c>
      <c r="B40" s="223" t="s">
        <v>499</v>
      </c>
      <c r="C40" s="253" t="s">
        <v>645</v>
      </c>
      <c r="D40" s="225" t="s">
        <v>646</v>
      </c>
      <c r="E40" s="220" t="s">
        <v>647</v>
      </c>
      <c r="F40" s="254"/>
      <c r="G40" s="223" t="s">
        <v>648</v>
      </c>
      <c r="H40" s="224" t="s">
        <v>649</v>
      </c>
      <c r="I40" s="225" t="s">
        <v>650</v>
      </c>
    </row>
    <row r="41" spans="1:9" s="226" customFormat="1" ht="19.5" customHeight="1" x14ac:dyDescent="0.4">
      <c r="A41" s="252">
        <v>19</v>
      </c>
      <c r="B41" s="223" t="s">
        <v>499</v>
      </c>
      <c r="C41" s="253" t="s">
        <v>651</v>
      </c>
      <c r="D41" s="225" t="s">
        <v>652</v>
      </c>
      <c r="E41" s="220" t="s">
        <v>653</v>
      </c>
      <c r="F41" s="254"/>
      <c r="G41" s="223" t="s">
        <v>654</v>
      </c>
      <c r="H41" s="224" t="s">
        <v>523</v>
      </c>
      <c r="I41" s="225" t="s">
        <v>655</v>
      </c>
    </row>
    <row r="42" spans="1:9" s="226" customFormat="1" ht="19.5" customHeight="1" x14ac:dyDescent="0.4">
      <c r="A42" s="252"/>
      <c r="B42" s="223"/>
      <c r="C42" s="253" t="s">
        <v>656</v>
      </c>
      <c r="D42" s="225"/>
      <c r="E42" s="253"/>
      <c r="F42" s="254"/>
      <c r="G42" s="223"/>
      <c r="H42" s="224"/>
      <c r="I42" s="225"/>
    </row>
    <row r="43" spans="1:9" s="226" customFormat="1" ht="19.5" customHeight="1" x14ac:dyDescent="0.4">
      <c r="A43" s="252">
        <v>20</v>
      </c>
      <c r="B43" s="223" t="s">
        <v>657</v>
      </c>
      <c r="C43" s="253" t="s">
        <v>658</v>
      </c>
      <c r="D43" s="225" t="s">
        <v>652</v>
      </c>
      <c r="E43" s="220" t="s">
        <v>601</v>
      </c>
      <c r="F43" s="254"/>
      <c r="G43" s="223" t="s">
        <v>659</v>
      </c>
      <c r="H43" s="224" t="s">
        <v>523</v>
      </c>
      <c r="I43" s="225" t="s">
        <v>660</v>
      </c>
    </row>
    <row r="44" spans="1:9" s="226" customFormat="1" ht="19.5" customHeight="1" x14ac:dyDescent="0.4">
      <c r="A44" s="252">
        <v>21</v>
      </c>
      <c r="B44" s="223" t="s">
        <v>657</v>
      </c>
      <c r="C44" s="253" t="s">
        <v>661</v>
      </c>
      <c r="D44" s="225" t="s">
        <v>662</v>
      </c>
      <c r="E44" s="220" t="s">
        <v>647</v>
      </c>
      <c r="F44" s="254"/>
      <c r="G44" s="223" t="s">
        <v>663</v>
      </c>
      <c r="H44" s="224" t="s">
        <v>639</v>
      </c>
      <c r="I44" s="225" t="s">
        <v>664</v>
      </c>
    </row>
    <row r="45" spans="1:9" s="226" customFormat="1" ht="19.5" customHeight="1" x14ac:dyDescent="0.4">
      <c r="A45" s="252">
        <v>22</v>
      </c>
      <c r="B45" s="223" t="s">
        <v>657</v>
      </c>
      <c r="C45" s="253" t="s">
        <v>665</v>
      </c>
      <c r="D45" s="225" t="s">
        <v>666</v>
      </c>
      <c r="E45" s="220" t="s">
        <v>667</v>
      </c>
      <c r="F45" s="254"/>
      <c r="G45" s="223" t="s">
        <v>668</v>
      </c>
      <c r="H45" s="224" t="s">
        <v>639</v>
      </c>
      <c r="I45" s="225" t="s">
        <v>669</v>
      </c>
    </row>
    <row r="46" spans="1:9" s="226" customFormat="1" ht="19.5" customHeight="1" x14ac:dyDescent="0.4">
      <c r="A46" s="252">
        <v>23</v>
      </c>
      <c r="B46" s="223" t="s">
        <v>657</v>
      </c>
      <c r="C46" s="253" t="s">
        <v>670</v>
      </c>
      <c r="D46" s="225" t="s">
        <v>581</v>
      </c>
      <c r="E46" s="220" t="s">
        <v>582</v>
      </c>
      <c r="F46" s="254"/>
      <c r="G46" s="223" t="s">
        <v>576</v>
      </c>
      <c r="H46" s="224" t="s">
        <v>577</v>
      </c>
      <c r="I46" s="225" t="s">
        <v>671</v>
      </c>
    </row>
    <row r="47" spans="1:9" s="226" customFormat="1" ht="19.5" customHeight="1" x14ac:dyDescent="0.4">
      <c r="A47" s="252">
        <v>24</v>
      </c>
      <c r="B47" s="223" t="s">
        <v>672</v>
      </c>
      <c r="C47" s="253" t="s">
        <v>673</v>
      </c>
      <c r="D47" s="225"/>
      <c r="E47" s="220" t="s">
        <v>575</v>
      </c>
      <c r="F47" s="254"/>
      <c r="G47" s="223" t="s">
        <v>674</v>
      </c>
      <c r="H47" s="224" t="s">
        <v>675</v>
      </c>
      <c r="I47" s="225" t="s">
        <v>676</v>
      </c>
    </row>
    <row r="48" spans="1:9" s="226" customFormat="1" ht="19.5" customHeight="1" x14ac:dyDescent="0.4">
      <c r="A48" s="252">
        <v>25</v>
      </c>
      <c r="B48" s="223" t="s">
        <v>672</v>
      </c>
      <c r="C48" s="253" t="s">
        <v>677</v>
      </c>
      <c r="D48" s="225"/>
      <c r="E48" s="220" t="s">
        <v>678</v>
      </c>
      <c r="F48" s="254"/>
      <c r="G48" s="223" t="s">
        <v>679</v>
      </c>
      <c r="H48" s="224" t="s">
        <v>680</v>
      </c>
      <c r="I48" s="225" t="s">
        <v>681</v>
      </c>
    </row>
    <row r="49" spans="1:9" s="226" customFormat="1" ht="19.5" customHeight="1" x14ac:dyDescent="0.4">
      <c r="A49" s="252">
        <v>26</v>
      </c>
      <c r="B49" s="223" t="s">
        <v>514</v>
      </c>
      <c r="C49" s="253" t="s">
        <v>682</v>
      </c>
      <c r="D49" s="225"/>
      <c r="E49" s="220" t="s">
        <v>683</v>
      </c>
      <c r="F49" s="254"/>
      <c r="G49" s="223" t="s">
        <v>503</v>
      </c>
      <c r="H49" s="224" t="s">
        <v>504</v>
      </c>
      <c r="I49" s="225" t="s">
        <v>684</v>
      </c>
    </row>
    <row r="50" spans="1:9" s="226" customFormat="1" ht="19.5" customHeight="1" x14ac:dyDescent="0.4">
      <c r="A50" s="252">
        <v>27</v>
      </c>
      <c r="B50" s="223" t="s">
        <v>685</v>
      </c>
      <c r="C50" s="253" t="s">
        <v>686</v>
      </c>
      <c r="D50" s="225"/>
      <c r="E50" s="220" t="s">
        <v>647</v>
      </c>
      <c r="F50" s="254"/>
      <c r="G50" s="223" t="s">
        <v>687</v>
      </c>
      <c r="H50" s="224" t="s">
        <v>523</v>
      </c>
      <c r="I50" s="225" t="s">
        <v>688</v>
      </c>
    </row>
    <row r="51" spans="1:9" s="226" customFormat="1" ht="19.5" customHeight="1" x14ac:dyDescent="0.4">
      <c r="A51" s="252">
        <v>28</v>
      </c>
      <c r="B51" s="223" t="s">
        <v>525</v>
      </c>
      <c r="C51" s="253" t="s">
        <v>689</v>
      </c>
      <c r="D51" s="225"/>
      <c r="E51" s="220" t="s">
        <v>591</v>
      </c>
      <c r="F51" s="254"/>
      <c r="G51" s="223" t="s">
        <v>690</v>
      </c>
      <c r="H51" s="224" t="s">
        <v>523</v>
      </c>
      <c r="I51" s="225" t="s">
        <v>691</v>
      </c>
    </row>
    <row r="52" spans="1:9" s="226" customFormat="1" ht="19.5" customHeight="1" x14ac:dyDescent="0.4">
      <c r="A52" s="252">
        <v>29</v>
      </c>
      <c r="B52" s="223" t="s">
        <v>525</v>
      </c>
      <c r="C52" s="253" t="s">
        <v>692</v>
      </c>
      <c r="D52" s="225"/>
      <c r="E52" s="220" t="s">
        <v>683</v>
      </c>
      <c r="F52" s="254"/>
      <c r="G52" s="223" t="s">
        <v>693</v>
      </c>
      <c r="H52" s="224" t="s">
        <v>694</v>
      </c>
      <c r="I52" s="225" t="s">
        <v>695</v>
      </c>
    </row>
    <row r="53" spans="1:9" s="226" customFormat="1" ht="19.5" customHeight="1" x14ac:dyDescent="0.4">
      <c r="A53" s="252">
        <v>30</v>
      </c>
      <c r="B53" s="223" t="s">
        <v>525</v>
      </c>
      <c r="C53" s="253" t="s">
        <v>696</v>
      </c>
      <c r="D53" s="225"/>
      <c r="E53" s="220" t="s">
        <v>638</v>
      </c>
      <c r="F53" s="254"/>
      <c r="G53" s="223" t="s">
        <v>697</v>
      </c>
      <c r="H53" s="224" t="s">
        <v>698</v>
      </c>
      <c r="I53" s="225" t="s">
        <v>699</v>
      </c>
    </row>
    <row r="54" spans="1:9" s="226" customFormat="1" ht="19.5" customHeight="1" x14ac:dyDescent="0.4">
      <c r="A54" s="252">
        <v>31</v>
      </c>
      <c r="B54" s="223" t="s">
        <v>525</v>
      </c>
      <c r="C54" s="253" t="s">
        <v>700</v>
      </c>
      <c r="D54" s="225"/>
      <c r="E54" s="220" t="s">
        <v>701</v>
      </c>
      <c r="F54" s="254"/>
      <c r="G54" s="223" t="s">
        <v>702</v>
      </c>
      <c r="H54" s="224" t="s">
        <v>703</v>
      </c>
      <c r="I54" s="225" t="s">
        <v>704</v>
      </c>
    </row>
    <row r="55" spans="1:9" s="226" customFormat="1" ht="19.5" customHeight="1" x14ac:dyDescent="0.4">
      <c r="A55" s="255">
        <v>32</v>
      </c>
      <c r="B55" s="232" t="s">
        <v>525</v>
      </c>
      <c r="C55" s="256" t="s">
        <v>705</v>
      </c>
      <c r="D55" s="234"/>
      <c r="E55" s="229" t="s">
        <v>706</v>
      </c>
      <c r="F55" s="257"/>
      <c r="G55" s="232" t="s">
        <v>602</v>
      </c>
      <c r="H55" s="233" t="s">
        <v>603</v>
      </c>
      <c r="I55" s="234" t="s">
        <v>707</v>
      </c>
    </row>
    <row r="56" spans="1:9" ht="20.100000000000001" customHeight="1" x14ac:dyDescent="0.15">
      <c r="A56" s="258" t="s">
        <v>708</v>
      </c>
      <c r="B56" s="182"/>
      <c r="C56" s="203"/>
      <c r="D56" s="203"/>
      <c r="E56" s="259"/>
      <c r="F56" s="203"/>
      <c r="G56" s="203"/>
      <c r="H56" s="203"/>
      <c r="I56" s="203"/>
    </row>
    <row r="57" spans="1:9" s="226" customFormat="1" ht="19.5" customHeight="1" x14ac:dyDescent="0.4">
      <c r="A57" s="246">
        <v>1</v>
      </c>
      <c r="B57" s="247" t="s">
        <v>492</v>
      </c>
      <c r="C57" s="248" t="s">
        <v>709</v>
      </c>
      <c r="D57" s="249" t="s">
        <v>710</v>
      </c>
      <c r="E57" s="248" t="s">
        <v>711</v>
      </c>
      <c r="F57" s="250"/>
      <c r="G57" s="247" t="s">
        <v>712</v>
      </c>
      <c r="H57" s="251" t="s">
        <v>713</v>
      </c>
      <c r="I57" s="249" t="s">
        <v>714</v>
      </c>
    </row>
    <row r="58" spans="1:9" s="226" customFormat="1" ht="19.5" customHeight="1" x14ac:dyDescent="0.4">
      <c r="A58" s="252">
        <v>2</v>
      </c>
      <c r="B58" s="223" t="s">
        <v>715</v>
      </c>
      <c r="C58" s="253" t="s">
        <v>716</v>
      </c>
      <c r="D58" s="225" t="s">
        <v>717</v>
      </c>
      <c r="E58" s="220" t="s">
        <v>718</v>
      </c>
      <c r="F58" s="254"/>
      <c r="G58" s="223" t="s">
        <v>719</v>
      </c>
      <c r="H58" s="224" t="s">
        <v>720</v>
      </c>
      <c r="I58" s="225" t="s">
        <v>721</v>
      </c>
    </row>
    <row r="59" spans="1:9" s="226" customFormat="1" ht="19.5" customHeight="1" x14ac:dyDescent="0.4">
      <c r="A59" s="252">
        <v>3</v>
      </c>
      <c r="B59" s="223" t="s">
        <v>715</v>
      </c>
      <c r="C59" s="253" t="s">
        <v>722</v>
      </c>
      <c r="D59" s="225" t="s">
        <v>710</v>
      </c>
      <c r="E59" s="220" t="s">
        <v>718</v>
      </c>
      <c r="F59" s="254"/>
      <c r="G59" s="223" t="s">
        <v>723</v>
      </c>
      <c r="H59" s="224" t="s">
        <v>639</v>
      </c>
      <c r="I59" s="225" t="s">
        <v>724</v>
      </c>
    </row>
    <row r="60" spans="1:9" s="226" customFormat="1" ht="19.5" customHeight="1" x14ac:dyDescent="0.4">
      <c r="A60" s="252">
        <v>4</v>
      </c>
      <c r="B60" s="223" t="s">
        <v>715</v>
      </c>
      <c r="C60" s="253" t="s">
        <v>725</v>
      </c>
      <c r="D60" s="225" t="s">
        <v>494</v>
      </c>
      <c r="E60" s="220" t="s">
        <v>726</v>
      </c>
      <c r="F60" s="254"/>
      <c r="G60" s="223" t="s">
        <v>727</v>
      </c>
      <c r="H60" s="224" t="s">
        <v>728</v>
      </c>
      <c r="I60" s="225" t="s">
        <v>729</v>
      </c>
    </row>
    <row r="61" spans="1:9" s="226" customFormat="1" ht="19.5" customHeight="1" x14ac:dyDescent="0.4">
      <c r="A61" s="252">
        <v>5</v>
      </c>
      <c r="B61" s="223" t="s">
        <v>715</v>
      </c>
      <c r="C61" s="253" t="s">
        <v>730</v>
      </c>
      <c r="D61" s="225" t="s">
        <v>494</v>
      </c>
      <c r="E61" s="220" t="s">
        <v>731</v>
      </c>
      <c r="F61" s="254"/>
      <c r="G61" s="223" t="s">
        <v>732</v>
      </c>
      <c r="H61" s="224" t="s">
        <v>733</v>
      </c>
      <c r="I61" s="225" t="s">
        <v>734</v>
      </c>
    </row>
    <row r="62" spans="1:9" s="226" customFormat="1" ht="19.5" customHeight="1" x14ac:dyDescent="0.4">
      <c r="A62" s="252">
        <v>6</v>
      </c>
      <c r="B62" s="223" t="s">
        <v>715</v>
      </c>
      <c r="C62" s="253" t="s">
        <v>735</v>
      </c>
      <c r="D62" s="225" t="s">
        <v>494</v>
      </c>
      <c r="E62" s="220" t="s">
        <v>736</v>
      </c>
      <c r="F62" s="254"/>
      <c r="G62" s="223" t="s">
        <v>737</v>
      </c>
      <c r="H62" s="224" t="s">
        <v>733</v>
      </c>
      <c r="I62" s="225" t="s">
        <v>738</v>
      </c>
    </row>
    <row r="63" spans="1:9" s="226" customFormat="1" ht="19.5" customHeight="1" x14ac:dyDescent="0.4">
      <c r="A63" s="252">
        <v>7</v>
      </c>
      <c r="B63" s="223" t="s">
        <v>715</v>
      </c>
      <c r="C63" s="253" t="s">
        <v>739</v>
      </c>
      <c r="D63" s="225" t="s">
        <v>494</v>
      </c>
      <c r="E63" s="220" t="s">
        <v>740</v>
      </c>
      <c r="F63" s="254"/>
      <c r="G63" s="223" t="s">
        <v>741</v>
      </c>
      <c r="H63" s="224" t="s">
        <v>742</v>
      </c>
      <c r="I63" s="225" t="s">
        <v>743</v>
      </c>
    </row>
    <row r="64" spans="1:9" s="226" customFormat="1" ht="19.5" customHeight="1" x14ac:dyDescent="0.4">
      <c r="A64" s="252">
        <v>8</v>
      </c>
      <c r="B64" s="223" t="s">
        <v>579</v>
      </c>
      <c r="C64" s="253" t="s">
        <v>744</v>
      </c>
      <c r="D64" s="225" t="s">
        <v>745</v>
      </c>
      <c r="E64" s="220" t="s">
        <v>746</v>
      </c>
      <c r="F64" s="254"/>
      <c r="G64" s="223" t="s">
        <v>747</v>
      </c>
      <c r="H64" s="224" t="s">
        <v>748</v>
      </c>
      <c r="I64" s="225" t="s">
        <v>749</v>
      </c>
    </row>
    <row r="65" spans="1:9" s="226" customFormat="1" ht="19.5" customHeight="1" x14ac:dyDescent="0.4">
      <c r="A65" s="252">
        <v>9</v>
      </c>
      <c r="B65" s="223" t="s">
        <v>579</v>
      </c>
      <c r="C65" s="253" t="s">
        <v>750</v>
      </c>
      <c r="D65" s="225" t="s">
        <v>751</v>
      </c>
      <c r="E65" s="220" t="s">
        <v>752</v>
      </c>
      <c r="F65" s="254"/>
      <c r="G65" s="223" t="s">
        <v>753</v>
      </c>
      <c r="H65" s="224" t="s">
        <v>754</v>
      </c>
      <c r="I65" s="225" t="s">
        <v>755</v>
      </c>
    </row>
    <row r="66" spans="1:9" s="226" customFormat="1" ht="19.5" customHeight="1" x14ac:dyDescent="0.4">
      <c r="A66" s="252">
        <v>10</v>
      </c>
      <c r="B66" s="223" t="s">
        <v>579</v>
      </c>
      <c r="C66" s="253" t="s">
        <v>756</v>
      </c>
      <c r="D66" s="225" t="s">
        <v>745</v>
      </c>
      <c r="E66" s="260" t="s">
        <v>757</v>
      </c>
      <c r="F66" s="254"/>
      <c r="G66" s="223" t="s">
        <v>758</v>
      </c>
      <c r="H66" s="224" t="s">
        <v>759</v>
      </c>
      <c r="I66" s="225" t="s">
        <v>760</v>
      </c>
    </row>
    <row r="67" spans="1:9" s="226" customFormat="1" ht="19.5" customHeight="1" x14ac:dyDescent="0.4">
      <c r="A67" s="252">
        <v>11</v>
      </c>
      <c r="B67" s="223" t="s">
        <v>588</v>
      </c>
      <c r="C67" s="253" t="s">
        <v>761</v>
      </c>
      <c r="D67" s="225" t="s">
        <v>762</v>
      </c>
      <c r="E67" s="220" t="s">
        <v>718</v>
      </c>
      <c r="F67" s="254"/>
      <c r="G67" s="223" t="s">
        <v>763</v>
      </c>
      <c r="H67" s="224" t="s">
        <v>764</v>
      </c>
      <c r="I67" s="225" t="s">
        <v>765</v>
      </c>
    </row>
    <row r="68" spans="1:9" s="226" customFormat="1" ht="19.5" customHeight="1" x14ac:dyDescent="0.4">
      <c r="A68" s="252">
        <v>12</v>
      </c>
      <c r="B68" s="223" t="s">
        <v>588</v>
      </c>
      <c r="C68" s="253" t="s">
        <v>766</v>
      </c>
      <c r="D68" s="225" t="s">
        <v>590</v>
      </c>
      <c r="E68" s="220" t="s">
        <v>718</v>
      </c>
      <c r="F68" s="254"/>
      <c r="G68" s="223" t="s">
        <v>767</v>
      </c>
      <c r="H68" s="224" t="s">
        <v>768</v>
      </c>
      <c r="I68" s="225" t="s">
        <v>769</v>
      </c>
    </row>
    <row r="69" spans="1:9" s="226" customFormat="1" ht="19.5" customHeight="1" x14ac:dyDescent="0.4">
      <c r="A69" s="252">
        <v>13</v>
      </c>
      <c r="B69" s="223" t="s">
        <v>588</v>
      </c>
      <c r="C69" s="253" t="s">
        <v>770</v>
      </c>
      <c r="D69" s="225" t="s">
        <v>771</v>
      </c>
      <c r="E69" s="220" t="s">
        <v>718</v>
      </c>
      <c r="F69" s="254"/>
      <c r="G69" s="223" t="s">
        <v>772</v>
      </c>
      <c r="H69" s="224" t="s">
        <v>773</v>
      </c>
      <c r="I69" s="225" t="s">
        <v>774</v>
      </c>
    </row>
    <row r="70" spans="1:9" s="226" customFormat="1" ht="19.5" customHeight="1" x14ac:dyDescent="0.4">
      <c r="A70" s="252">
        <v>14</v>
      </c>
      <c r="B70" s="223" t="s">
        <v>588</v>
      </c>
      <c r="C70" s="253" t="s">
        <v>775</v>
      </c>
      <c r="D70" s="225" t="s">
        <v>590</v>
      </c>
      <c r="E70" s="220" t="s">
        <v>776</v>
      </c>
      <c r="F70" s="254"/>
      <c r="G70" s="223" t="s">
        <v>777</v>
      </c>
      <c r="H70" s="224" t="s">
        <v>778</v>
      </c>
      <c r="I70" s="225" t="s">
        <v>779</v>
      </c>
    </row>
    <row r="71" spans="1:9" s="226" customFormat="1" ht="19.5" customHeight="1" x14ac:dyDescent="0.4">
      <c r="A71" s="252">
        <v>15</v>
      </c>
      <c r="B71" s="223" t="s">
        <v>588</v>
      </c>
      <c r="C71" s="253" t="s">
        <v>780</v>
      </c>
      <c r="D71" s="225" t="s">
        <v>590</v>
      </c>
      <c r="E71" s="220" t="s">
        <v>781</v>
      </c>
      <c r="F71" s="254"/>
      <c r="G71" s="223" t="s">
        <v>782</v>
      </c>
      <c r="H71" s="224" t="s">
        <v>783</v>
      </c>
      <c r="I71" s="225" t="s">
        <v>784</v>
      </c>
    </row>
    <row r="72" spans="1:9" s="226" customFormat="1" ht="19.5" customHeight="1" x14ac:dyDescent="0.4">
      <c r="A72" s="252">
        <v>16</v>
      </c>
      <c r="B72" s="223" t="s">
        <v>588</v>
      </c>
      <c r="C72" s="253" t="s">
        <v>761</v>
      </c>
      <c r="D72" s="225" t="s">
        <v>590</v>
      </c>
      <c r="E72" s="220" t="s">
        <v>785</v>
      </c>
      <c r="F72" s="254"/>
      <c r="G72" s="223" t="s">
        <v>786</v>
      </c>
      <c r="H72" s="224" t="s">
        <v>787</v>
      </c>
      <c r="I72" s="225" t="s">
        <v>788</v>
      </c>
    </row>
    <row r="73" spans="1:9" s="226" customFormat="1" ht="19.5" customHeight="1" x14ac:dyDescent="0.4">
      <c r="A73" s="252">
        <v>17</v>
      </c>
      <c r="B73" s="223" t="s">
        <v>588</v>
      </c>
      <c r="C73" s="253" t="s">
        <v>789</v>
      </c>
      <c r="D73" s="225" t="s">
        <v>590</v>
      </c>
      <c r="E73" s="220" t="s">
        <v>790</v>
      </c>
      <c r="F73" s="254"/>
      <c r="G73" s="223" t="s">
        <v>791</v>
      </c>
      <c r="H73" s="224" t="s">
        <v>792</v>
      </c>
      <c r="I73" s="225" t="s">
        <v>793</v>
      </c>
    </row>
    <row r="74" spans="1:9" s="226" customFormat="1" ht="19.5" customHeight="1" x14ac:dyDescent="0.4">
      <c r="A74" s="252">
        <v>18</v>
      </c>
      <c r="B74" s="223" t="s">
        <v>588</v>
      </c>
      <c r="C74" s="253" t="s">
        <v>794</v>
      </c>
      <c r="D74" s="225" t="s">
        <v>590</v>
      </c>
      <c r="E74" s="220" t="s">
        <v>790</v>
      </c>
      <c r="F74" s="254"/>
      <c r="G74" s="223" t="s">
        <v>791</v>
      </c>
      <c r="H74" s="224" t="s">
        <v>792</v>
      </c>
      <c r="I74" s="225" t="s">
        <v>795</v>
      </c>
    </row>
    <row r="75" spans="1:9" s="226" customFormat="1" ht="19.5" customHeight="1" x14ac:dyDescent="0.4">
      <c r="A75" s="252">
        <v>19</v>
      </c>
      <c r="B75" s="223" t="s">
        <v>588</v>
      </c>
      <c r="C75" s="253" t="s">
        <v>796</v>
      </c>
      <c r="D75" s="225" t="s">
        <v>762</v>
      </c>
      <c r="E75" s="260" t="s">
        <v>757</v>
      </c>
      <c r="F75" s="254"/>
      <c r="G75" s="223" t="s">
        <v>758</v>
      </c>
      <c r="H75" s="224" t="s">
        <v>759</v>
      </c>
      <c r="I75" s="225" t="s">
        <v>797</v>
      </c>
    </row>
    <row r="76" spans="1:9" s="226" customFormat="1" ht="19.5" customHeight="1" x14ac:dyDescent="0.4">
      <c r="A76" s="252">
        <v>20</v>
      </c>
      <c r="B76" s="223" t="s">
        <v>630</v>
      </c>
      <c r="C76" s="253" t="s">
        <v>798</v>
      </c>
      <c r="D76" s="225" t="s">
        <v>509</v>
      </c>
      <c r="E76" s="220" t="s">
        <v>799</v>
      </c>
      <c r="F76" s="254"/>
      <c r="G76" s="223" t="s">
        <v>732</v>
      </c>
      <c r="H76" s="224" t="s">
        <v>800</v>
      </c>
      <c r="I76" s="225" t="s">
        <v>801</v>
      </c>
    </row>
    <row r="77" spans="1:9" s="226" customFormat="1" ht="19.5" customHeight="1" x14ac:dyDescent="0.4">
      <c r="A77" s="252">
        <v>21</v>
      </c>
      <c r="B77" s="223" t="s">
        <v>630</v>
      </c>
      <c r="C77" s="253" t="s">
        <v>802</v>
      </c>
      <c r="D77" s="225" t="s">
        <v>509</v>
      </c>
      <c r="E77" s="220" t="s">
        <v>799</v>
      </c>
      <c r="F77" s="254"/>
      <c r="G77" s="223" t="s">
        <v>732</v>
      </c>
      <c r="H77" s="224" t="s">
        <v>800</v>
      </c>
      <c r="I77" s="225" t="s">
        <v>803</v>
      </c>
    </row>
    <row r="78" spans="1:9" s="226" customFormat="1" ht="19.5" customHeight="1" x14ac:dyDescent="0.4">
      <c r="A78" s="252">
        <v>22</v>
      </c>
      <c r="B78" s="223" t="s">
        <v>630</v>
      </c>
      <c r="C78" s="253" t="s">
        <v>538</v>
      </c>
      <c r="D78" s="225" t="s">
        <v>509</v>
      </c>
      <c r="E78" s="220" t="s">
        <v>718</v>
      </c>
      <c r="F78" s="254"/>
      <c r="G78" s="223" t="s">
        <v>804</v>
      </c>
      <c r="H78" s="224" t="s">
        <v>805</v>
      </c>
      <c r="I78" s="225" t="s">
        <v>806</v>
      </c>
    </row>
    <row r="79" spans="1:9" s="226" customFormat="1" ht="19.5" customHeight="1" x14ac:dyDescent="0.4">
      <c r="A79" s="252">
        <v>23</v>
      </c>
      <c r="B79" s="223" t="s">
        <v>630</v>
      </c>
      <c r="C79" s="253" t="s">
        <v>538</v>
      </c>
      <c r="D79" s="225" t="s">
        <v>509</v>
      </c>
      <c r="E79" s="220" t="s">
        <v>807</v>
      </c>
      <c r="F79" s="254"/>
      <c r="G79" s="223" t="s">
        <v>808</v>
      </c>
      <c r="H79" s="224" t="s">
        <v>809</v>
      </c>
      <c r="I79" s="225" t="s">
        <v>810</v>
      </c>
    </row>
    <row r="80" spans="1:9" s="226" customFormat="1" ht="19.5" customHeight="1" x14ac:dyDescent="0.4">
      <c r="A80" s="252">
        <v>24</v>
      </c>
      <c r="B80" s="223" t="s">
        <v>630</v>
      </c>
      <c r="C80" s="253" t="s">
        <v>811</v>
      </c>
      <c r="D80" s="225" t="s">
        <v>509</v>
      </c>
      <c r="E80" s="220" t="s">
        <v>812</v>
      </c>
      <c r="F80" s="254"/>
      <c r="G80" s="223" t="s">
        <v>813</v>
      </c>
      <c r="H80" s="224" t="s">
        <v>814</v>
      </c>
      <c r="I80" s="225" t="s">
        <v>815</v>
      </c>
    </row>
    <row r="81" spans="1:9" s="226" customFormat="1" ht="19.5" customHeight="1" x14ac:dyDescent="0.4">
      <c r="A81" s="252">
        <v>25</v>
      </c>
      <c r="B81" s="223" t="s">
        <v>816</v>
      </c>
      <c r="C81" s="253" t="s">
        <v>817</v>
      </c>
      <c r="D81" s="225" t="s">
        <v>818</v>
      </c>
      <c r="E81" s="220" t="s">
        <v>819</v>
      </c>
      <c r="F81" s="254"/>
      <c r="G81" s="223" t="s">
        <v>820</v>
      </c>
      <c r="H81" s="224" t="s">
        <v>639</v>
      </c>
      <c r="I81" s="225" t="s">
        <v>821</v>
      </c>
    </row>
    <row r="82" spans="1:9" s="226" customFormat="1" ht="19.5" customHeight="1" x14ac:dyDescent="0.4">
      <c r="A82" s="252">
        <v>26</v>
      </c>
      <c r="B82" s="223" t="s">
        <v>816</v>
      </c>
      <c r="C82" s="253" t="s">
        <v>822</v>
      </c>
      <c r="D82" s="225" t="s">
        <v>823</v>
      </c>
      <c r="E82" s="220" t="s">
        <v>812</v>
      </c>
      <c r="F82" s="254"/>
      <c r="G82" s="223" t="s">
        <v>824</v>
      </c>
      <c r="H82" s="224" t="s">
        <v>814</v>
      </c>
      <c r="I82" s="225" t="s">
        <v>825</v>
      </c>
    </row>
    <row r="83" spans="1:9" s="226" customFormat="1" ht="19.5" customHeight="1" x14ac:dyDescent="0.4">
      <c r="A83" s="252">
        <v>27</v>
      </c>
      <c r="B83" s="223" t="s">
        <v>826</v>
      </c>
      <c r="C83" s="253" t="s">
        <v>827</v>
      </c>
      <c r="D83" s="225" t="s">
        <v>771</v>
      </c>
      <c r="E83" s="220" t="s">
        <v>828</v>
      </c>
      <c r="F83" s="254"/>
      <c r="G83" s="223" t="s">
        <v>829</v>
      </c>
      <c r="H83" s="224" t="s">
        <v>830</v>
      </c>
      <c r="I83" s="225" t="s">
        <v>831</v>
      </c>
    </row>
    <row r="84" spans="1:9" s="226" customFormat="1" ht="19.5" customHeight="1" x14ac:dyDescent="0.4">
      <c r="A84" s="252">
        <v>28</v>
      </c>
      <c r="B84" s="223" t="s">
        <v>499</v>
      </c>
      <c r="C84" s="253" t="s">
        <v>832</v>
      </c>
      <c r="D84" s="225" t="s">
        <v>710</v>
      </c>
      <c r="E84" s="220" t="s">
        <v>799</v>
      </c>
      <c r="F84" s="254"/>
      <c r="G84" s="223" t="s">
        <v>747</v>
      </c>
      <c r="H84" s="224" t="s">
        <v>748</v>
      </c>
      <c r="I84" s="225" t="s">
        <v>833</v>
      </c>
    </row>
    <row r="85" spans="1:9" s="226" customFormat="1" ht="19.5" customHeight="1" x14ac:dyDescent="0.4">
      <c r="A85" s="252">
        <v>29</v>
      </c>
      <c r="B85" s="223" t="s">
        <v>499</v>
      </c>
      <c r="C85" s="253" t="s">
        <v>832</v>
      </c>
      <c r="D85" s="225" t="s">
        <v>710</v>
      </c>
      <c r="E85" s="220" t="s">
        <v>799</v>
      </c>
      <c r="F85" s="254"/>
      <c r="G85" s="223" t="s">
        <v>834</v>
      </c>
      <c r="H85" s="224" t="s">
        <v>835</v>
      </c>
      <c r="I85" s="225" t="s">
        <v>836</v>
      </c>
    </row>
    <row r="86" spans="1:9" s="226" customFormat="1" ht="19.5" customHeight="1" x14ac:dyDescent="0.4">
      <c r="A86" s="252">
        <v>30</v>
      </c>
      <c r="B86" s="223" t="s">
        <v>499</v>
      </c>
      <c r="C86" s="253" t="s">
        <v>832</v>
      </c>
      <c r="D86" s="225" t="s">
        <v>710</v>
      </c>
      <c r="E86" s="220" t="s">
        <v>799</v>
      </c>
      <c r="F86" s="254"/>
      <c r="G86" s="223" t="s">
        <v>837</v>
      </c>
      <c r="H86" s="224" t="s">
        <v>838</v>
      </c>
      <c r="I86" s="225" t="s">
        <v>839</v>
      </c>
    </row>
    <row r="87" spans="1:9" s="226" customFormat="1" ht="19.5" customHeight="1" x14ac:dyDescent="0.4">
      <c r="A87" s="252">
        <v>31</v>
      </c>
      <c r="B87" s="223" t="s">
        <v>499</v>
      </c>
      <c r="C87" s="253" t="s">
        <v>832</v>
      </c>
      <c r="D87" s="225" t="s">
        <v>710</v>
      </c>
      <c r="E87" s="220" t="s">
        <v>799</v>
      </c>
      <c r="F87" s="254"/>
      <c r="G87" s="223" t="s">
        <v>840</v>
      </c>
      <c r="H87" s="224" t="s">
        <v>639</v>
      </c>
      <c r="I87" s="225" t="s">
        <v>841</v>
      </c>
    </row>
    <row r="88" spans="1:9" s="226" customFormat="1" ht="19.5" customHeight="1" x14ac:dyDescent="0.4">
      <c r="A88" s="252">
        <v>32</v>
      </c>
      <c r="B88" s="223" t="s">
        <v>499</v>
      </c>
      <c r="C88" s="253" t="s">
        <v>832</v>
      </c>
      <c r="D88" s="225" t="s">
        <v>710</v>
      </c>
      <c r="E88" s="220" t="s">
        <v>799</v>
      </c>
      <c r="F88" s="254"/>
      <c r="G88" s="223" t="s">
        <v>842</v>
      </c>
      <c r="H88" s="224" t="s">
        <v>843</v>
      </c>
      <c r="I88" s="225" t="s">
        <v>844</v>
      </c>
    </row>
    <row r="89" spans="1:9" s="226" customFormat="1" ht="19.5" customHeight="1" x14ac:dyDescent="0.4">
      <c r="A89" s="252">
        <v>33</v>
      </c>
      <c r="B89" s="223" t="s">
        <v>499</v>
      </c>
      <c r="C89" s="253" t="s">
        <v>845</v>
      </c>
      <c r="D89" s="225" t="s">
        <v>710</v>
      </c>
      <c r="E89" s="220" t="s">
        <v>799</v>
      </c>
      <c r="F89" s="254"/>
      <c r="G89" s="223" t="s">
        <v>846</v>
      </c>
      <c r="H89" s="224" t="s">
        <v>847</v>
      </c>
      <c r="I89" s="225" t="s">
        <v>848</v>
      </c>
    </row>
    <row r="90" spans="1:9" s="226" customFormat="1" ht="19.5" customHeight="1" x14ac:dyDescent="0.4">
      <c r="A90" s="252">
        <v>34</v>
      </c>
      <c r="B90" s="223" t="s">
        <v>499</v>
      </c>
      <c r="C90" s="253" t="s">
        <v>849</v>
      </c>
      <c r="D90" s="225" t="s">
        <v>850</v>
      </c>
      <c r="E90" s="220" t="s">
        <v>799</v>
      </c>
      <c r="F90" s="254"/>
      <c r="G90" s="223" t="s">
        <v>712</v>
      </c>
      <c r="H90" s="224" t="s">
        <v>713</v>
      </c>
      <c r="I90" s="225" t="s">
        <v>851</v>
      </c>
    </row>
    <row r="91" spans="1:9" s="226" customFormat="1" ht="19.5" customHeight="1" x14ac:dyDescent="0.4">
      <c r="A91" s="252">
        <v>35</v>
      </c>
      <c r="B91" s="223" t="s">
        <v>499</v>
      </c>
      <c r="C91" s="253" t="s">
        <v>852</v>
      </c>
      <c r="D91" s="225" t="s">
        <v>710</v>
      </c>
      <c r="E91" s="220" t="s">
        <v>799</v>
      </c>
      <c r="F91" s="254"/>
      <c r="G91" s="223" t="s">
        <v>853</v>
      </c>
      <c r="H91" s="224" t="s">
        <v>854</v>
      </c>
      <c r="I91" s="225" t="s">
        <v>855</v>
      </c>
    </row>
    <row r="92" spans="1:9" s="226" customFormat="1" ht="19.5" customHeight="1" x14ac:dyDescent="0.4">
      <c r="A92" s="252">
        <v>36</v>
      </c>
      <c r="B92" s="223" t="s">
        <v>499</v>
      </c>
      <c r="C92" s="253" t="s">
        <v>849</v>
      </c>
      <c r="D92" s="225" t="s">
        <v>710</v>
      </c>
      <c r="E92" s="220" t="s">
        <v>799</v>
      </c>
      <c r="F92" s="254"/>
      <c r="G92" s="223" t="s">
        <v>856</v>
      </c>
      <c r="H92" s="224" t="s">
        <v>857</v>
      </c>
      <c r="I92" s="225" t="s">
        <v>858</v>
      </c>
    </row>
    <row r="93" spans="1:9" s="226" customFormat="1" ht="19.5" customHeight="1" x14ac:dyDescent="0.4">
      <c r="A93" s="252">
        <v>37</v>
      </c>
      <c r="B93" s="223" t="s">
        <v>499</v>
      </c>
      <c r="C93" s="253" t="s">
        <v>859</v>
      </c>
      <c r="D93" s="225" t="s">
        <v>710</v>
      </c>
      <c r="E93" s="220" t="s">
        <v>799</v>
      </c>
      <c r="F93" s="254"/>
      <c r="G93" s="223" t="s">
        <v>853</v>
      </c>
      <c r="H93" s="224" t="s">
        <v>854</v>
      </c>
      <c r="I93" s="225" t="s">
        <v>860</v>
      </c>
    </row>
    <row r="94" spans="1:9" s="226" customFormat="1" ht="19.5" customHeight="1" x14ac:dyDescent="0.4">
      <c r="A94" s="252">
        <v>38</v>
      </c>
      <c r="B94" s="223" t="s">
        <v>499</v>
      </c>
      <c r="C94" s="253" t="s">
        <v>861</v>
      </c>
      <c r="D94" s="225" t="s">
        <v>710</v>
      </c>
      <c r="E94" s="220" t="s">
        <v>862</v>
      </c>
      <c r="F94" s="254"/>
      <c r="G94" s="223" t="s">
        <v>863</v>
      </c>
      <c r="H94" s="224" t="s">
        <v>847</v>
      </c>
      <c r="I94" s="225" t="s">
        <v>864</v>
      </c>
    </row>
    <row r="95" spans="1:9" s="226" customFormat="1" ht="19.5" customHeight="1" x14ac:dyDescent="0.4">
      <c r="A95" s="252">
        <v>39</v>
      </c>
      <c r="B95" s="223" t="s">
        <v>499</v>
      </c>
      <c r="C95" s="253" t="s">
        <v>865</v>
      </c>
      <c r="D95" s="225" t="s">
        <v>866</v>
      </c>
      <c r="E95" s="220" t="s">
        <v>862</v>
      </c>
      <c r="F95" s="254"/>
      <c r="G95" s="223" t="s">
        <v>867</v>
      </c>
      <c r="H95" s="224" t="s">
        <v>639</v>
      </c>
      <c r="I95" s="225" t="s">
        <v>868</v>
      </c>
    </row>
    <row r="96" spans="1:9" s="226" customFormat="1" ht="19.5" customHeight="1" x14ac:dyDescent="0.4">
      <c r="A96" s="252">
        <v>40</v>
      </c>
      <c r="B96" s="223" t="s">
        <v>499</v>
      </c>
      <c r="C96" s="253" t="s">
        <v>869</v>
      </c>
      <c r="D96" s="225" t="s">
        <v>866</v>
      </c>
      <c r="E96" s="220" t="s">
        <v>862</v>
      </c>
      <c r="F96" s="254"/>
      <c r="G96" s="223" t="s">
        <v>867</v>
      </c>
      <c r="H96" s="224" t="s">
        <v>639</v>
      </c>
      <c r="I96" s="225" t="s">
        <v>870</v>
      </c>
    </row>
    <row r="97" spans="1:9" s="226" customFormat="1" ht="19.5" customHeight="1" x14ac:dyDescent="0.4">
      <c r="A97" s="252">
        <v>41</v>
      </c>
      <c r="B97" s="223" t="s">
        <v>499</v>
      </c>
      <c r="C97" s="253" t="s">
        <v>871</v>
      </c>
      <c r="D97" s="225" t="s">
        <v>509</v>
      </c>
      <c r="E97" s="220" t="s">
        <v>872</v>
      </c>
      <c r="F97" s="254"/>
      <c r="G97" s="223" t="s">
        <v>873</v>
      </c>
      <c r="H97" s="224" t="s">
        <v>874</v>
      </c>
      <c r="I97" s="225" t="s">
        <v>875</v>
      </c>
    </row>
    <row r="98" spans="1:9" s="226" customFormat="1" ht="19.5" customHeight="1" x14ac:dyDescent="0.4">
      <c r="A98" s="252">
        <v>42</v>
      </c>
      <c r="B98" s="223" t="s">
        <v>499</v>
      </c>
      <c r="C98" s="253" t="s">
        <v>832</v>
      </c>
      <c r="D98" s="225" t="s">
        <v>710</v>
      </c>
      <c r="E98" s="220" t="s">
        <v>718</v>
      </c>
      <c r="F98" s="254"/>
      <c r="G98" s="223" t="s">
        <v>876</v>
      </c>
      <c r="H98" s="224" t="s">
        <v>877</v>
      </c>
      <c r="I98" s="225" t="s">
        <v>878</v>
      </c>
    </row>
    <row r="99" spans="1:9" s="226" customFormat="1" ht="19.5" customHeight="1" x14ac:dyDescent="0.4">
      <c r="A99" s="252">
        <v>43</v>
      </c>
      <c r="B99" s="223" t="s">
        <v>499</v>
      </c>
      <c r="C99" s="253" t="s">
        <v>879</v>
      </c>
      <c r="D99" s="225" t="s">
        <v>710</v>
      </c>
      <c r="E99" s="220" t="s">
        <v>718</v>
      </c>
      <c r="F99" s="254"/>
      <c r="G99" s="223" t="s">
        <v>880</v>
      </c>
      <c r="H99" s="224" t="s">
        <v>792</v>
      </c>
      <c r="I99" s="225" t="s">
        <v>881</v>
      </c>
    </row>
    <row r="100" spans="1:9" s="226" customFormat="1" ht="19.5" customHeight="1" x14ac:dyDescent="0.4">
      <c r="A100" s="252">
        <v>44</v>
      </c>
      <c r="B100" s="223" t="s">
        <v>499</v>
      </c>
      <c r="C100" s="253" t="s">
        <v>882</v>
      </c>
      <c r="D100" s="225" t="s">
        <v>710</v>
      </c>
      <c r="E100" s="220" t="s">
        <v>718</v>
      </c>
      <c r="F100" s="254"/>
      <c r="G100" s="223" t="s">
        <v>883</v>
      </c>
      <c r="H100" s="224" t="s">
        <v>884</v>
      </c>
      <c r="I100" s="225" t="s">
        <v>885</v>
      </c>
    </row>
    <row r="101" spans="1:9" s="226" customFormat="1" ht="19.5" customHeight="1" x14ac:dyDescent="0.4">
      <c r="A101" s="252">
        <v>45</v>
      </c>
      <c r="B101" s="223" t="s">
        <v>499</v>
      </c>
      <c r="C101" s="253" t="s">
        <v>886</v>
      </c>
      <c r="D101" s="225" t="s">
        <v>710</v>
      </c>
      <c r="E101" s="220" t="s">
        <v>718</v>
      </c>
      <c r="F101" s="254"/>
      <c r="G101" s="223" t="s">
        <v>887</v>
      </c>
      <c r="H101" s="224" t="s">
        <v>888</v>
      </c>
      <c r="I101" s="225" t="s">
        <v>889</v>
      </c>
    </row>
    <row r="102" spans="1:9" s="226" customFormat="1" ht="19.5" customHeight="1" x14ac:dyDescent="0.4">
      <c r="A102" s="252">
        <v>46</v>
      </c>
      <c r="B102" s="223" t="s">
        <v>499</v>
      </c>
      <c r="C102" s="253" t="s">
        <v>890</v>
      </c>
      <c r="D102" s="225" t="s">
        <v>509</v>
      </c>
      <c r="E102" s="220" t="s">
        <v>718</v>
      </c>
      <c r="F102" s="254"/>
      <c r="G102" s="223" t="s">
        <v>891</v>
      </c>
      <c r="H102" s="224" t="s">
        <v>892</v>
      </c>
      <c r="I102" s="225" t="s">
        <v>893</v>
      </c>
    </row>
    <row r="103" spans="1:9" s="226" customFormat="1" ht="19.5" customHeight="1" x14ac:dyDescent="0.4">
      <c r="A103" s="252">
        <v>47</v>
      </c>
      <c r="B103" s="223" t="s">
        <v>499</v>
      </c>
      <c r="C103" s="253" t="s">
        <v>894</v>
      </c>
      <c r="D103" s="225" t="s">
        <v>509</v>
      </c>
      <c r="E103" s="220" t="s">
        <v>718</v>
      </c>
      <c r="F103" s="254"/>
      <c r="G103" s="223" t="s">
        <v>891</v>
      </c>
      <c r="H103" s="224" t="s">
        <v>892</v>
      </c>
      <c r="I103" s="225" t="s">
        <v>895</v>
      </c>
    </row>
    <row r="104" spans="1:9" s="226" customFormat="1" ht="19.5" customHeight="1" x14ac:dyDescent="0.4">
      <c r="A104" s="252">
        <v>48</v>
      </c>
      <c r="B104" s="223" t="s">
        <v>499</v>
      </c>
      <c r="C104" s="253" t="s">
        <v>896</v>
      </c>
      <c r="D104" s="225" t="s">
        <v>509</v>
      </c>
      <c r="E104" s="220" t="s">
        <v>718</v>
      </c>
      <c r="F104" s="254"/>
      <c r="G104" s="223" t="s">
        <v>891</v>
      </c>
      <c r="H104" s="224" t="s">
        <v>892</v>
      </c>
      <c r="I104" s="225" t="s">
        <v>897</v>
      </c>
    </row>
    <row r="105" spans="1:9" s="226" customFormat="1" ht="19.5" customHeight="1" x14ac:dyDescent="0.4">
      <c r="A105" s="252">
        <v>49</v>
      </c>
      <c r="B105" s="223" t="s">
        <v>499</v>
      </c>
      <c r="C105" s="253" t="s">
        <v>832</v>
      </c>
      <c r="D105" s="225" t="s">
        <v>710</v>
      </c>
      <c r="E105" s="220" t="s">
        <v>898</v>
      </c>
      <c r="F105" s="254"/>
      <c r="G105" s="223" t="s">
        <v>899</v>
      </c>
      <c r="H105" s="224" t="s">
        <v>900</v>
      </c>
      <c r="I105" s="225" t="s">
        <v>901</v>
      </c>
    </row>
    <row r="106" spans="1:9" s="226" customFormat="1" ht="19.5" customHeight="1" x14ac:dyDescent="0.4">
      <c r="A106" s="252">
        <v>50</v>
      </c>
      <c r="B106" s="223" t="s">
        <v>499</v>
      </c>
      <c r="C106" s="253" t="s">
        <v>902</v>
      </c>
      <c r="D106" s="225" t="s">
        <v>710</v>
      </c>
      <c r="E106" s="220" t="s">
        <v>898</v>
      </c>
      <c r="F106" s="254"/>
      <c r="G106" s="223" t="s">
        <v>899</v>
      </c>
      <c r="H106" s="224" t="s">
        <v>900</v>
      </c>
      <c r="I106" s="225" t="s">
        <v>903</v>
      </c>
    </row>
    <row r="107" spans="1:9" s="226" customFormat="1" ht="19.5" customHeight="1" x14ac:dyDescent="0.4">
      <c r="A107" s="252">
        <v>51</v>
      </c>
      <c r="B107" s="223" t="s">
        <v>499</v>
      </c>
      <c r="C107" s="253" t="s">
        <v>904</v>
      </c>
      <c r="D107" s="225" t="s">
        <v>710</v>
      </c>
      <c r="E107" s="220" t="s">
        <v>726</v>
      </c>
      <c r="F107" s="254"/>
      <c r="G107" s="223" t="s">
        <v>719</v>
      </c>
      <c r="H107" s="224" t="s">
        <v>720</v>
      </c>
      <c r="I107" s="225" t="s">
        <v>905</v>
      </c>
    </row>
    <row r="108" spans="1:9" s="226" customFormat="1" ht="19.5" customHeight="1" x14ac:dyDescent="0.4">
      <c r="A108" s="252">
        <v>52</v>
      </c>
      <c r="B108" s="223" t="s">
        <v>499</v>
      </c>
      <c r="C108" s="253" t="s">
        <v>906</v>
      </c>
      <c r="D108" s="225" t="s">
        <v>710</v>
      </c>
      <c r="E108" s="253" t="s">
        <v>907</v>
      </c>
      <c r="F108" s="254"/>
      <c r="G108" s="223" t="s">
        <v>908</v>
      </c>
      <c r="H108" s="224" t="s">
        <v>909</v>
      </c>
      <c r="I108" s="225" t="s">
        <v>910</v>
      </c>
    </row>
    <row r="109" spans="1:9" s="226" customFormat="1" ht="19.5" customHeight="1" x14ac:dyDescent="0.4">
      <c r="A109" s="252">
        <v>53</v>
      </c>
      <c r="B109" s="223" t="s">
        <v>499</v>
      </c>
      <c r="C109" s="253" t="s">
        <v>911</v>
      </c>
      <c r="D109" s="225" t="s">
        <v>710</v>
      </c>
      <c r="E109" s="220" t="s">
        <v>912</v>
      </c>
      <c r="F109" s="254"/>
      <c r="G109" s="223" t="s">
        <v>913</v>
      </c>
      <c r="H109" s="224" t="s">
        <v>639</v>
      </c>
      <c r="I109" s="225" t="s">
        <v>914</v>
      </c>
    </row>
    <row r="110" spans="1:9" s="226" customFormat="1" ht="19.5" customHeight="1" x14ac:dyDescent="0.4">
      <c r="A110" s="252">
        <v>54</v>
      </c>
      <c r="B110" s="223" t="s">
        <v>499</v>
      </c>
      <c r="C110" s="253" t="s">
        <v>915</v>
      </c>
      <c r="D110" s="225" t="s">
        <v>710</v>
      </c>
      <c r="E110" s="220" t="s">
        <v>912</v>
      </c>
      <c r="F110" s="254"/>
      <c r="G110" s="223" t="s">
        <v>913</v>
      </c>
      <c r="H110" s="224" t="s">
        <v>639</v>
      </c>
      <c r="I110" s="225" t="s">
        <v>916</v>
      </c>
    </row>
    <row r="111" spans="1:9" s="226" customFormat="1" ht="19.5" customHeight="1" x14ac:dyDescent="0.4">
      <c r="A111" s="252">
        <v>55</v>
      </c>
      <c r="B111" s="223" t="s">
        <v>499</v>
      </c>
      <c r="C111" s="253" t="s">
        <v>917</v>
      </c>
      <c r="D111" s="225" t="s">
        <v>710</v>
      </c>
      <c r="E111" s="220" t="s">
        <v>918</v>
      </c>
      <c r="F111" s="254"/>
      <c r="G111" s="223" t="s">
        <v>919</v>
      </c>
      <c r="H111" s="224" t="s">
        <v>920</v>
      </c>
      <c r="I111" s="225" t="s">
        <v>921</v>
      </c>
    </row>
    <row r="112" spans="1:9" s="226" customFormat="1" ht="19.5" customHeight="1" x14ac:dyDescent="0.4">
      <c r="A112" s="252">
        <v>56</v>
      </c>
      <c r="B112" s="223" t="s">
        <v>499</v>
      </c>
      <c r="C112" s="253" t="s">
        <v>922</v>
      </c>
      <c r="D112" s="225" t="s">
        <v>710</v>
      </c>
      <c r="E112" s="220" t="s">
        <v>752</v>
      </c>
      <c r="F112" s="254"/>
      <c r="G112" s="223" t="s">
        <v>753</v>
      </c>
      <c r="H112" s="224" t="s">
        <v>754</v>
      </c>
      <c r="I112" s="225" t="s">
        <v>923</v>
      </c>
    </row>
    <row r="113" spans="1:9" s="226" customFormat="1" ht="19.5" customHeight="1" x14ac:dyDescent="0.4">
      <c r="A113" s="252">
        <v>57</v>
      </c>
      <c r="B113" s="223" t="s">
        <v>499</v>
      </c>
      <c r="C113" s="253" t="s">
        <v>924</v>
      </c>
      <c r="D113" s="225" t="s">
        <v>710</v>
      </c>
      <c r="E113" s="220" t="s">
        <v>752</v>
      </c>
      <c r="F113" s="254"/>
      <c r="G113" s="223" t="s">
        <v>753</v>
      </c>
      <c r="H113" s="224" t="s">
        <v>754</v>
      </c>
      <c r="I113" s="225" t="s">
        <v>925</v>
      </c>
    </row>
    <row r="114" spans="1:9" s="226" customFormat="1" ht="19.5" customHeight="1" x14ac:dyDescent="0.4">
      <c r="A114" s="252">
        <v>58</v>
      </c>
      <c r="B114" s="223" t="s">
        <v>499</v>
      </c>
      <c r="C114" s="253" t="s">
        <v>926</v>
      </c>
      <c r="D114" s="225" t="s">
        <v>927</v>
      </c>
      <c r="E114" s="220" t="s">
        <v>928</v>
      </c>
      <c r="F114" s="254"/>
      <c r="G114" s="223" t="s">
        <v>929</v>
      </c>
      <c r="H114" s="224" t="s">
        <v>930</v>
      </c>
      <c r="I114" s="225" t="s">
        <v>931</v>
      </c>
    </row>
    <row r="115" spans="1:9" s="226" customFormat="1" ht="19.5" customHeight="1" x14ac:dyDescent="0.4">
      <c r="A115" s="252">
        <v>59</v>
      </c>
      <c r="B115" s="223" t="s">
        <v>499</v>
      </c>
      <c r="C115" s="253" t="s">
        <v>932</v>
      </c>
      <c r="D115" s="225" t="s">
        <v>710</v>
      </c>
      <c r="E115" s="220" t="s">
        <v>933</v>
      </c>
      <c r="F115" s="254"/>
      <c r="G115" s="223" t="s">
        <v>934</v>
      </c>
      <c r="H115" s="224" t="s">
        <v>935</v>
      </c>
      <c r="I115" s="225" t="s">
        <v>936</v>
      </c>
    </row>
    <row r="116" spans="1:9" s="226" customFormat="1" ht="19.5" customHeight="1" x14ac:dyDescent="0.4">
      <c r="A116" s="252">
        <v>60</v>
      </c>
      <c r="B116" s="223" t="s">
        <v>499</v>
      </c>
      <c r="C116" s="253" t="s">
        <v>937</v>
      </c>
      <c r="D116" s="225" t="s">
        <v>823</v>
      </c>
      <c r="E116" s="220" t="s">
        <v>938</v>
      </c>
      <c r="F116" s="254"/>
      <c r="G116" s="223" t="s">
        <v>939</v>
      </c>
      <c r="H116" s="224" t="s">
        <v>892</v>
      </c>
      <c r="I116" s="225" t="s">
        <v>940</v>
      </c>
    </row>
    <row r="117" spans="1:9" s="226" customFormat="1" ht="19.5" customHeight="1" x14ac:dyDescent="0.4">
      <c r="A117" s="252">
        <v>61</v>
      </c>
      <c r="B117" s="223" t="s">
        <v>657</v>
      </c>
      <c r="C117" s="253" t="s">
        <v>941</v>
      </c>
      <c r="D117" s="225" t="s">
        <v>942</v>
      </c>
      <c r="E117" s="220" t="s">
        <v>718</v>
      </c>
      <c r="F117" s="254"/>
      <c r="G117" s="223" t="s">
        <v>943</v>
      </c>
      <c r="H117" s="224" t="s">
        <v>944</v>
      </c>
      <c r="I117" s="225" t="s">
        <v>945</v>
      </c>
    </row>
    <row r="118" spans="1:9" s="226" customFormat="1" ht="19.5" customHeight="1" x14ac:dyDescent="0.4">
      <c r="A118" s="252">
        <v>62</v>
      </c>
      <c r="B118" s="223" t="s">
        <v>657</v>
      </c>
      <c r="C118" s="253" t="s">
        <v>946</v>
      </c>
      <c r="D118" s="225" t="s">
        <v>581</v>
      </c>
      <c r="E118" s="220" t="s">
        <v>718</v>
      </c>
      <c r="F118" s="254"/>
      <c r="G118" s="223" t="s">
        <v>947</v>
      </c>
      <c r="H118" s="224" t="s">
        <v>948</v>
      </c>
      <c r="I118" s="225" t="s">
        <v>949</v>
      </c>
    </row>
    <row r="119" spans="1:9" s="226" customFormat="1" ht="19.5" customHeight="1" x14ac:dyDescent="0.4">
      <c r="A119" s="252">
        <v>63</v>
      </c>
      <c r="B119" s="223" t="s">
        <v>657</v>
      </c>
      <c r="C119" s="253" t="s">
        <v>950</v>
      </c>
      <c r="D119" s="225" t="s">
        <v>581</v>
      </c>
      <c r="E119" s="220" t="s">
        <v>951</v>
      </c>
      <c r="F119" s="254"/>
      <c r="G119" s="223" t="s">
        <v>719</v>
      </c>
      <c r="H119" s="224" t="s">
        <v>720</v>
      </c>
      <c r="I119" s="225" t="s">
        <v>952</v>
      </c>
    </row>
    <row r="120" spans="1:9" s="226" customFormat="1" ht="19.5" customHeight="1" x14ac:dyDescent="0.4">
      <c r="A120" s="252">
        <v>64</v>
      </c>
      <c r="B120" s="223" t="s">
        <v>657</v>
      </c>
      <c r="C120" s="253" t="s">
        <v>953</v>
      </c>
      <c r="D120" s="225" t="s">
        <v>581</v>
      </c>
      <c r="E120" s="220" t="s">
        <v>951</v>
      </c>
      <c r="F120" s="254"/>
      <c r="G120" s="223" t="s">
        <v>719</v>
      </c>
      <c r="H120" s="224" t="s">
        <v>720</v>
      </c>
      <c r="I120" s="225" t="s">
        <v>954</v>
      </c>
    </row>
    <row r="121" spans="1:9" s="226" customFormat="1" ht="19.5" customHeight="1" x14ac:dyDescent="0.4">
      <c r="A121" s="252">
        <v>65</v>
      </c>
      <c r="B121" s="223" t="s">
        <v>657</v>
      </c>
      <c r="C121" s="253" t="s">
        <v>955</v>
      </c>
      <c r="D121" s="225" t="s">
        <v>581</v>
      </c>
      <c r="E121" s="220" t="s">
        <v>951</v>
      </c>
      <c r="F121" s="254"/>
      <c r="G121" s="223" t="s">
        <v>956</v>
      </c>
      <c r="H121" s="224" t="s">
        <v>957</v>
      </c>
      <c r="I121" s="225" t="s">
        <v>958</v>
      </c>
    </row>
    <row r="122" spans="1:9" s="226" customFormat="1" ht="19.5" customHeight="1" x14ac:dyDescent="0.4">
      <c r="A122" s="252">
        <v>66</v>
      </c>
      <c r="B122" s="223" t="s">
        <v>657</v>
      </c>
      <c r="C122" s="253" t="s">
        <v>959</v>
      </c>
      <c r="D122" s="225" t="s">
        <v>960</v>
      </c>
      <c r="E122" s="220" t="s">
        <v>961</v>
      </c>
      <c r="F122" s="254"/>
      <c r="G122" s="223" t="s">
        <v>962</v>
      </c>
      <c r="H122" s="224" t="s">
        <v>963</v>
      </c>
      <c r="I122" s="225" t="s">
        <v>964</v>
      </c>
    </row>
    <row r="123" spans="1:9" s="226" customFormat="1" ht="19.5" customHeight="1" x14ac:dyDescent="0.4">
      <c r="A123" s="252">
        <v>67</v>
      </c>
      <c r="B123" s="223" t="s">
        <v>965</v>
      </c>
      <c r="C123" s="253" t="s">
        <v>966</v>
      </c>
      <c r="D123" s="225"/>
      <c r="E123" s="220" t="s">
        <v>799</v>
      </c>
      <c r="F123" s="254"/>
      <c r="G123" s="223" t="s">
        <v>712</v>
      </c>
      <c r="H123" s="224" t="s">
        <v>967</v>
      </c>
      <c r="I123" s="225" t="s">
        <v>968</v>
      </c>
    </row>
    <row r="124" spans="1:9" s="226" customFormat="1" ht="19.5" customHeight="1" x14ac:dyDescent="0.4">
      <c r="A124" s="252">
        <v>68</v>
      </c>
      <c r="B124" s="223" t="s">
        <v>965</v>
      </c>
      <c r="C124" s="253" t="s">
        <v>969</v>
      </c>
      <c r="D124" s="225"/>
      <c r="E124" s="220" t="s">
        <v>718</v>
      </c>
      <c r="F124" s="254"/>
      <c r="G124" s="223" t="s">
        <v>970</v>
      </c>
      <c r="H124" s="224" t="s">
        <v>971</v>
      </c>
      <c r="I124" s="225" t="s">
        <v>972</v>
      </c>
    </row>
    <row r="125" spans="1:9" s="226" customFormat="1" ht="19.5" customHeight="1" x14ac:dyDescent="0.4">
      <c r="A125" s="252">
        <v>69</v>
      </c>
      <c r="B125" s="223" t="s">
        <v>965</v>
      </c>
      <c r="C125" s="253" t="s">
        <v>973</v>
      </c>
      <c r="D125" s="225"/>
      <c r="E125" s="220" t="s">
        <v>718</v>
      </c>
      <c r="F125" s="254"/>
      <c r="G125" s="223" t="s">
        <v>974</v>
      </c>
      <c r="H125" s="224" t="s">
        <v>975</v>
      </c>
      <c r="I125" s="225" t="s">
        <v>976</v>
      </c>
    </row>
    <row r="126" spans="1:9" s="226" customFormat="1" ht="19.5" customHeight="1" x14ac:dyDescent="0.4">
      <c r="A126" s="252">
        <v>70</v>
      </c>
      <c r="B126" s="223" t="s">
        <v>965</v>
      </c>
      <c r="C126" s="253" t="s">
        <v>977</v>
      </c>
      <c r="D126" s="225"/>
      <c r="E126" s="220" t="s">
        <v>718</v>
      </c>
      <c r="F126" s="254"/>
      <c r="G126" s="223" t="s">
        <v>978</v>
      </c>
      <c r="H126" s="224" t="s">
        <v>979</v>
      </c>
      <c r="I126" s="225" t="s">
        <v>980</v>
      </c>
    </row>
    <row r="127" spans="1:9" s="226" customFormat="1" ht="19.5" customHeight="1" x14ac:dyDescent="0.4">
      <c r="A127" s="252">
        <v>71</v>
      </c>
      <c r="B127" s="223" t="s">
        <v>965</v>
      </c>
      <c r="C127" s="253" t="s">
        <v>981</v>
      </c>
      <c r="D127" s="225"/>
      <c r="E127" s="220" t="s">
        <v>982</v>
      </c>
      <c r="F127" s="254"/>
      <c r="G127" s="223" t="s">
        <v>983</v>
      </c>
      <c r="H127" s="224" t="s">
        <v>984</v>
      </c>
      <c r="I127" s="225" t="s">
        <v>985</v>
      </c>
    </row>
    <row r="128" spans="1:9" s="226" customFormat="1" ht="19.5" customHeight="1" x14ac:dyDescent="0.4">
      <c r="A128" s="252">
        <v>72</v>
      </c>
      <c r="B128" s="223" t="s">
        <v>965</v>
      </c>
      <c r="C128" s="253" t="s">
        <v>986</v>
      </c>
      <c r="D128" s="225"/>
      <c r="E128" s="220" t="s">
        <v>982</v>
      </c>
      <c r="F128" s="254"/>
      <c r="G128" s="223" t="s">
        <v>987</v>
      </c>
      <c r="H128" s="224" t="s">
        <v>988</v>
      </c>
      <c r="I128" s="225" t="s">
        <v>989</v>
      </c>
    </row>
    <row r="129" spans="1:9" s="226" customFormat="1" ht="19.5" customHeight="1" x14ac:dyDescent="0.4">
      <c r="A129" s="252">
        <v>73</v>
      </c>
      <c r="B129" s="223" t="s">
        <v>965</v>
      </c>
      <c r="C129" s="253" t="s">
        <v>990</v>
      </c>
      <c r="D129" s="225"/>
      <c r="E129" s="220" t="s">
        <v>982</v>
      </c>
      <c r="F129" s="254"/>
      <c r="G129" s="223" t="s">
        <v>987</v>
      </c>
      <c r="H129" s="224" t="s">
        <v>991</v>
      </c>
      <c r="I129" s="225" t="s">
        <v>989</v>
      </c>
    </row>
    <row r="130" spans="1:9" s="226" customFormat="1" ht="19.5" customHeight="1" x14ac:dyDescent="0.4">
      <c r="A130" s="252">
        <v>74</v>
      </c>
      <c r="B130" s="223" t="s">
        <v>965</v>
      </c>
      <c r="C130" s="253" t="s">
        <v>992</v>
      </c>
      <c r="D130" s="225"/>
      <c r="E130" s="220" t="s">
        <v>982</v>
      </c>
      <c r="F130" s="254"/>
      <c r="G130" s="223" t="s">
        <v>993</v>
      </c>
      <c r="H130" s="261"/>
      <c r="I130" s="225" t="s">
        <v>994</v>
      </c>
    </row>
    <row r="131" spans="1:9" s="226" customFormat="1" ht="19.5" customHeight="1" x14ac:dyDescent="0.4">
      <c r="A131" s="252">
        <v>75</v>
      </c>
      <c r="B131" s="223" t="s">
        <v>965</v>
      </c>
      <c r="C131" s="253" t="s">
        <v>995</v>
      </c>
      <c r="D131" s="225"/>
      <c r="E131" s="220" t="s">
        <v>982</v>
      </c>
      <c r="F131" s="254"/>
      <c r="G131" s="223" t="s">
        <v>996</v>
      </c>
      <c r="H131" s="224" t="s">
        <v>997</v>
      </c>
      <c r="I131" s="225" t="s">
        <v>998</v>
      </c>
    </row>
    <row r="132" spans="1:9" s="226" customFormat="1" ht="19.5" customHeight="1" x14ac:dyDescent="0.4">
      <c r="A132" s="252">
        <v>76</v>
      </c>
      <c r="B132" s="223" t="s">
        <v>965</v>
      </c>
      <c r="C132" s="253" t="s">
        <v>999</v>
      </c>
      <c r="D132" s="225"/>
      <c r="E132" s="220" t="s">
        <v>781</v>
      </c>
      <c r="F132" s="254"/>
      <c r="G132" s="223" t="s">
        <v>983</v>
      </c>
      <c r="H132" s="224" t="s">
        <v>963</v>
      </c>
      <c r="I132" s="225" t="s">
        <v>1000</v>
      </c>
    </row>
    <row r="133" spans="1:9" s="226" customFormat="1" ht="19.5" customHeight="1" x14ac:dyDescent="0.4">
      <c r="A133" s="252">
        <v>77</v>
      </c>
      <c r="B133" s="223" t="s">
        <v>965</v>
      </c>
      <c r="C133" s="253" t="s">
        <v>1001</v>
      </c>
      <c r="D133" s="225"/>
      <c r="E133" s="220" t="s">
        <v>1002</v>
      </c>
      <c r="F133" s="254"/>
      <c r="G133" s="223" t="s">
        <v>1003</v>
      </c>
      <c r="H133" s="224" t="s">
        <v>1004</v>
      </c>
      <c r="I133" s="225" t="s">
        <v>1005</v>
      </c>
    </row>
    <row r="134" spans="1:9" s="226" customFormat="1" ht="19.5" customHeight="1" x14ac:dyDescent="0.4">
      <c r="A134" s="252">
        <v>78</v>
      </c>
      <c r="B134" s="223" t="s">
        <v>965</v>
      </c>
      <c r="C134" s="253" t="s">
        <v>1006</v>
      </c>
      <c r="D134" s="225"/>
      <c r="E134" s="220" t="s">
        <v>1002</v>
      </c>
      <c r="F134" s="254"/>
      <c r="G134" s="223" t="s">
        <v>983</v>
      </c>
      <c r="H134" s="224" t="s">
        <v>1007</v>
      </c>
      <c r="I134" s="225" t="s">
        <v>1008</v>
      </c>
    </row>
    <row r="135" spans="1:9" s="226" customFormat="1" ht="19.5" customHeight="1" x14ac:dyDescent="0.4">
      <c r="A135" s="252">
        <v>79</v>
      </c>
      <c r="B135" s="223" t="s">
        <v>965</v>
      </c>
      <c r="C135" s="253" t="s">
        <v>1009</v>
      </c>
      <c r="D135" s="225"/>
      <c r="E135" s="220" t="s">
        <v>726</v>
      </c>
      <c r="F135" s="254"/>
      <c r="G135" s="223" t="s">
        <v>1010</v>
      </c>
      <c r="H135" s="224" t="s">
        <v>1011</v>
      </c>
      <c r="I135" s="225" t="s">
        <v>1012</v>
      </c>
    </row>
    <row r="136" spans="1:9" s="226" customFormat="1" ht="19.5" customHeight="1" x14ac:dyDescent="0.4">
      <c r="A136" s="252">
        <v>80</v>
      </c>
      <c r="B136" s="223" t="s">
        <v>965</v>
      </c>
      <c r="C136" s="253" t="s">
        <v>1013</v>
      </c>
      <c r="D136" s="225"/>
      <c r="E136" s="220" t="s">
        <v>1014</v>
      </c>
      <c r="F136" s="254"/>
      <c r="G136" s="223" t="s">
        <v>1015</v>
      </c>
      <c r="H136" s="224" t="s">
        <v>1016</v>
      </c>
      <c r="I136" s="225" t="s">
        <v>1017</v>
      </c>
    </row>
    <row r="137" spans="1:9" s="226" customFormat="1" ht="19.5" customHeight="1" x14ac:dyDescent="0.4">
      <c r="A137" s="252">
        <v>81</v>
      </c>
      <c r="B137" s="223" t="s">
        <v>965</v>
      </c>
      <c r="C137" s="253" t="s">
        <v>1018</v>
      </c>
      <c r="D137" s="225"/>
      <c r="E137" s="220" t="s">
        <v>1019</v>
      </c>
      <c r="F137" s="254"/>
      <c r="G137" s="223" t="s">
        <v>983</v>
      </c>
      <c r="H137" s="224" t="s">
        <v>1020</v>
      </c>
      <c r="I137" s="225" t="s">
        <v>1021</v>
      </c>
    </row>
    <row r="138" spans="1:9" s="226" customFormat="1" ht="19.5" customHeight="1" x14ac:dyDescent="0.4">
      <c r="A138" s="252">
        <v>82</v>
      </c>
      <c r="B138" s="223" t="s">
        <v>965</v>
      </c>
      <c r="C138" s="253" t="s">
        <v>1022</v>
      </c>
      <c r="D138" s="225"/>
      <c r="E138" s="220" t="s">
        <v>1023</v>
      </c>
      <c r="F138" s="254"/>
      <c r="G138" s="223" t="s">
        <v>1024</v>
      </c>
      <c r="H138" s="224" t="s">
        <v>1025</v>
      </c>
      <c r="I138" s="225" t="s">
        <v>1026</v>
      </c>
    </row>
    <row r="139" spans="1:9" s="226" customFormat="1" ht="19.5" customHeight="1" x14ac:dyDescent="0.4">
      <c r="A139" s="252">
        <v>83</v>
      </c>
      <c r="B139" s="223" t="s">
        <v>965</v>
      </c>
      <c r="C139" s="253" t="s">
        <v>1027</v>
      </c>
      <c r="D139" s="225"/>
      <c r="E139" s="220" t="s">
        <v>1028</v>
      </c>
      <c r="F139" s="254"/>
      <c r="G139" s="223" t="s">
        <v>1029</v>
      </c>
      <c r="H139" s="224" t="s">
        <v>1030</v>
      </c>
      <c r="I139" s="225" t="s">
        <v>1031</v>
      </c>
    </row>
    <row r="140" spans="1:9" s="226" customFormat="1" ht="19.5" customHeight="1" x14ac:dyDescent="0.4">
      <c r="A140" s="252">
        <v>84</v>
      </c>
      <c r="B140" s="223" t="s">
        <v>1032</v>
      </c>
      <c r="C140" s="253" t="s">
        <v>1033</v>
      </c>
      <c r="D140" s="225"/>
      <c r="E140" s="220" t="s">
        <v>799</v>
      </c>
      <c r="F140" s="254"/>
      <c r="G140" s="223" t="s">
        <v>1034</v>
      </c>
      <c r="H140" s="224" t="s">
        <v>1035</v>
      </c>
      <c r="I140" s="225" t="s">
        <v>1036</v>
      </c>
    </row>
    <row r="141" spans="1:9" s="226" customFormat="1" ht="19.5" customHeight="1" x14ac:dyDescent="0.4">
      <c r="A141" s="252">
        <v>85</v>
      </c>
      <c r="B141" s="223" t="s">
        <v>1032</v>
      </c>
      <c r="C141" s="253" t="s">
        <v>1037</v>
      </c>
      <c r="D141" s="225"/>
      <c r="E141" s="220" t="s">
        <v>799</v>
      </c>
      <c r="F141" s="254"/>
      <c r="G141" s="223" t="s">
        <v>1038</v>
      </c>
      <c r="H141" s="224" t="s">
        <v>857</v>
      </c>
      <c r="I141" s="225" t="s">
        <v>1039</v>
      </c>
    </row>
    <row r="142" spans="1:9" s="226" customFormat="1" ht="19.5" customHeight="1" x14ac:dyDescent="0.4">
      <c r="A142" s="252">
        <v>86</v>
      </c>
      <c r="B142" s="223" t="s">
        <v>1032</v>
      </c>
      <c r="C142" s="253" t="s">
        <v>1040</v>
      </c>
      <c r="D142" s="225"/>
      <c r="E142" s="220" t="s">
        <v>1041</v>
      </c>
      <c r="F142" s="254"/>
      <c r="G142" s="223" t="s">
        <v>1042</v>
      </c>
      <c r="H142" s="224" t="s">
        <v>1043</v>
      </c>
      <c r="I142" s="225" t="s">
        <v>1044</v>
      </c>
    </row>
    <row r="143" spans="1:9" s="226" customFormat="1" ht="19.5" customHeight="1" x14ac:dyDescent="0.4">
      <c r="A143" s="252">
        <v>87</v>
      </c>
      <c r="B143" s="223" t="s">
        <v>1032</v>
      </c>
      <c r="C143" s="253" t="s">
        <v>1045</v>
      </c>
      <c r="D143" s="225"/>
      <c r="E143" s="220" t="s">
        <v>785</v>
      </c>
      <c r="F143" s="254"/>
      <c r="G143" s="223" t="s">
        <v>1046</v>
      </c>
      <c r="H143" s="224" t="s">
        <v>1047</v>
      </c>
      <c r="I143" s="225" t="s">
        <v>1048</v>
      </c>
    </row>
    <row r="144" spans="1:9" s="262" customFormat="1" ht="19.5" customHeight="1" x14ac:dyDescent="0.4">
      <c r="A144" s="252">
        <v>88</v>
      </c>
      <c r="B144" s="223" t="s">
        <v>1032</v>
      </c>
      <c r="C144" s="253" t="s">
        <v>1049</v>
      </c>
      <c r="D144" s="225"/>
      <c r="E144" s="220" t="s">
        <v>1050</v>
      </c>
      <c r="F144" s="254"/>
      <c r="G144" s="223" t="s">
        <v>1051</v>
      </c>
      <c r="H144" s="224" t="s">
        <v>1052</v>
      </c>
      <c r="I144" s="225" t="s">
        <v>1053</v>
      </c>
    </row>
    <row r="145" spans="1:9" s="226" customFormat="1" ht="19.5" customHeight="1" x14ac:dyDescent="0.4">
      <c r="A145" s="252">
        <v>89</v>
      </c>
      <c r="B145" s="223" t="s">
        <v>1032</v>
      </c>
      <c r="C145" s="253" t="s">
        <v>1054</v>
      </c>
      <c r="D145" s="225" t="s">
        <v>1055</v>
      </c>
      <c r="E145" s="220" t="s">
        <v>1056</v>
      </c>
      <c r="F145" s="254"/>
      <c r="G145" s="223" t="s">
        <v>732</v>
      </c>
      <c r="H145" s="224" t="s">
        <v>892</v>
      </c>
      <c r="I145" s="225" t="s">
        <v>1057</v>
      </c>
    </row>
    <row r="146" spans="1:9" s="226" customFormat="1" ht="19.5" customHeight="1" x14ac:dyDescent="0.4">
      <c r="A146" s="252">
        <v>90</v>
      </c>
      <c r="B146" s="223" t="s">
        <v>1032</v>
      </c>
      <c r="C146" s="253" t="s">
        <v>1058</v>
      </c>
      <c r="D146" s="225" t="s">
        <v>1059</v>
      </c>
      <c r="E146" s="220" t="s">
        <v>1060</v>
      </c>
      <c r="F146" s="254"/>
      <c r="G146" s="223" t="s">
        <v>1061</v>
      </c>
      <c r="H146" s="224" t="s">
        <v>1062</v>
      </c>
      <c r="I146" s="225" t="s">
        <v>1063</v>
      </c>
    </row>
    <row r="147" spans="1:9" s="226" customFormat="1" ht="19.5" customHeight="1" x14ac:dyDescent="0.4">
      <c r="A147" s="252">
        <v>91</v>
      </c>
      <c r="B147" s="223" t="s">
        <v>1064</v>
      </c>
      <c r="C147" s="253" t="s">
        <v>1065</v>
      </c>
      <c r="D147" s="225"/>
      <c r="E147" s="220" t="s">
        <v>1066</v>
      </c>
      <c r="F147" s="254"/>
      <c r="G147" s="223" t="s">
        <v>1067</v>
      </c>
      <c r="H147" s="224" t="s">
        <v>1068</v>
      </c>
      <c r="I147" s="225" t="s">
        <v>1069</v>
      </c>
    </row>
    <row r="148" spans="1:9" s="226" customFormat="1" ht="19.5" customHeight="1" x14ac:dyDescent="0.4">
      <c r="A148" s="252">
        <v>92</v>
      </c>
      <c r="B148" s="223" t="s">
        <v>1070</v>
      </c>
      <c r="C148" s="253" t="s">
        <v>1071</v>
      </c>
      <c r="D148" s="225" t="s">
        <v>1072</v>
      </c>
      <c r="E148" s="220" t="s">
        <v>718</v>
      </c>
      <c r="F148" s="254"/>
      <c r="G148" s="223" t="s">
        <v>1073</v>
      </c>
      <c r="H148" s="224" t="s">
        <v>1074</v>
      </c>
      <c r="I148" s="225" t="s">
        <v>1075</v>
      </c>
    </row>
    <row r="149" spans="1:9" s="226" customFormat="1" ht="19.5" customHeight="1" x14ac:dyDescent="0.4">
      <c r="A149" s="252">
        <v>93</v>
      </c>
      <c r="B149" s="223" t="s">
        <v>1070</v>
      </c>
      <c r="C149" s="253" t="s">
        <v>1076</v>
      </c>
      <c r="D149" s="225" t="s">
        <v>1072</v>
      </c>
      <c r="E149" s="220" t="s">
        <v>718</v>
      </c>
      <c r="F149" s="254"/>
      <c r="G149" s="223" t="s">
        <v>1077</v>
      </c>
      <c r="H149" s="224" t="s">
        <v>768</v>
      </c>
      <c r="I149" s="225" t="s">
        <v>1078</v>
      </c>
    </row>
    <row r="150" spans="1:9" s="226" customFormat="1" ht="19.5" customHeight="1" x14ac:dyDescent="0.4">
      <c r="A150" s="252">
        <v>94</v>
      </c>
      <c r="B150" s="223" t="s">
        <v>1070</v>
      </c>
      <c r="C150" s="253" t="s">
        <v>1079</v>
      </c>
      <c r="D150" s="225" t="s">
        <v>1080</v>
      </c>
      <c r="E150" s="220" t="s">
        <v>718</v>
      </c>
      <c r="F150" s="254"/>
      <c r="G150" s="223" t="s">
        <v>1081</v>
      </c>
      <c r="H150" s="224" t="s">
        <v>639</v>
      </c>
      <c r="I150" s="225" t="s">
        <v>1082</v>
      </c>
    </row>
    <row r="151" spans="1:9" s="226" customFormat="1" ht="19.5" customHeight="1" x14ac:dyDescent="0.4">
      <c r="A151" s="252">
        <v>95</v>
      </c>
      <c r="B151" s="223" t="s">
        <v>1070</v>
      </c>
      <c r="C151" s="253" t="s">
        <v>1083</v>
      </c>
      <c r="D151" s="225"/>
      <c r="E151" s="220" t="s">
        <v>776</v>
      </c>
      <c r="F151" s="254"/>
      <c r="G151" s="223" t="s">
        <v>1084</v>
      </c>
      <c r="H151" s="224" t="s">
        <v>1085</v>
      </c>
      <c r="I151" s="225" t="s">
        <v>1086</v>
      </c>
    </row>
    <row r="152" spans="1:9" s="226" customFormat="1" ht="19.5" customHeight="1" x14ac:dyDescent="0.4">
      <c r="A152" s="252">
        <v>96</v>
      </c>
      <c r="B152" s="223" t="s">
        <v>1070</v>
      </c>
      <c r="C152" s="253" t="s">
        <v>1087</v>
      </c>
      <c r="D152" s="225" t="s">
        <v>1080</v>
      </c>
      <c r="E152" s="220" t="s">
        <v>951</v>
      </c>
      <c r="F152" s="254"/>
      <c r="G152" s="223" t="s">
        <v>1088</v>
      </c>
      <c r="H152" s="224" t="s">
        <v>1089</v>
      </c>
      <c r="I152" s="225" t="s">
        <v>1090</v>
      </c>
    </row>
    <row r="153" spans="1:9" s="226" customFormat="1" ht="19.5" customHeight="1" x14ac:dyDescent="0.4">
      <c r="A153" s="252">
        <v>97</v>
      </c>
      <c r="B153" s="223" t="s">
        <v>1070</v>
      </c>
      <c r="C153" s="253" t="s">
        <v>1091</v>
      </c>
      <c r="D153" s="225" t="s">
        <v>1080</v>
      </c>
      <c r="E153" s="220" t="s">
        <v>1092</v>
      </c>
      <c r="F153" s="254"/>
      <c r="G153" s="223" t="s">
        <v>1093</v>
      </c>
      <c r="H153" s="224" t="s">
        <v>1094</v>
      </c>
      <c r="I153" s="225" t="s">
        <v>1095</v>
      </c>
    </row>
    <row r="154" spans="1:9" s="226" customFormat="1" ht="19.5" customHeight="1" x14ac:dyDescent="0.4">
      <c r="A154" s="252">
        <v>98</v>
      </c>
      <c r="B154" s="223" t="s">
        <v>1070</v>
      </c>
      <c r="C154" s="253" t="s">
        <v>1096</v>
      </c>
      <c r="D154" s="225" t="s">
        <v>1072</v>
      </c>
      <c r="E154" s="220" t="s">
        <v>1092</v>
      </c>
      <c r="F154" s="254"/>
      <c r="G154" s="223" t="s">
        <v>1097</v>
      </c>
      <c r="H154" s="224" t="s">
        <v>1098</v>
      </c>
      <c r="I154" s="225" t="s">
        <v>1099</v>
      </c>
    </row>
    <row r="155" spans="1:9" s="226" customFormat="1" ht="19.5" customHeight="1" x14ac:dyDescent="0.4">
      <c r="A155" s="252">
        <v>99</v>
      </c>
      <c r="B155" s="223" t="s">
        <v>1070</v>
      </c>
      <c r="C155" s="253" t="s">
        <v>1100</v>
      </c>
      <c r="D155" s="225" t="s">
        <v>1072</v>
      </c>
      <c r="E155" s="220" t="s">
        <v>1101</v>
      </c>
      <c r="F155" s="254"/>
      <c r="G155" s="223" t="s">
        <v>1102</v>
      </c>
      <c r="H155" s="224" t="s">
        <v>1103</v>
      </c>
      <c r="I155" s="225" t="s">
        <v>1104</v>
      </c>
    </row>
    <row r="156" spans="1:9" s="226" customFormat="1" ht="19.5" customHeight="1" x14ac:dyDescent="0.4">
      <c r="A156" s="252">
        <v>100</v>
      </c>
      <c r="B156" s="223" t="s">
        <v>1070</v>
      </c>
      <c r="C156" s="253" t="s">
        <v>1105</v>
      </c>
      <c r="D156" s="225" t="s">
        <v>1072</v>
      </c>
      <c r="E156" s="220" t="s">
        <v>912</v>
      </c>
      <c r="F156" s="254"/>
      <c r="G156" s="223" t="s">
        <v>1106</v>
      </c>
      <c r="H156" s="224" t="s">
        <v>639</v>
      </c>
      <c r="I156" s="225" t="s">
        <v>1107</v>
      </c>
    </row>
    <row r="157" spans="1:9" s="226" customFormat="1" ht="19.5" customHeight="1" x14ac:dyDescent="0.4">
      <c r="A157" s="252">
        <v>101</v>
      </c>
      <c r="B157" s="219" t="s">
        <v>1070</v>
      </c>
      <c r="C157" s="220" t="s">
        <v>1108</v>
      </c>
      <c r="D157" s="221" t="s">
        <v>1072</v>
      </c>
      <c r="E157" s="220" t="s">
        <v>907</v>
      </c>
      <c r="F157" s="222"/>
      <c r="G157" s="223" t="s">
        <v>1109</v>
      </c>
      <c r="H157" s="224" t="s">
        <v>1110</v>
      </c>
      <c r="I157" s="225" t="s">
        <v>1111</v>
      </c>
    </row>
    <row r="158" spans="1:9" s="226" customFormat="1" ht="19.5" customHeight="1" x14ac:dyDescent="0.4">
      <c r="A158" s="252">
        <v>102</v>
      </c>
      <c r="B158" s="219" t="s">
        <v>1070</v>
      </c>
      <c r="C158" s="220" t="s">
        <v>1112</v>
      </c>
      <c r="D158" s="221" t="s">
        <v>1072</v>
      </c>
      <c r="E158" s="220" t="s">
        <v>731</v>
      </c>
      <c r="F158" s="222"/>
      <c r="G158" s="223" t="s">
        <v>1113</v>
      </c>
      <c r="H158" s="224" t="s">
        <v>1114</v>
      </c>
      <c r="I158" s="225" t="s">
        <v>1115</v>
      </c>
    </row>
    <row r="159" spans="1:9" s="226" customFormat="1" ht="19.5" customHeight="1" x14ac:dyDescent="0.4">
      <c r="A159" s="252">
        <v>103</v>
      </c>
      <c r="B159" s="219" t="s">
        <v>1070</v>
      </c>
      <c r="C159" s="220" t="s">
        <v>1116</v>
      </c>
      <c r="D159" s="221" t="s">
        <v>1072</v>
      </c>
      <c r="E159" s="220" t="s">
        <v>1117</v>
      </c>
      <c r="F159" s="222"/>
      <c r="G159" s="223" t="s">
        <v>1077</v>
      </c>
      <c r="H159" s="224" t="s">
        <v>1118</v>
      </c>
      <c r="I159" s="225" t="s">
        <v>1119</v>
      </c>
    </row>
    <row r="160" spans="1:9" s="226" customFormat="1" ht="19.5" customHeight="1" x14ac:dyDescent="0.4">
      <c r="A160" s="252">
        <v>104</v>
      </c>
      <c r="B160" s="219" t="s">
        <v>1070</v>
      </c>
      <c r="C160" s="220" t="s">
        <v>1120</v>
      </c>
      <c r="D160" s="221" t="s">
        <v>1072</v>
      </c>
      <c r="E160" s="220" t="s">
        <v>1121</v>
      </c>
      <c r="F160" s="222"/>
      <c r="G160" s="223" t="s">
        <v>1122</v>
      </c>
      <c r="H160" s="224" t="s">
        <v>639</v>
      </c>
      <c r="I160" s="225" t="s">
        <v>1123</v>
      </c>
    </row>
    <row r="161" spans="1:9" s="226" customFormat="1" ht="19.5" customHeight="1" x14ac:dyDescent="0.4">
      <c r="A161" s="252">
        <v>105</v>
      </c>
      <c r="B161" s="219" t="s">
        <v>1070</v>
      </c>
      <c r="C161" s="220" t="s">
        <v>1124</v>
      </c>
      <c r="D161" s="221" t="s">
        <v>1072</v>
      </c>
      <c r="E161" s="220" t="s">
        <v>1125</v>
      </c>
      <c r="F161" s="222"/>
      <c r="G161" s="223" t="s">
        <v>1126</v>
      </c>
      <c r="H161" s="224" t="s">
        <v>1127</v>
      </c>
      <c r="I161" s="225" t="s">
        <v>1128</v>
      </c>
    </row>
    <row r="162" spans="1:9" s="226" customFormat="1" ht="19.5" customHeight="1" x14ac:dyDescent="0.4">
      <c r="A162" s="252">
        <v>106</v>
      </c>
      <c r="B162" s="219" t="s">
        <v>1070</v>
      </c>
      <c r="C162" s="220" t="s">
        <v>1129</v>
      </c>
      <c r="D162" s="221" t="s">
        <v>1072</v>
      </c>
      <c r="E162" s="220" t="s">
        <v>918</v>
      </c>
      <c r="F162" s="222"/>
      <c r="G162" s="223" t="s">
        <v>1130</v>
      </c>
      <c r="H162" s="224" t="s">
        <v>1131</v>
      </c>
      <c r="I162" s="225" t="s">
        <v>1132</v>
      </c>
    </row>
    <row r="163" spans="1:9" s="226" customFormat="1" ht="19.5" customHeight="1" x14ac:dyDescent="0.4">
      <c r="A163" s="252">
        <v>107</v>
      </c>
      <c r="B163" s="219" t="s">
        <v>1070</v>
      </c>
      <c r="C163" s="220" t="s">
        <v>1133</v>
      </c>
      <c r="D163" s="221" t="s">
        <v>1072</v>
      </c>
      <c r="E163" s="220" t="s">
        <v>1134</v>
      </c>
      <c r="F163" s="222"/>
      <c r="G163" s="223" t="s">
        <v>1135</v>
      </c>
      <c r="H163" s="224" t="s">
        <v>639</v>
      </c>
      <c r="I163" s="225" t="s">
        <v>1136</v>
      </c>
    </row>
    <row r="164" spans="1:9" s="226" customFormat="1" ht="19.5" customHeight="1" x14ac:dyDescent="0.4">
      <c r="A164" s="252">
        <v>108</v>
      </c>
      <c r="B164" s="219" t="s">
        <v>1070</v>
      </c>
      <c r="C164" s="220" t="s">
        <v>1137</v>
      </c>
      <c r="D164" s="221" t="s">
        <v>1138</v>
      </c>
      <c r="E164" s="220" t="s">
        <v>740</v>
      </c>
      <c r="F164" s="222"/>
      <c r="G164" s="223" t="s">
        <v>1139</v>
      </c>
      <c r="H164" s="224" t="s">
        <v>742</v>
      </c>
      <c r="I164" s="225" t="s">
        <v>1140</v>
      </c>
    </row>
    <row r="165" spans="1:9" s="226" customFormat="1" ht="19.5" customHeight="1" x14ac:dyDescent="0.4">
      <c r="A165" s="252">
        <v>109</v>
      </c>
      <c r="B165" s="219" t="s">
        <v>1070</v>
      </c>
      <c r="C165" s="220" t="s">
        <v>1141</v>
      </c>
      <c r="D165" s="221" t="s">
        <v>1138</v>
      </c>
      <c r="E165" s="220" t="s">
        <v>1142</v>
      </c>
      <c r="F165" s="222"/>
      <c r="G165" s="223" t="s">
        <v>1143</v>
      </c>
      <c r="H165" s="224" t="s">
        <v>1144</v>
      </c>
      <c r="I165" s="225" t="s">
        <v>1145</v>
      </c>
    </row>
    <row r="166" spans="1:9" s="226" customFormat="1" ht="19.5" customHeight="1" x14ac:dyDescent="0.4">
      <c r="A166" s="252">
        <v>110</v>
      </c>
      <c r="B166" s="219" t="s">
        <v>1070</v>
      </c>
      <c r="C166" s="220" t="s">
        <v>1146</v>
      </c>
      <c r="D166" s="221" t="s">
        <v>1138</v>
      </c>
      <c r="E166" s="220" t="s">
        <v>1147</v>
      </c>
      <c r="F166" s="222"/>
      <c r="G166" s="223" t="s">
        <v>1148</v>
      </c>
      <c r="H166" s="224" t="s">
        <v>639</v>
      </c>
      <c r="I166" s="225" t="s">
        <v>1149</v>
      </c>
    </row>
    <row r="167" spans="1:9" s="226" customFormat="1" ht="19.5" customHeight="1" x14ac:dyDescent="0.4">
      <c r="A167" s="252">
        <v>111</v>
      </c>
      <c r="B167" s="219" t="s">
        <v>1070</v>
      </c>
      <c r="C167" s="220" t="s">
        <v>1150</v>
      </c>
      <c r="D167" s="221" t="s">
        <v>1151</v>
      </c>
      <c r="E167" s="220" t="s">
        <v>1152</v>
      </c>
      <c r="F167" s="222"/>
      <c r="G167" s="223" t="s">
        <v>1153</v>
      </c>
      <c r="H167" s="224" t="s">
        <v>1154</v>
      </c>
      <c r="I167" s="225" t="s">
        <v>1155</v>
      </c>
    </row>
    <row r="168" spans="1:9" s="262" customFormat="1" ht="19.5" customHeight="1" x14ac:dyDescent="0.4">
      <c r="A168" s="252">
        <v>112</v>
      </c>
      <c r="B168" s="219" t="s">
        <v>1070</v>
      </c>
      <c r="C168" s="220" t="s">
        <v>1156</v>
      </c>
      <c r="D168" s="221" t="s">
        <v>1157</v>
      </c>
      <c r="E168" s="220" t="s">
        <v>1023</v>
      </c>
      <c r="F168" s="222"/>
      <c r="G168" s="223" t="s">
        <v>1158</v>
      </c>
      <c r="H168" s="224" t="s">
        <v>1159</v>
      </c>
      <c r="I168" s="225" t="s">
        <v>1160</v>
      </c>
    </row>
    <row r="169" spans="1:9" ht="19.5" customHeight="1" x14ac:dyDescent="0.4">
      <c r="A169" s="252">
        <v>113</v>
      </c>
      <c r="B169" s="219" t="s">
        <v>1070</v>
      </c>
      <c r="C169" s="220" t="s">
        <v>1161</v>
      </c>
      <c r="D169" s="221" t="s">
        <v>1072</v>
      </c>
      <c r="E169" s="220" t="s">
        <v>1162</v>
      </c>
      <c r="F169" s="222"/>
      <c r="G169" s="223" t="s">
        <v>1163</v>
      </c>
      <c r="H169" s="224" t="s">
        <v>1164</v>
      </c>
      <c r="I169" s="225" t="s">
        <v>1165</v>
      </c>
    </row>
    <row r="170" spans="1:9" ht="19.5" customHeight="1" x14ac:dyDescent="0.4">
      <c r="A170" s="252">
        <v>114</v>
      </c>
      <c r="B170" s="223" t="s">
        <v>1070</v>
      </c>
      <c r="C170" s="253" t="s">
        <v>1166</v>
      </c>
      <c r="D170" s="225" t="s">
        <v>1072</v>
      </c>
      <c r="E170" s="220" t="s">
        <v>1167</v>
      </c>
      <c r="F170" s="254"/>
      <c r="G170" s="223" t="s">
        <v>1168</v>
      </c>
      <c r="H170" s="224" t="s">
        <v>639</v>
      </c>
      <c r="I170" s="225" t="s">
        <v>1169</v>
      </c>
    </row>
    <row r="171" spans="1:9" ht="19.5" customHeight="1" x14ac:dyDescent="0.4">
      <c r="A171" s="252">
        <v>115</v>
      </c>
      <c r="B171" s="223" t="s">
        <v>1070</v>
      </c>
      <c r="C171" s="253" t="s">
        <v>1170</v>
      </c>
      <c r="D171" s="225" t="s">
        <v>1072</v>
      </c>
      <c r="E171" s="220" t="s">
        <v>1171</v>
      </c>
      <c r="F171" s="254"/>
      <c r="G171" s="223" t="s">
        <v>1172</v>
      </c>
      <c r="H171" s="224" t="s">
        <v>1173</v>
      </c>
      <c r="I171" s="225" t="s">
        <v>1174</v>
      </c>
    </row>
    <row r="172" spans="1:9" ht="19.5" customHeight="1" x14ac:dyDescent="0.4">
      <c r="A172" s="255">
        <v>116</v>
      </c>
      <c r="B172" s="257" t="s">
        <v>1070</v>
      </c>
      <c r="C172" s="263" t="s">
        <v>1175</v>
      </c>
      <c r="D172" s="233" t="s">
        <v>1072</v>
      </c>
      <c r="E172" s="264" t="s">
        <v>1176</v>
      </c>
      <c r="F172" s="257"/>
      <c r="G172" s="233" t="s">
        <v>1177</v>
      </c>
      <c r="H172" s="233" t="s">
        <v>1178</v>
      </c>
      <c r="I172" s="234" t="s">
        <v>1179</v>
      </c>
    </row>
    <row r="173" spans="1:9" ht="19.5" customHeight="1" x14ac:dyDescent="0.4">
      <c r="A173" s="162" t="s">
        <v>1180</v>
      </c>
    </row>
    <row r="174" spans="1:9" ht="19.5" customHeight="1" x14ac:dyDescent="0.4">
      <c r="A174" s="207" t="s">
        <v>1181</v>
      </c>
    </row>
    <row r="175" spans="1:9" ht="19.5" customHeight="1" x14ac:dyDescent="0.4">
      <c r="A175" s="207" t="s">
        <v>1182</v>
      </c>
    </row>
    <row r="176" spans="1:9" ht="19.5" customHeight="1" x14ac:dyDescent="0.4">
      <c r="A176" s="207" t="s">
        <v>1183</v>
      </c>
    </row>
    <row r="177" spans="1:9" ht="19.5" customHeight="1" x14ac:dyDescent="0.4">
      <c r="A177" s="207" t="s">
        <v>1184</v>
      </c>
    </row>
    <row r="178" spans="1:9" ht="19.5" customHeight="1" x14ac:dyDescent="0.4">
      <c r="A178" s="207" t="s">
        <v>1185</v>
      </c>
    </row>
    <row r="179" spans="1:9" ht="19.5" customHeight="1" x14ac:dyDescent="0.4">
      <c r="A179" s="207" t="s">
        <v>1186</v>
      </c>
    </row>
    <row r="180" spans="1:9" s="182" customFormat="1" ht="19.5" customHeight="1" x14ac:dyDescent="0.4">
      <c r="A180" s="207" t="s">
        <v>1187</v>
      </c>
      <c r="B180" s="207"/>
      <c r="C180" s="162"/>
      <c r="D180" s="207"/>
      <c r="E180" s="162"/>
      <c r="F180" s="162"/>
      <c r="G180" s="162"/>
      <c r="H180" s="162"/>
      <c r="I180" s="162"/>
    </row>
    <row r="181" spans="1:9" ht="19.5" customHeight="1" x14ac:dyDescent="0.4">
      <c r="A181" s="207" t="s">
        <v>1188</v>
      </c>
    </row>
    <row r="182" spans="1:9" ht="19.5" customHeight="1" x14ac:dyDescent="0.4">
      <c r="A182" s="207" t="s">
        <v>1189</v>
      </c>
    </row>
    <row r="183" spans="1:9" ht="19.5" customHeight="1" x14ac:dyDescent="0.4">
      <c r="A183" s="180" t="s">
        <v>1190</v>
      </c>
      <c r="B183" s="180"/>
      <c r="C183" s="182"/>
      <c r="D183" s="180"/>
      <c r="E183" s="182"/>
      <c r="F183" s="182"/>
    </row>
  </sheetData>
  <phoneticPr fontId="2"/>
  <hyperlinks>
    <hyperlink ref="K1" location="目次!A1" display="目次へ戻る"/>
  </hyperlinks>
  <pageMargins left="0.59055118110236227" right="0.59055118110236227" top="0.78740157480314965" bottom="0.78740157480314965" header="0.31496062992125984" footer="0.31496062992125984"/>
  <pageSetup paperSize="9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21"/>
  <sheetViews>
    <sheetView zoomScale="85" zoomScaleNormal="85" zoomScaleSheetLayoutView="100" workbookViewId="0"/>
  </sheetViews>
  <sheetFormatPr defaultColWidth="2.5" defaultRowHeight="15" customHeight="1" x14ac:dyDescent="0.4"/>
  <cols>
    <col min="1" max="2" width="11.875" style="20" customWidth="1"/>
    <col min="3" max="12" width="6.625" style="20" customWidth="1"/>
    <col min="13" max="13" width="2.5" style="20" customWidth="1"/>
    <col min="14" max="14" width="11" style="20" bestFit="1" customWidth="1"/>
    <col min="15" max="16384" width="2.5" style="20"/>
  </cols>
  <sheetData>
    <row r="1" spans="1:14" ht="22.5" customHeight="1" x14ac:dyDescent="0.4">
      <c r="L1" s="21" t="s">
        <v>296</v>
      </c>
      <c r="N1" s="22" t="s">
        <v>297</v>
      </c>
    </row>
    <row r="2" spans="1:14" ht="22.5" customHeight="1" x14ac:dyDescent="0.4">
      <c r="A2" s="23" t="s">
        <v>1191</v>
      </c>
      <c r="B2" s="23"/>
      <c r="C2" s="23"/>
    </row>
    <row r="3" spans="1:14" s="24" customFormat="1" ht="22.5" customHeight="1" x14ac:dyDescent="0.15">
      <c r="A3" s="127" t="s">
        <v>1192</v>
      </c>
    </row>
    <row r="4" spans="1:14" ht="27" x14ac:dyDescent="0.4">
      <c r="A4" s="183" t="s">
        <v>446</v>
      </c>
      <c r="B4" s="184" t="s">
        <v>447</v>
      </c>
      <c r="C4" s="30" t="s">
        <v>349</v>
      </c>
      <c r="D4" s="30" t="s">
        <v>1193</v>
      </c>
      <c r="E4" s="30" t="s">
        <v>1194</v>
      </c>
      <c r="F4" s="30" t="s">
        <v>1195</v>
      </c>
      <c r="G4" s="30" t="s">
        <v>1196</v>
      </c>
      <c r="H4" s="146" t="s">
        <v>1197</v>
      </c>
      <c r="I4" s="30" t="s">
        <v>1198</v>
      </c>
      <c r="J4" s="146" t="s">
        <v>1199</v>
      </c>
      <c r="K4" s="146" t="s">
        <v>1200</v>
      </c>
      <c r="L4" s="31" t="s">
        <v>437</v>
      </c>
    </row>
    <row r="5" spans="1:14" s="35" customFormat="1" ht="27" customHeight="1" x14ac:dyDescent="0.4">
      <c r="A5" s="265">
        <v>2009</v>
      </c>
      <c r="B5" s="265" t="s">
        <v>460</v>
      </c>
      <c r="C5" s="33">
        <f t="shared" ref="C5:C16" si="0">SUM(D5:L5)</f>
        <v>394</v>
      </c>
      <c r="D5" s="34">
        <v>124</v>
      </c>
      <c r="E5" s="34">
        <v>14</v>
      </c>
      <c r="F5" s="34">
        <v>22</v>
      </c>
      <c r="G5" s="34">
        <v>3</v>
      </c>
      <c r="H5" s="34">
        <v>25</v>
      </c>
      <c r="I5" s="34">
        <v>27</v>
      </c>
      <c r="J5" s="34">
        <v>25</v>
      </c>
      <c r="K5" s="34">
        <v>16</v>
      </c>
      <c r="L5" s="34">
        <v>138</v>
      </c>
    </row>
    <row r="6" spans="1:14" s="35" customFormat="1" ht="27" customHeight="1" x14ac:dyDescent="0.4">
      <c r="A6" s="265">
        <v>2010</v>
      </c>
      <c r="B6" s="265" t="s">
        <v>461</v>
      </c>
      <c r="C6" s="33">
        <f t="shared" si="0"/>
        <v>384</v>
      </c>
      <c r="D6" s="34">
        <v>95</v>
      </c>
      <c r="E6" s="34">
        <v>10</v>
      </c>
      <c r="F6" s="34">
        <v>21</v>
      </c>
      <c r="G6" s="34">
        <v>6</v>
      </c>
      <c r="H6" s="34">
        <v>41</v>
      </c>
      <c r="I6" s="34">
        <v>26</v>
      </c>
      <c r="J6" s="34">
        <v>20</v>
      </c>
      <c r="K6" s="34">
        <v>28</v>
      </c>
      <c r="L6" s="34">
        <v>137</v>
      </c>
    </row>
    <row r="7" spans="1:14" s="35" customFormat="1" ht="27" customHeight="1" x14ac:dyDescent="0.4">
      <c r="A7" s="265">
        <v>2011</v>
      </c>
      <c r="B7" s="265" t="s">
        <v>462</v>
      </c>
      <c r="C7" s="33">
        <f t="shared" si="0"/>
        <v>9</v>
      </c>
      <c r="D7" s="34">
        <v>2</v>
      </c>
      <c r="E7" s="34" t="s">
        <v>336</v>
      </c>
      <c r="F7" s="34" t="s">
        <v>336</v>
      </c>
      <c r="G7" s="34" t="s">
        <v>336</v>
      </c>
      <c r="H7" s="34" t="s">
        <v>336</v>
      </c>
      <c r="I7" s="34">
        <v>2</v>
      </c>
      <c r="J7" s="34" t="s">
        <v>336</v>
      </c>
      <c r="K7" s="34" t="s">
        <v>336</v>
      </c>
      <c r="L7" s="34">
        <v>5</v>
      </c>
    </row>
    <row r="8" spans="1:14" s="35" customFormat="1" ht="27" customHeight="1" x14ac:dyDescent="0.4">
      <c r="A8" s="265">
        <v>2012</v>
      </c>
      <c r="B8" s="265" t="s">
        <v>463</v>
      </c>
      <c r="C8" s="33">
        <f t="shared" si="0"/>
        <v>412</v>
      </c>
      <c r="D8" s="34">
        <v>125</v>
      </c>
      <c r="E8" s="34">
        <v>6</v>
      </c>
      <c r="F8" s="34">
        <v>28</v>
      </c>
      <c r="G8" s="34">
        <v>1</v>
      </c>
      <c r="H8" s="34">
        <v>57</v>
      </c>
      <c r="I8" s="34">
        <v>43</v>
      </c>
      <c r="J8" s="34">
        <v>3</v>
      </c>
      <c r="K8" s="34">
        <v>29</v>
      </c>
      <c r="L8" s="34">
        <v>120</v>
      </c>
    </row>
    <row r="9" spans="1:14" s="35" customFormat="1" ht="27" customHeight="1" x14ac:dyDescent="0.4">
      <c r="A9" s="265">
        <v>2013</v>
      </c>
      <c r="B9" s="265" t="s">
        <v>464</v>
      </c>
      <c r="C9" s="33">
        <f t="shared" si="0"/>
        <v>417</v>
      </c>
      <c r="D9" s="34">
        <v>128</v>
      </c>
      <c r="E9" s="34">
        <v>7</v>
      </c>
      <c r="F9" s="34">
        <v>28</v>
      </c>
      <c r="G9" s="34">
        <v>4</v>
      </c>
      <c r="H9" s="34">
        <v>54</v>
      </c>
      <c r="I9" s="34">
        <v>31</v>
      </c>
      <c r="J9" s="34">
        <v>4</v>
      </c>
      <c r="K9" s="34">
        <v>28</v>
      </c>
      <c r="L9" s="34">
        <v>133</v>
      </c>
    </row>
    <row r="10" spans="1:14" s="35" customFormat="1" ht="27" customHeight="1" x14ac:dyDescent="0.4">
      <c r="A10" s="265">
        <v>2014</v>
      </c>
      <c r="B10" s="265" t="s">
        <v>465</v>
      </c>
      <c r="C10" s="33">
        <f t="shared" si="0"/>
        <v>412</v>
      </c>
      <c r="D10" s="34">
        <v>209</v>
      </c>
      <c r="E10" s="34">
        <v>12</v>
      </c>
      <c r="F10" s="34">
        <v>31</v>
      </c>
      <c r="G10" s="34">
        <v>4</v>
      </c>
      <c r="H10" s="34">
        <v>47</v>
      </c>
      <c r="I10" s="34">
        <v>33</v>
      </c>
      <c r="J10" s="34">
        <v>35</v>
      </c>
      <c r="K10" s="34">
        <v>39</v>
      </c>
      <c r="L10" s="34">
        <v>2</v>
      </c>
    </row>
    <row r="11" spans="1:14" ht="27" customHeight="1" x14ac:dyDescent="0.4">
      <c r="A11" s="265">
        <v>2015</v>
      </c>
      <c r="B11" s="265" t="s">
        <v>466</v>
      </c>
      <c r="C11" s="33">
        <f t="shared" si="0"/>
        <v>368</v>
      </c>
      <c r="D11" s="37">
        <v>123</v>
      </c>
      <c r="E11" s="37">
        <v>7</v>
      </c>
      <c r="F11" s="37">
        <v>16</v>
      </c>
      <c r="G11" s="37">
        <v>1</v>
      </c>
      <c r="H11" s="37">
        <v>34</v>
      </c>
      <c r="I11" s="37">
        <v>36</v>
      </c>
      <c r="J11" s="37">
        <v>35</v>
      </c>
      <c r="K11" s="37">
        <v>18</v>
      </c>
      <c r="L11" s="37">
        <v>98</v>
      </c>
    </row>
    <row r="12" spans="1:14" ht="27" customHeight="1" x14ac:dyDescent="0.4">
      <c r="A12" s="265">
        <v>2016</v>
      </c>
      <c r="B12" s="265" t="s">
        <v>467</v>
      </c>
      <c r="C12" s="33">
        <f t="shared" si="0"/>
        <v>392</v>
      </c>
      <c r="D12" s="37">
        <v>139</v>
      </c>
      <c r="E12" s="37">
        <v>10</v>
      </c>
      <c r="F12" s="37">
        <v>21</v>
      </c>
      <c r="G12" s="37">
        <v>4</v>
      </c>
      <c r="H12" s="37">
        <v>35</v>
      </c>
      <c r="I12" s="37">
        <v>29</v>
      </c>
      <c r="J12" s="37">
        <v>12</v>
      </c>
      <c r="K12" s="37">
        <v>21</v>
      </c>
      <c r="L12" s="37">
        <v>121</v>
      </c>
    </row>
    <row r="13" spans="1:14" ht="27" customHeight="1" x14ac:dyDescent="0.4">
      <c r="A13" s="265">
        <v>2017</v>
      </c>
      <c r="B13" s="265" t="s">
        <v>468</v>
      </c>
      <c r="C13" s="33">
        <f t="shared" si="0"/>
        <v>398</v>
      </c>
      <c r="D13" s="37">
        <v>122</v>
      </c>
      <c r="E13" s="37">
        <v>8</v>
      </c>
      <c r="F13" s="37">
        <v>18</v>
      </c>
      <c r="G13" s="37">
        <v>3</v>
      </c>
      <c r="H13" s="37">
        <v>46</v>
      </c>
      <c r="I13" s="37">
        <v>34</v>
      </c>
      <c r="J13" s="37">
        <v>25</v>
      </c>
      <c r="K13" s="37">
        <v>18</v>
      </c>
      <c r="L13" s="37">
        <v>124</v>
      </c>
    </row>
    <row r="14" spans="1:14" ht="27" customHeight="1" x14ac:dyDescent="0.4">
      <c r="A14" s="265">
        <v>2018</v>
      </c>
      <c r="B14" s="265" t="s">
        <v>469</v>
      </c>
      <c r="C14" s="33">
        <f t="shared" si="0"/>
        <v>387</v>
      </c>
      <c r="D14" s="37">
        <v>124</v>
      </c>
      <c r="E14" s="37">
        <v>10</v>
      </c>
      <c r="F14" s="37">
        <v>21</v>
      </c>
      <c r="G14" s="37">
        <v>1</v>
      </c>
      <c r="H14" s="37">
        <v>45</v>
      </c>
      <c r="I14" s="37">
        <v>32</v>
      </c>
      <c r="J14" s="37">
        <v>18</v>
      </c>
      <c r="K14" s="37">
        <v>16</v>
      </c>
      <c r="L14" s="37">
        <v>120</v>
      </c>
    </row>
    <row r="15" spans="1:14" ht="27" customHeight="1" x14ac:dyDescent="0.4">
      <c r="A15" s="266">
        <v>2019</v>
      </c>
      <c r="B15" s="266" t="s">
        <v>470</v>
      </c>
      <c r="C15" s="33">
        <f t="shared" si="0"/>
        <v>345</v>
      </c>
      <c r="D15" s="37">
        <v>98</v>
      </c>
      <c r="E15" s="37">
        <v>7</v>
      </c>
      <c r="F15" s="37">
        <v>13</v>
      </c>
      <c r="G15" s="37">
        <v>4</v>
      </c>
      <c r="H15" s="37">
        <v>38</v>
      </c>
      <c r="I15" s="37">
        <v>27</v>
      </c>
      <c r="J15" s="37">
        <v>22</v>
      </c>
      <c r="K15" s="37">
        <v>26</v>
      </c>
      <c r="L15" s="37">
        <v>110</v>
      </c>
    </row>
    <row r="16" spans="1:14" ht="27" customHeight="1" x14ac:dyDescent="0.4">
      <c r="A16" s="266">
        <v>2020</v>
      </c>
      <c r="B16" s="266" t="s">
        <v>471</v>
      </c>
      <c r="C16" s="166">
        <f t="shared" si="0"/>
        <v>248</v>
      </c>
      <c r="D16" s="85">
        <v>24</v>
      </c>
      <c r="E16" s="85">
        <v>2</v>
      </c>
      <c r="F16" s="85">
        <v>6</v>
      </c>
      <c r="G16" s="85">
        <v>0</v>
      </c>
      <c r="H16" s="85">
        <v>9</v>
      </c>
      <c r="I16" s="85">
        <v>8</v>
      </c>
      <c r="J16" s="85">
        <v>12</v>
      </c>
      <c r="K16" s="85">
        <v>17</v>
      </c>
      <c r="L16" s="85">
        <v>170</v>
      </c>
    </row>
    <row r="17" spans="1:12" ht="27" customHeight="1" x14ac:dyDescent="0.4">
      <c r="A17" s="266">
        <v>2021</v>
      </c>
      <c r="B17" s="266" t="s">
        <v>472</v>
      </c>
      <c r="C17" s="166">
        <f>SUM(D17:L17)</f>
        <v>225</v>
      </c>
      <c r="D17" s="85">
        <v>18</v>
      </c>
      <c r="E17" s="85">
        <v>0</v>
      </c>
      <c r="F17" s="85">
        <v>3</v>
      </c>
      <c r="G17" s="85">
        <v>0</v>
      </c>
      <c r="H17" s="85">
        <v>1</v>
      </c>
      <c r="I17" s="85">
        <v>3</v>
      </c>
      <c r="J17" s="85">
        <v>2</v>
      </c>
      <c r="K17" s="85">
        <v>3</v>
      </c>
      <c r="L17" s="85">
        <v>195</v>
      </c>
    </row>
    <row r="18" spans="1:12" ht="27" customHeight="1" x14ac:dyDescent="0.4">
      <c r="A18" s="266">
        <v>2022</v>
      </c>
      <c r="B18" s="266" t="s">
        <v>473</v>
      </c>
      <c r="C18" s="166">
        <f>SUM(D18:L18)</f>
        <v>351</v>
      </c>
      <c r="D18" s="85">
        <v>109</v>
      </c>
      <c r="E18" s="85">
        <v>2</v>
      </c>
      <c r="F18" s="85">
        <v>6</v>
      </c>
      <c r="G18" s="85">
        <v>0</v>
      </c>
      <c r="H18" s="85">
        <v>30</v>
      </c>
      <c r="I18" s="85">
        <v>18</v>
      </c>
      <c r="J18" s="85">
        <v>16</v>
      </c>
      <c r="K18" s="85">
        <v>24</v>
      </c>
      <c r="L18" s="85">
        <v>146</v>
      </c>
    </row>
    <row r="19" spans="1:12" ht="27" customHeight="1" x14ac:dyDescent="0.4">
      <c r="A19" s="266">
        <v>2023</v>
      </c>
      <c r="B19" s="266" t="s">
        <v>474</v>
      </c>
      <c r="C19" s="166">
        <f>SUM(D19:L19)</f>
        <v>421</v>
      </c>
      <c r="D19" s="85">
        <v>135</v>
      </c>
      <c r="E19" s="85">
        <v>8</v>
      </c>
      <c r="F19" s="85">
        <v>12</v>
      </c>
      <c r="G19" s="85">
        <v>2</v>
      </c>
      <c r="H19" s="85">
        <v>48</v>
      </c>
      <c r="I19" s="85">
        <v>17</v>
      </c>
      <c r="J19" s="85">
        <v>12</v>
      </c>
      <c r="K19" s="85">
        <v>18</v>
      </c>
      <c r="L19" s="85">
        <v>169</v>
      </c>
    </row>
    <row r="20" spans="1:12" ht="27" customHeight="1" x14ac:dyDescent="0.4">
      <c r="A20" s="267">
        <v>2024</v>
      </c>
      <c r="B20" s="267" t="s">
        <v>475</v>
      </c>
      <c r="C20" s="206">
        <f>SUM(D20:L20)</f>
        <v>404</v>
      </c>
      <c r="D20" s="140">
        <v>98</v>
      </c>
      <c r="E20" s="140">
        <v>7</v>
      </c>
      <c r="F20" s="140">
        <v>13</v>
      </c>
      <c r="G20" s="140">
        <v>0</v>
      </c>
      <c r="H20" s="140">
        <v>62</v>
      </c>
      <c r="I20" s="140">
        <v>24</v>
      </c>
      <c r="J20" s="140">
        <v>18</v>
      </c>
      <c r="K20" s="140">
        <v>23</v>
      </c>
      <c r="L20" s="140">
        <v>159</v>
      </c>
    </row>
    <row r="21" spans="1:12" s="51" customFormat="1" ht="20.100000000000001" customHeight="1" x14ac:dyDescent="0.4">
      <c r="A21" s="51" t="s">
        <v>1201</v>
      </c>
    </row>
  </sheetData>
  <phoneticPr fontId="2"/>
  <hyperlinks>
    <hyperlink ref="N1" location="目次!A1" display="目次へ戻る"/>
  </hyperlinks>
  <pageMargins left="0.59055118110236227" right="0.59055118110236227" top="0.78740157480314965" bottom="0.78740157480314965" header="0.31496062992125984" footer="0.31496062992125984"/>
  <pageSetup paperSize="9" orientation="portrait" r:id="rId1"/>
  <colBreaks count="1" manualBreakCount="1">
    <brk id="13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O27"/>
  <sheetViews>
    <sheetView topLeftCell="A13" zoomScale="85" zoomScaleNormal="85" zoomScaleSheetLayoutView="100" workbookViewId="0"/>
  </sheetViews>
  <sheetFormatPr defaultColWidth="2.5" defaultRowHeight="15" customHeight="1" x14ac:dyDescent="0.4"/>
  <cols>
    <col min="1" max="2" width="11" style="20" customWidth="1"/>
    <col min="3" max="12" width="9" style="20" customWidth="1"/>
    <col min="13" max="13" width="2.5" style="20" customWidth="1"/>
    <col min="14" max="14" width="10.625" style="20" bestFit="1" customWidth="1"/>
    <col min="15" max="16384" width="2.5" style="20"/>
  </cols>
  <sheetData>
    <row r="1" spans="1:14" ht="22.5" customHeight="1" x14ac:dyDescent="0.4">
      <c r="L1" s="21" t="s">
        <v>296</v>
      </c>
      <c r="N1" s="22" t="s">
        <v>297</v>
      </c>
    </row>
    <row r="2" spans="1:14" ht="22.5" customHeight="1" x14ac:dyDescent="0.4">
      <c r="A2" s="23" t="s">
        <v>1202</v>
      </c>
      <c r="B2" s="23"/>
      <c r="C2" s="23"/>
    </row>
    <row r="3" spans="1:14" s="24" customFormat="1" ht="22.5" customHeight="1" x14ac:dyDescent="0.15">
      <c r="A3" s="127" t="s">
        <v>1203</v>
      </c>
      <c r="B3" s="127"/>
      <c r="C3" s="127"/>
    </row>
    <row r="4" spans="1:14" ht="20.100000000000001" customHeight="1" x14ac:dyDescent="0.4">
      <c r="A4" s="29" t="s">
        <v>446</v>
      </c>
      <c r="B4" s="26" t="s">
        <v>447</v>
      </c>
      <c r="C4" s="128" t="s">
        <v>453</v>
      </c>
      <c r="D4" s="28" t="s">
        <v>1204</v>
      </c>
      <c r="E4" s="29"/>
      <c r="F4" s="29"/>
      <c r="G4" s="29"/>
      <c r="H4" s="29"/>
      <c r="I4" s="27" t="s">
        <v>1205</v>
      </c>
      <c r="J4" s="27"/>
      <c r="K4" s="27"/>
      <c r="L4" s="28"/>
    </row>
    <row r="5" spans="1:14" ht="27" x14ac:dyDescent="0.4">
      <c r="A5" s="29"/>
      <c r="B5" s="29"/>
      <c r="C5" s="130"/>
      <c r="D5" s="31" t="s">
        <v>1206</v>
      </c>
      <c r="E5" s="31" t="s">
        <v>1207</v>
      </c>
      <c r="F5" s="30" t="s">
        <v>1208</v>
      </c>
      <c r="G5" s="30" t="s">
        <v>1209</v>
      </c>
      <c r="H5" s="146" t="s">
        <v>1210</v>
      </c>
      <c r="I5" s="30" t="s">
        <v>1206</v>
      </c>
      <c r="J5" s="30" t="s">
        <v>1207</v>
      </c>
      <c r="K5" s="30" t="s">
        <v>1208</v>
      </c>
      <c r="L5" s="129" t="s">
        <v>1210</v>
      </c>
    </row>
    <row r="6" spans="1:14" s="35" customFormat="1" ht="36.75" customHeight="1" x14ac:dyDescent="0.4">
      <c r="A6" s="265">
        <v>2009</v>
      </c>
      <c r="B6" s="265" t="s">
        <v>460</v>
      </c>
      <c r="C6" s="33">
        <f t="shared" ref="C6:C16" si="0">SUM(D6:L6)</f>
        <v>87575</v>
      </c>
      <c r="D6" s="34">
        <v>42305</v>
      </c>
      <c r="E6" s="34">
        <v>2468</v>
      </c>
      <c r="F6" s="34">
        <v>8854</v>
      </c>
      <c r="G6" s="34"/>
      <c r="H6" s="34">
        <v>29849</v>
      </c>
      <c r="I6" s="34">
        <v>1168</v>
      </c>
      <c r="J6" s="34">
        <v>250</v>
      </c>
      <c r="K6" s="34">
        <v>1694</v>
      </c>
      <c r="L6" s="34">
        <v>987</v>
      </c>
    </row>
    <row r="7" spans="1:14" s="35" customFormat="1" ht="36.75" customHeight="1" x14ac:dyDescent="0.4">
      <c r="A7" s="265">
        <v>2010</v>
      </c>
      <c r="B7" s="265" t="s">
        <v>461</v>
      </c>
      <c r="C7" s="33">
        <f t="shared" si="0"/>
        <v>72676</v>
      </c>
      <c r="D7" s="34">
        <v>22558</v>
      </c>
      <c r="E7" s="34">
        <v>1996</v>
      </c>
      <c r="F7" s="34">
        <v>7506</v>
      </c>
      <c r="G7" s="34"/>
      <c r="H7" s="34">
        <v>14375</v>
      </c>
      <c r="I7" s="34">
        <v>11883</v>
      </c>
      <c r="J7" s="34">
        <v>1273</v>
      </c>
      <c r="K7" s="34">
        <v>6199</v>
      </c>
      <c r="L7" s="34">
        <v>6886</v>
      </c>
    </row>
    <row r="8" spans="1:14" s="35" customFormat="1" ht="36.75" customHeight="1" x14ac:dyDescent="0.4">
      <c r="A8" s="265">
        <v>2011</v>
      </c>
      <c r="B8" s="265" t="s">
        <v>462</v>
      </c>
      <c r="C8" s="33">
        <f t="shared" si="0"/>
        <v>56414</v>
      </c>
      <c r="D8" s="34">
        <v>19239</v>
      </c>
      <c r="E8" s="34">
        <v>1228</v>
      </c>
      <c r="F8" s="34">
        <v>6499</v>
      </c>
      <c r="G8" s="34"/>
      <c r="H8" s="34">
        <v>11892</v>
      </c>
      <c r="I8" s="34">
        <v>7699</v>
      </c>
      <c r="J8" s="34">
        <v>617</v>
      </c>
      <c r="K8" s="34">
        <v>4222</v>
      </c>
      <c r="L8" s="34">
        <v>5018</v>
      </c>
    </row>
    <row r="9" spans="1:14" s="35" customFormat="1" ht="36.75" customHeight="1" x14ac:dyDescent="0.4">
      <c r="A9" s="265">
        <v>2012</v>
      </c>
      <c r="B9" s="265" t="s">
        <v>463</v>
      </c>
      <c r="C9" s="33">
        <f t="shared" si="0"/>
        <v>76192</v>
      </c>
      <c r="D9" s="34">
        <v>23816</v>
      </c>
      <c r="E9" s="34">
        <v>1658</v>
      </c>
      <c r="F9" s="34">
        <v>8864</v>
      </c>
      <c r="G9" s="34"/>
      <c r="H9" s="34">
        <v>16757</v>
      </c>
      <c r="I9" s="34">
        <v>11152</v>
      </c>
      <c r="J9" s="34">
        <v>828</v>
      </c>
      <c r="K9" s="34">
        <v>5556</v>
      </c>
      <c r="L9" s="34">
        <v>7561</v>
      </c>
    </row>
    <row r="10" spans="1:14" s="35" customFormat="1" ht="36.75" customHeight="1" x14ac:dyDescent="0.4">
      <c r="A10" s="265">
        <v>2013</v>
      </c>
      <c r="B10" s="265" t="s">
        <v>464</v>
      </c>
      <c r="C10" s="33">
        <f t="shared" si="0"/>
        <v>68351</v>
      </c>
      <c r="D10" s="34">
        <v>16762</v>
      </c>
      <c r="E10" s="34">
        <v>959</v>
      </c>
      <c r="F10" s="34">
        <v>6387</v>
      </c>
      <c r="G10" s="34"/>
      <c r="H10" s="34">
        <v>18552</v>
      </c>
      <c r="I10" s="34">
        <v>10546</v>
      </c>
      <c r="J10" s="34">
        <v>691</v>
      </c>
      <c r="K10" s="34">
        <v>5640</v>
      </c>
      <c r="L10" s="34">
        <v>8814</v>
      </c>
    </row>
    <row r="11" spans="1:14" s="35" customFormat="1" ht="36.75" customHeight="1" x14ac:dyDescent="0.4">
      <c r="A11" s="265">
        <v>2014</v>
      </c>
      <c r="B11" s="265" t="s">
        <v>465</v>
      </c>
      <c r="C11" s="33">
        <f t="shared" si="0"/>
        <v>66669</v>
      </c>
      <c r="D11" s="34">
        <v>17086</v>
      </c>
      <c r="E11" s="34">
        <v>967</v>
      </c>
      <c r="F11" s="34">
        <v>9119</v>
      </c>
      <c r="G11" s="34"/>
      <c r="H11" s="34">
        <v>16140</v>
      </c>
      <c r="I11" s="34">
        <v>9772</v>
      </c>
      <c r="J11" s="34">
        <v>747</v>
      </c>
      <c r="K11" s="34">
        <v>5444</v>
      </c>
      <c r="L11" s="34">
        <v>7394</v>
      </c>
    </row>
    <row r="12" spans="1:14" ht="36.75" customHeight="1" x14ac:dyDescent="0.4">
      <c r="A12" s="265">
        <v>2015</v>
      </c>
      <c r="B12" s="265" t="s">
        <v>466</v>
      </c>
      <c r="C12" s="33">
        <f t="shared" si="0"/>
        <v>82202</v>
      </c>
      <c r="D12" s="37">
        <v>18599</v>
      </c>
      <c r="E12" s="37">
        <v>1092</v>
      </c>
      <c r="F12" s="37">
        <v>6483</v>
      </c>
      <c r="G12" s="37"/>
      <c r="H12" s="37">
        <v>24716</v>
      </c>
      <c r="I12" s="37">
        <v>12804</v>
      </c>
      <c r="J12" s="37">
        <v>985</v>
      </c>
      <c r="K12" s="37">
        <v>5826</v>
      </c>
      <c r="L12" s="37">
        <v>11697</v>
      </c>
    </row>
    <row r="13" spans="1:14" ht="36.75" customHeight="1" x14ac:dyDescent="0.4">
      <c r="A13" s="265">
        <v>2016</v>
      </c>
      <c r="B13" s="265" t="s">
        <v>467</v>
      </c>
      <c r="C13" s="33">
        <f t="shared" si="0"/>
        <v>87516</v>
      </c>
      <c r="D13" s="37">
        <v>20449</v>
      </c>
      <c r="E13" s="37">
        <v>881</v>
      </c>
      <c r="F13" s="37">
        <v>5027</v>
      </c>
      <c r="G13" s="37"/>
      <c r="H13" s="37">
        <v>29595</v>
      </c>
      <c r="I13" s="37">
        <v>12530</v>
      </c>
      <c r="J13" s="37">
        <v>740</v>
      </c>
      <c r="K13" s="37">
        <v>5094</v>
      </c>
      <c r="L13" s="37">
        <v>13200</v>
      </c>
    </row>
    <row r="14" spans="1:14" ht="36.75" customHeight="1" x14ac:dyDescent="0.4">
      <c r="A14" s="265">
        <v>2017</v>
      </c>
      <c r="B14" s="265" t="s">
        <v>468</v>
      </c>
      <c r="C14" s="33">
        <f t="shared" si="0"/>
        <v>33313</v>
      </c>
      <c r="D14" s="37">
        <v>7857</v>
      </c>
      <c r="E14" s="37">
        <v>538</v>
      </c>
      <c r="F14" s="37">
        <v>5067</v>
      </c>
      <c r="G14" s="37"/>
      <c r="H14" s="37">
        <v>6798</v>
      </c>
      <c r="I14" s="37">
        <v>4847</v>
      </c>
      <c r="J14" s="37">
        <v>445</v>
      </c>
      <c r="K14" s="37">
        <v>3898</v>
      </c>
      <c r="L14" s="37">
        <v>3863</v>
      </c>
    </row>
    <row r="15" spans="1:14" ht="36.75" customHeight="1" x14ac:dyDescent="0.4">
      <c r="A15" s="265">
        <v>2018</v>
      </c>
      <c r="B15" s="265" t="s">
        <v>469</v>
      </c>
      <c r="C15" s="33">
        <f t="shared" si="0"/>
        <v>89305</v>
      </c>
      <c r="D15" s="37">
        <v>27456</v>
      </c>
      <c r="E15" s="37">
        <v>1820</v>
      </c>
      <c r="F15" s="37">
        <v>6180</v>
      </c>
      <c r="G15" s="37">
        <v>14765</v>
      </c>
      <c r="H15" s="37">
        <v>8233</v>
      </c>
      <c r="I15" s="37">
        <v>14224</v>
      </c>
      <c r="J15" s="37">
        <v>952</v>
      </c>
      <c r="K15" s="37">
        <v>4729</v>
      </c>
      <c r="L15" s="37">
        <v>10946</v>
      </c>
    </row>
    <row r="16" spans="1:14" s="51" customFormat="1" ht="36.75" customHeight="1" x14ac:dyDescent="0.4">
      <c r="A16" s="266">
        <v>2019</v>
      </c>
      <c r="B16" s="266" t="s">
        <v>470</v>
      </c>
      <c r="C16" s="33">
        <f t="shared" si="0"/>
        <v>54115</v>
      </c>
      <c r="D16" s="37">
        <v>13395</v>
      </c>
      <c r="E16" s="37">
        <v>894</v>
      </c>
      <c r="F16" s="37">
        <v>4988</v>
      </c>
      <c r="G16" s="37">
        <v>7565</v>
      </c>
      <c r="H16" s="37">
        <v>6231</v>
      </c>
      <c r="I16" s="37">
        <v>8200</v>
      </c>
      <c r="J16" s="37">
        <v>637</v>
      </c>
      <c r="K16" s="37">
        <v>4699</v>
      </c>
      <c r="L16" s="37">
        <v>7506</v>
      </c>
    </row>
    <row r="17" spans="1:15" ht="36.75" customHeight="1" x14ac:dyDescent="0.4">
      <c r="A17" s="266">
        <v>2020</v>
      </c>
      <c r="B17" s="266" t="s">
        <v>471</v>
      </c>
      <c r="C17" s="43">
        <f>SUM(D17:L17)</f>
        <v>56376</v>
      </c>
      <c r="D17" s="37">
        <v>18708</v>
      </c>
      <c r="E17" s="37">
        <v>2120</v>
      </c>
      <c r="F17" s="37">
        <v>3296</v>
      </c>
      <c r="G17" s="37">
        <v>7441</v>
      </c>
      <c r="H17" s="37">
        <v>6493</v>
      </c>
      <c r="I17" s="37">
        <v>8730</v>
      </c>
      <c r="J17" s="37">
        <v>1118</v>
      </c>
      <c r="K17" s="37">
        <v>2169</v>
      </c>
      <c r="L17" s="37">
        <v>6301</v>
      </c>
    </row>
    <row r="18" spans="1:15" ht="36.75" customHeight="1" x14ac:dyDescent="0.4">
      <c r="A18" s="266">
        <v>2021</v>
      </c>
      <c r="B18" s="266" t="s">
        <v>472</v>
      </c>
      <c r="C18" s="43">
        <f>SUM(D18:L18)</f>
        <v>73704</v>
      </c>
      <c r="D18" s="37">
        <v>22540</v>
      </c>
      <c r="E18" s="37">
        <v>1852</v>
      </c>
      <c r="F18" s="37">
        <v>9452</v>
      </c>
      <c r="G18" s="37">
        <v>8694</v>
      </c>
      <c r="H18" s="37">
        <v>7087</v>
      </c>
      <c r="I18" s="37">
        <v>10846</v>
      </c>
      <c r="J18" s="37">
        <v>1298</v>
      </c>
      <c r="K18" s="37">
        <v>4433</v>
      </c>
      <c r="L18" s="37">
        <v>7502</v>
      </c>
    </row>
    <row r="19" spans="1:15" ht="36.75" customHeight="1" x14ac:dyDescent="0.4">
      <c r="A19" s="266">
        <v>2022</v>
      </c>
      <c r="B19" s="266" t="s">
        <v>473</v>
      </c>
      <c r="C19" s="43">
        <f>SUM(D19:L19)</f>
        <v>87288</v>
      </c>
      <c r="D19" s="37">
        <v>24493</v>
      </c>
      <c r="E19" s="37">
        <v>1677</v>
      </c>
      <c r="F19" s="37">
        <v>16007</v>
      </c>
      <c r="G19" s="37">
        <v>7033</v>
      </c>
      <c r="H19" s="37">
        <v>6695</v>
      </c>
      <c r="I19" s="37">
        <v>15299</v>
      </c>
      <c r="J19" s="37">
        <v>1451</v>
      </c>
      <c r="K19" s="37">
        <v>6209</v>
      </c>
      <c r="L19" s="37">
        <v>8424</v>
      </c>
    </row>
    <row r="20" spans="1:15" ht="36.75" customHeight="1" x14ac:dyDescent="0.4">
      <c r="A20" s="266">
        <v>2023</v>
      </c>
      <c r="B20" s="266" t="s">
        <v>474</v>
      </c>
      <c r="C20" s="43">
        <f>SUM(D20:L20)</f>
        <v>75250</v>
      </c>
      <c r="D20" s="37">
        <v>22630</v>
      </c>
      <c r="E20" s="37">
        <v>2755</v>
      </c>
      <c r="F20" s="37">
        <v>7228</v>
      </c>
      <c r="G20" s="37">
        <v>6755</v>
      </c>
      <c r="H20" s="37">
        <v>8005</v>
      </c>
      <c r="I20" s="37">
        <v>13342</v>
      </c>
      <c r="J20" s="37">
        <v>1780</v>
      </c>
      <c r="K20" s="37">
        <v>3678</v>
      </c>
      <c r="L20" s="37">
        <v>9077</v>
      </c>
    </row>
    <row r="21" spans="1:15" ht="36.75" customHeight="1" x14ac:dyDescent="0.4">
      <c r="A21" s="267">
        <v>2024</v>
      </c>
      <c r="B21" s="267" t="s">
        <v>475</v>
      </c>
      <c r="C21" s="268">
        <f>SUM(D21:L21)</f>
        <v>126915</v>
      </c>
      <c r="D21" s="269">
        <v>43896</v>
      </c>
      <c r="E21" s="269">
        <v>3666</v>
      </c>
      <c r="F21" s="269">
        <v>5487</v>
      </c>
      <c r="G21" s="269">
        <v>20678</v>
      </c>
      <c r="H21" s="269">
        <v>9823</v>
      </c>
      <c r="I21" s="269">
        <v>22786</v>
      </c>
      <c r="J21" s="269">
        <v>2148</v>
      </c>
      <c r="K21" s="269">
        <v>3189</v>
      </c>
      <c r="L21" s="269">
        <v>15242</v>
      </c>
    </row>
    <row r="22" spans="1:15" s="181" customFormat="1" ht="20.100000000000001" customHeight="1" x14ac:dyDescent="0.4">
      <c r="A22" s="203" t="s">
        <v>1211</v>
      </c>
      <c r="B22" s="203"/>
      <c r="C22" s="203"/>
      <c r="D22" s="203"/>
      <c r="E22" s="203"/>
      <c r="F22" s="203"/>
      <c r="G22" s="203"/>
      <c r="H22" s="203"/>
      <c r="I22" s="203"/>
      <c r="J22" s="203"/>
      <c r="K22" s="203"/>
      <c r="L22" s="270"/>
      <c r="M22" s="203"/>
      <c r="N22" s="203"/>
      <c r="O22" s="203"/>
    </row>
    <row r="23" spans="1:15" s="181" customFormat="1" ht="20.100000000000001" customHeight="1" x14ac:dyDescent="0.4">
      <c r="A23" s="203" t="s">
        <v>1212</v>
      </c>
      <c r="B23" s="203"/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</row>
    <row r="24" spans="1:15" s="181" customFormat="1" ht="20.100000000000001" customHeight="1" x14ac:dyDescent="0.4">
      <c r="A24" s="203" t="s">
        <v>1213</v>
      </c>
      <c r="B24" s="203"/>
      <c r="C24" s="203"/>
      <c r="D24" s="203"/>
      <c r="E24" s="203"/>
      <c r="F24" s="203"/>
      <c r="G24" s="203"/>
      <c r="H24" s="203"/>
      <c r="I24" s="203"/>
      <c r="J24" s="203"/>
      <c r="K24" s="203"/>
      <c r="L24" s="203"/>
      <c r="M24" s="203"/>
      <c r="N24" s="203"/>
      <c r="O24" s="203"/>
    </row>
    <row r="25" spans="1:15" s="181" customFormat="1" ht="20.100000000000001" customHeight="1" x14ac:dyDescent="0.4">
      <c r="A25" s="203" t="s">
        <v>1214</v>
      </c>
      <c r="B25" s="203"/>
      <c r="C25" s="203"/>
      <c r="D25" s="203"/>
      <c r="E25" s="203"/>
      <c r="F25" s="203"/>
      <c r="G25" s="203"/>
      <c r="H25" s="203"/>
      <c r="I25" s="203"/>
      <c r="J25" s="203"/>
      <c r="K25" s="203"/>
      <c r="L25" s="203"/>
      <c r="M25" s="203"/>
      <c r="N25" s="203"/>
      <c r="O25" s="203"/>
    </row>
    <row r="26" spans="1:15" s="181" customFormat="1" ht="20.100000000000001" customHeight="1" x14ac:dyDescent="0.4">
      <c r="A26" s="203" t="s">
        <v>1215</v>
      </c>
      <c r="B26" s="203"/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203"/>
    </row>
    <row r="27" spans="1:15" s="51" customFormat="1" ht="20.100000000000001" customHeight="1" x14ac:dyDescent="0.4">
      <c r="A27" s="50" t="s">
        <v>1216</v>
      </c>
      <c r="B27" s="50"/>
      <c r="C27" s="50"/>
    </row>
  </sheetData>
  <mergeCells count="5">
    <mergeCell ref="A4:A5"/>
    <mergeCell ref="B4:B5"/>
    <mergeCell ref="C4:C5"/>
    <mergeCell ref="D4:H4"/>
    <mergeCell ref="I4:L4"/>
  </mergeCells>
  <phoneticPr fontId="2"/>
  <hyperlinks>
    <hyperlink ref="N1" location="目次!A1" display="目次へ戻る"/>
  </hyperlinks>
  <pageMargins left="0.59055118110236227" right="0.59055118110236227" top="0.78740157480314965" bottom="0.78740157480314965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22"/>
  <sheetViews>
    <sheetView zoomScale="85" zoomScaleNormal="85" zoomScaleSheetLayoutView="100" workbookViewId="0"/>
  </sheetViews>
  <sheetFormatPr defaultColWidth="2.5" defaultRowHeight="15" customHeight="1" x14ac:dyDescent="0.4"/>
  <cols>
    <col min="1" max="1" width="12.25" style="162" customWidth="1"/>
    <col min="2" max="2" width="11.5" style="162" customWidth="1"/>
    <col min="3" max="12" width="9.75" style="162" customWidth="1"/>
    <col min="13" max="13" width="2.5" style="162" customWidth="1"/>
    <col min="14" max="14" width="10.625" style="162" bestFit="1" customWidth="1"/>
    <col min="15" max="25" width="2.5" style="162"/>
    <col min="26" max="26" width="2.625" style="162" customWidth="1"/>
    <col min="27" max="16384" width="2.5" style="162"/>
  </cols>
  <sheetData>
    <row r="1" spans="1:14" ht="22.5" customHeight="1" x14ac:dyDescent="0.4">
      <c r="L1" s="208" t="s">
        <v>296</v>
      </c>
      <c r="N1" s="22" t="s">
        <v>297</v>
      </c>
    </row>
    <row r="2" spans="1:14" ht="22.5" customHeight="1" x14ac:dyDescent="0.4">
      <c r="A2" s="209" t="s">
        <v>1217</v>
      </c>
      <c r="B2" s="209"/>
      <c r="C2" s="209"/>
    </row>
    <row r="3" spans="1:14" s="155" customFormat="1" ht="22.5" customHeight="1" x14ac:dyDescent="0.15">
      <c r="A3" s="156" t="s">
        <v>1203</v>
      </c>
    </row>
    <row r="4" spans="1:14" ht="22.5" customHeight="1" x14ac:dyDescent="0.4">
      <c r="A4" s="157" t="s">
        <v>446</v>
      </c>
      <c r="B4" s="158" t="s">
        <v>447</v>
      </c>
      <c r="C4" s="271" t="s">
        <v>1218</v>
      </c>
      <c r="D4" s="83" t="s">
        <v>1219</v>
      </c>
      <c r="E4" s="83"/>
      <c r="F4" s="83"/>
      <c r="G4" s="83"/>
      <c r="H4" s="83" t="s">
        <v>1220</v>
      </c>
      <c r="I4" s="83"/>
      <c r="J4" s="83"/>
      <c r="K4" s="83"/>
      <c r="L4" s="272" t="s">
        <v>1221</v>
      </c>
    </row>
    <row r="5" spans="1:14" ht="22.5" customHeight="1" x14ac:dyDescent="0.4">
      <c r="A5" s="157"/>
      <c r="B5" s="157"/>
      <c r="C5" s="83"/>
      <c r="D5" s="187" t="s">
        <v>1206</v>
      </c>
      <c r="E5" s="187" t="s">
        <v>1207</v>
      </c>
      <c r="F5" s="187" t="s">
        <v>1222</v>
      </c>
      <c r="G5" s="187" t="s">
        <v>437</v>
      </c>
      <c r="H5" s="187" t="s">
        <v>1206</v>
      </c>
      <c r="I5" s="187" t="s">
        <v>1207</v>
      </c>
      <c r="J5" s="187" t="s">
        <v>1222</v>
      </c>
      <c r="K5" s="187" t="s">
        <v>437</v>
      </c>
      <c r="L5" s="273"/>
    </row>
    <row r="6" spans="1:14" s="35" customFormat="1" ht="22.5" customHeight="1" x14ac:dyDescent="0.4">
      <c r="A6" s="265">
        <v>2009</v>
      </c>
      <c r="B6" s="265" t="s">
        <v>460</v>
      </c>
      <c r="C6" s="33">
        <f t="shared" ref="C6:C17" si="0">SUM(D6:K6)</f>
        <v>146978</v>
      </c>
      <c r="D6" s="34">
        <v>32443</v>
      </c>
      <c r="E6" s="34">
        <v>3033</v>
      </c>
      <c r="F6" s="34">
        <v>26829</v>
      </c>
      <c r="G6" s="34">
        <v>12302</v>
      </c>
      <c r="H6" s="34">
        <v>23830</v>
      </c>
      <c r="I6" s="34">
        <v>1177</v>
      </c>
      <c r="J6" s="34">
        <v>29058</v>
      </c>
      <c r="K6" s="34">
        <v>18306</v>
      </c>
      <c r="L6" s="34">
        <v>246237</v>
      </c>
    </row>
    <row r="7" spans="1:14" s="35" customFormat="1" ht="22.5" customHeight="1" x14ac:dyDescent="0.4">
      <c r="A7" s="265">
        <v>2010</v>
      </c>
      <c r="B7" s="265" t="s">
        <v>461</v>
      </c>
      <c r="C7" s="33">
        <f t="shared" si="0"/>
        <v>145898</v>
      </c>
      <c r="D7" s="34">
        <v>30992</v>
      </c>
      <c r="E7" s="34">
        <v>3360</v>
      </c>
      <c r="F7" s="34">
        <v>25188</v>
      </c>
      <c r="G7" s="34">
        <v>13164</v>
      </c>
      <c r="H7" s="34">
        <v>24586</v>
      </c>
      <c r="I7" s="34">
        <v>1298</v>
      </c>
      <c r="J7" s="34">
        <v>28260</v>
      </c>
      <c r="K7" s="34">
        <v>19050</v>
      </c>
      <c r="L7" s="34">
        <v>241634</v>
      </c>
    </row>
    <row r="8" spans="1:14" s="35" customFormat="1" ht="22.5" customHeight="1" x14ac:dyDescent="0.4">
      <c r="A8" s="265">
        <v>2011</v>
      </c>
      <c r="B8" s="265" t="s">
        <v>462</v>
      </c>
      <c r="C8" s="33">
        <f t="shared" si="0"/>
        <v>145759</v>
      </c>
      <c r="D8" s="34">
        <v>21409</v>
      </c>
      <c r="E8" s="34">
        <v>2747</v>
      </c>
      <c r="F8" s="34">
        <v>20986</v>
      </c>
      <c r="G8" s="34">
        <v>11547</v>
      </c>
      <c r="H8" s="34">
        <v>29881</v>
      </c>
      <c r="I8" s="34">
        <v>1181</v>
      </c>
      <c r="J8" s="34">
        <v>31016</v>
      </c>
      <c r="K8" s="34">
        <v>26992</v>
      </c>
      <c r="L8" s="34">
        <v>235383</v>
      </c>
    </row>
    <row r="9" spans="1:14" s="35" customFormat="1" ht="22.5" customHeight="1" x14ac:dyDescent="0.4">
      <c r="A9" s="265">
        <v>2012</v>
      </c>
      <c r="B9" s="265" t="s">
        <v>463</v>
      </c>
      <c r="C9" s="33">
        <f t="shared" si="0"/>
        <v>141704</v>
      </c>
      <c r="D9" s="34">
        <v>31802</v>
      </c>
      <c r="E9" s="34">
        <v>5312</v>
      </c>
      <c r="F9" s="34">
        <v>24438</v>
      </c>
      <c r="G9" s="34">
        <v>12973</v>
      </c>
      <c r="H9" s="34">
        <v>22171</v>
      </c>
      <c r="I9" s="34">
        <v>1252</v>
      </c>
      <c r="J9" s="34">
        <v>28274</v>
      </c>
      <c r="K9" s="34">
        <v>15482</v>
      </c>
      <c r="L9" s="34">
        <v>230669</v>
      </c>
    </row>
    <row r="10" spans="1:14" s="35" customFormat="1" ht="22.5" customHeight="1" x14ac:dyDescent="0.4">
      <c r="A10" s="265">
        <v>2013</v>
      </c>
      <c r="B10" s="265" t="s">
        <v>464</v>
      </c>
      <c r="C10" s="33">
        <f t="shared" si="0"/>
        <v>124790</v>
      </c>
      <c r="D10" s="34">
        <v>26278</v>
      </c>
      <c r="E10" s="34">
        <v>5158</v>
      </c>
      <c r="F10" s="34">
        <v>22352</v>
      </c>
      <c r="G10" s="34">
        <v>11636</v>
      </c>
      <c r="H10" s="34">
        <v>19094</v>
      </c>
      <c r="I10" s="34">
        <v>1269</v>
      </c>
      <c r="J10" s="34">
        <v>24763</v>
      </c>
      <c r="K10" s="34">
        <v>14240</v>
      </c>
      <c r="L10" s="34">
        <v>212469</v>
      </c>
    </row>
    <row r="11" spans="1:14" s="35" customFormat="1" ht="22.5" customHeight="1" x14ac:dyDescent="0.4">
      <c r="A11" s="265">
        <v>2014</v>
      </c>
      <c r="B11" s="265" t="s">
        <v>465</v>
      </c>
      <c r="C11" s="33">
        <f t="shared" si="0"/>
        <v>119320</v>
      </c>
      <c r="D11" s="34">
        <v>26253</v>
      </c>
      <c r="E11" s="34">
        <v>5003</v>
      </c>
      <c r="F11" s="34">
        <v>21922</v>
      </c>
      <c r="G11" s="34">
        <v>11066</v>
      </c>
      <c r="H11" s="34">
        <v>17405</v>
      </c>
      <c r="I11" s="34">
        <v>1480</v>
      </c>
      <c r="J11" s="34">
        <v>22770</v>
      </c>
      <c r="K11" s="34">
        <v>13421</v>
      </c>
      <c r="L11" s="34">
        <v>203763</v>
      </c>
    </row>
    <row r="12" spans="1:14" ht="22.5" customHeight="1" x14ac:dyDescent="0.4">
      <c r="A12" s="265">
        <v>2015</v>
      </c>
      <c r="B12" s="265" t="s">
        <v>466</v>
      </c>
      <c r="C12" s="33">
        <f t="shared" si="0"/>
        <v>130648</v>
      </c>
      <c r="D12" s="85">
        <v>29022</v>
      </c>
      <c r="E12" s="85">
        <v>5012</v>
      </c>
      <c r="F12" s="85">
        <v>20465</v>
      </c>
      <c r="G12" s="85">
        <v>12788</v>
      </c>
      <c r="H12" s="85">
        <v>22161</v>
      </c>
      <c r="I12" s="85">
        <v>1767</v>
      </c>
      <c r="J12" s="85">
        <v>22926</v>
      </c>
      <c r="K12" s="85">
        <v>16507</v>
      </c>
      <c r="L12" s="85">
        <v>216594</v>
      </c>
    </row>
    <row r="13" spans="1:14" ht="22.5" customHeight="1" x14ac:dyDescent="0.4">
      <c r="A13" s="265">
        <v>2016</v>
      </c>
      <c r="B13" s="265" t="s">
        <v>467</v>
      </c>
      <c r="C13" s="33">
        <f t="shared" si="0"/>
        <v>162224</v>
      </c>
      <c r="D13" s="85">
        <v>29127</v>
      </c>
      <c r="E13" s="85">
        <v>6296</v>
      </c>
      <c r="F13" s="85">
        <v>21027</v>
      </c>
      <c r="G13" s="85">
        <v>20590</v>
      </c>
      <c r="H13" s="85">
        <v>29894</v>
      </c>
      <c r="I13" s="85">
        <v>1847</v>
      </c>
      <c r="J13" s="85">
        <v>22442</v>
      </c>
      <c r="K13" s="85">
        <v>31001</v>
      </c>
      <c r="L13" s="85">
        <v>240887</v>
      </c>
    </row>
    <row r="14" spans="1:14" ht="22.5" customHeight="1" x14ac:dyDescent="0.4">
      <c r="A14" s="265">
        <v>2017</v>
      </c>
      <c r="B14" s="265" t="s">
        <v>468</v>
      </c>
      <c r="C14" s="33">
        <f t="shared" si="0"/>
        <v>156888</v>
      </c>
      <c r="D14" s="85">
        <v>30688</v>
      </c>
      <c r="E14" s="85">
        <v>4681</v>
      </c>
      <c r="F14" s="85">
        <v>22074</v>
      </c>
      <c r="G14" s="85">
        <v>18912</v>
      </c>
      <c r="H14" s="85">
        <v>29312</v>
      </c>
      <c r="I14" s="85">
        <v>3534</v>
      </c>
      <c r="J14" s="85">
        <v>27541</v>
      </c>
      <c r="K14" s="85">
        <v>20146</v>
      </c>
      <c r="L14" s="85">
        <v>238440</v>
      </c>
    </row>
    <row r="15" spans="1:14" ht="22.5" customHeight="1" x14ac:dyDescent="0.4">
      <c r="A15" s="265">
        <v>2018</v>
      </c>
      <c r="B15" s="265" t="s">
        <v>469</v>
      </c>
      <c r="C15" s="33">
        <f t="shared" si="0"/>
        <v>134741</v>
      </c>
      <c r="D15" s="85">
        <v>25371</v>
      </c>
      <c r="E15" s="85">
        <v>3668</v>
      </c>
      <c r="F15" s="85">
        <v>17780</v>
      </c>
      <c r="G15" s="85">
        <v>18004</v>
      </c>
      <c r="H15" s="85">
        <v>25932</v>
      </c>
      <c r="I15" s="85">
        <v>1612</v>
      </c>
      <c r="J15" s="85">
        <v>20529</v>
      </c>
      <c r="K15" s="85">
        <v>21845</v>
      </c>
      <c r="L15" s="85">
        <v>212021</v>
      </c>
    </row>
    <row r="16" spans="1:14" ht="22.5" customHeight="1" x14ac:dyDescent="0.4">
      <c r="A16" s="266">
        <v>2019</v>
      </c>
      <c r="B16" s="266" t="s">
        <v>470</v>
      </c>
      <c r="C16" s="33">
        <f t="shared" si="0"/>
        <v>125204</v>
      </c>
      <c r="D16" s="85">
        <v>22168</v>
      </c>
      <c r="E16" s="85">
        <v>2625</v>
      </c>
      <c r="F16" s="85">
        <v>15910</v>
      </c>
      <c r="G16" s="85">
        <v>15625</v>
      </c>
      <c r="H16" s="85">
        <v>24937</v>
      </c>
      <c r="I16" s="85">
        <v>4258</v>
      </c>
      <c r="J16" s="85">
        <v>23268</v>
      </c>
      <c r="K16" s="85">
        <v>16413</v>
      </c>
      <c r="L16" s="85">
        <v>194968</v>
      </c>
    </row>
    <row r="17" spans="1:12" ht="22.5" customHeight="1" x14ac:dyDescent="0.4">
      <c r="A17" s="274">
        <v>2020</v>
      </c>
      <c r="B17" s="274" t="s">
        <v>471</v>
      </c>
      <c r="C17" s="166">
        <f t="shared" si="0"/>
        <v>51557</v>
      </c>
      <c r="D17" s="85">
        <v>12138</v>
      </c>
      <c r="E17" s="85">
        <v>1830</v>
      </c>
      <c r="F17" s="85">
        <v>7977</v>
      </c>
      <c r="G17" s="85">
        <v>7285</v>
      </c>
      <c r="H17" s="85">
        <v>8092</v>
      </c>
      <c r="I17" s="85">
        <v>887</v>
      </c>
      <c r="J17" s="85">
        <v>7728</v>
      </c>
      <c r="K17" s="85">
        <v>5620</v>
      </c>
      <c r="L17" s="85">
        <v>98078</v>
      </c>
    </row>
    <row r="18" spans="1:12" ht="22.5" customHeight="1" x14ac:dyDescent="0.4">
      <c r="A18" s="274">
        <v>2021</v>
      </c>
      <c r="B18" s="274" t="s">
        <v>472</v>
      </c>
      <c r="C18" s="166">
        <f>SUM(D18:K18)</f>
        <v>63718</v>
      </c>
      <c r="D18" s="85">
        <v>12855</v>
      </c>
      <c r="E18" s="85">
        <v>1930</v>
      </c>
      <c r="F18" s="85">
        <v>9633</v>
      </c>
      <c r="G18" s="85">
        <v>8693</v>
      </c>
      <c r="H18" s="85">
        <v>11186</v>
      </c>
      <c r="I18" s="85">
        <v>1105</v>
      </c>
      <c r="J18" s="85">
        <v>11061</v>
      </c>
      <c r="K18" s="85">
        <v>7255</v>
      </c>
      <c r="L18" s="85">
        <v>117301</v>
      </c>
    </row>
    <row r="19" spans="1:12" ht="22.5" customHeight="1" x14ac:dyDescent="0.4">
      <c r="A19" s="274">
        <v>2022</v>
      </c>
      <c r="B19" s="274" t="s">
        <v>473</v>
      </c>
      <c r="C19" s="166">
        <f>SUM(D19:K19)</f>
        <v>99514</v>
      </c>
      <c r="D19" s="85">
        <v>20190</v>
      </c>
      <c r="E19" s="85">
        <v>2680</v>
      </c>
      <c r="F19" s="85">
        <v>12798</v>
      </c>
      <c r="G19" s="85">
        <v>14251</v>
      </c>
      <c r="H19" s="85">
        <v>19781</v>
      </c>
      <c r="I19" s="85">
        <v>1932</v>
      </c>
      <c r="J19" s="85">
        <v>15810</v>
      </c>
      <c r="K19" s="85">
        <v>12072</v>
      </c>
      <c r="L19" s="85">
        <v>162517</v>
      </c>
    </row>
    <row r="20" spans="1:12" ht="22.5" customHeight="1" x14ac:dyDescent="0.4">
      <c r="A20" s="274">
        <v>2023</v>
      </c>
      <c r="B20" s="274" t="s">
        <v>474</v>
      </c>
      <c r="C20" s="275">
        <f>SUM(D20:K20)</f>
        <v>108771</v>
      </c>
      <c r="D20" s="276">
        <v>20402</v>
      </c>
      <c r="E20" s="276">
        <v>2470</v>
      </c>
      <c r="F20" s="276">
        <v>14420</v>
      </c>
      <c r="G20" s="276">
        <v>14320</v>
      </c>
      <c r="H20" s="276">
        <v>22813</v>
      </c>
      <c r="I20" s="276">
        <v>1988</v>
      </c>
      <c r="J20" s="276">
        <v>17847</v>
      </c>
      <c r="K20" s="276">
        <v>14511</v>
      </c>
      <c r="L20" s="276">
        <v>166428</v>
      </c>
    </row>
    <row r="21" spans="1:12" ht="22.5" customHeight="1" x14ac:dyDescent="0.4">
      <c r="A21" s="277">
        <v>2024</v>
      </c>
      <c r="B21" s="277" t="s">
        <v>475</v>
      </c>
      <c r="C21" s="206">
        <f>SUM(D21:K21)</f>
        <v>124979</v>
      </c>
      <c r="D21" s="140">
        <v>24737</v>
      </c>
      <c r="E21" s="140">
        <v>2922</v>
      </c>
      <c r="F21" s="140">
        <v>15295</v>
      </c>
      <c r="G21" s="140">
        <v>15549</v>
      </c>
      <c r="H21" s="140">
        <v>25500</v>
      </c>
      <c r="I21" s="140">
        <v>2796</v>
      </c>
      <c r="J21" s="140">
        <v>22404</v>
      </c>
      <c r="K21" s="140">
        <v>15776</v>
      </c>
      <c r="L21" s="140">
        <v>180892</v>
      </c>
    </row>
    <row r="22" spans="1:12" s="182" customFormat="1" ht="20.100000000000001" customHeight="1" x14ac:dyDescent="0.4">
      <c r="A22" s="180" t="s">
        <v>1223</v>
      </c>
      <c r="B22" s="180"/>
      <c r="C22" s="180"/>
      <c r="D22" s="162"/>
    </row>
  </sheetData>
  <mergeCells count="6">
    <mergeCell ref="A4:A5"/>
    <mergeCell ref="B4:B5"/>
    <mergeCell ref="C4:C5"/>
    <mergeCell ref="D4:G4"/>
    <mergeCell ref="H4:K4"/>
    <mergeCell ref="L4:L5"/>
  </mergeCells>
  <phoneticPr fontId="2"/>
  <hyperlinks>
    <hyperlink ref="N1" location="目次!A1" display="目次へ戻る"/>
  </hyperlinks>
  <pageMargins left="0.59055118110236227" right="0.59055118110236227" top="0.78740157480314965" bottom="0.78740157480314965" header="0.31496062992125984" footer="0.31496062992125984"/>
  <pageSetup paperSize="9" orientation="portrait" r:id="rId1"/>
  <colBreaks count="1" manualBreakCount="1">
    <brk id="13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150"/>
  <sheetViews>
    <sheetView tabSelected="1" zoomScale="85" zoomScaleNormal="85" zoomScaleSheetLayoutView="100" workbookViewId="0">
      <pane ySplit="4" topLeftCell="A8" activePane="bottomLeft" state="frozen"/>
      <selection pane="bottomLeft"/>
    </sheetView>
  </sheetViews>
  <sheetFormatPr defaultColWidth="2.5" defaultRowHeight="15" customHeight="1" x14ac:dyDescent="0.4"/>
  <cols>
    <col min="1" max="1" width="35.125" style="162" customWidth="1"/>
    <col min="2" max="2" width="38.5" style="162" customWidth="1"/>
    <col min="3" max="3" width="11.125" style="162" customWidth="1"/>
    <col min="4" max="4" width="9.125" style="162" customWidth="1"/>
    <col min="5" max="5" width="14.125" style="162" customWidth="1"/>
    <col min="6" max="6" width="30.875" style="162" customWidth="1"/>
    <col min="7" max="7" width="2.5" style="162"/>
    <col min="8" max="8" width="10.625" style="162" bestFit="1" customWidth="1"/>
    <col min="9" max="18" width="2.5" style="162"/>
    <col min="19" max="19" width="2.625" style="162" customWidth="1"/>
    <col min="20" max="16384" width="2.5" style="162"/>
  </cols>
  <sheetData>
    <row r="1" spans="1:10" ht="22.5" customHeight="1" x14ac:dyDescent="0.4">
      <c r="F1" s="208" t="s">
        <v>296</v>
      </c>
      <c r="H1" s="22" t="s">
        <v>297</v>
      </c>
    </row>
    <row r="2" spans="1:10" ht="22.5" customHeight="1" x14ac:dyDescent="0.4">
      <c r="A2" s="209" t="s">
        <v>1224</v>
      </c>
    </row>
    <row r="3" spans="1:10" s="155" customFormat="1" ht="22.5" customHeight="1" x14ac:dyDescent="0.15">
      <c r="F3" s="211" t="s">
        <v>1225</v>
      </c>
      <c r="H3" s="278"/>
      <c r="I3" s="278"/>
      <c r="J3" s="278"/>
    </row>
    <row r="4" spans="1:10" ht="33.75" customHeight="1" x14ac:dyDescent="0.4">
      <c r="A4" s="212" t="s">
        <v>1226</v>
      </c>
      <c r="B4" s="187" t="s">
        <v>1227</v>
      </c>
      <c r="C4" s="273" t="s">
        <v>1228</v>
      </c>
      <c r="D4" s="279"/>
      <c r="E4" s="280" t="s">
        <v>1229</v>
      </c>
      <c r="F4" s="213" t="s">
        <v>489</v>
      </c>
    </row>
    <row r="5" spans="1:10" ht="17.25" customHeight="1" x14ac:dyDescent="0.4">
      <c r="A5" s="281" t="s">
        <v>1230</v>
      </c>
      <c r="B5" s="281"/>
      <c r="C5" s="281"/>
      <c r="D5" s="282"/>
      <c r="E5" s="282"/>
      <c r="F5" s="247"/>
    </row>
    <row r="6" spans="1:10" ht="17.25" customHeight="1" x14ac:dyDescent="0.4">
      <c r="A6" s="283" t="s">
        <v>1231</v>
      </c>
      <c r="B6" s="203"/>
      <c r="C6" s="203"/>
      <c r="D6" s="284"/>
      <c r="E6" s="284"/>
      <c r="F6" s="223" t="s">
        <v>1232</v>
      </c>
    </row>
    <row r="7" spans="1:10" ht="17.25" customHeight="1" x14ac:dyDescent="0.4">
      <c r="A7" s="285" t="s">
        <v>1233</v>
      </c>
      <c r="B7" s="203" t="s">
        <v>1234</v>
      </c>
      <c r="C7" s="203"/>
      <c r="D7" s="284"/>
      <c r="E7" s="284" t="s">
        <v>1235</v>
      </c>
      <c r="F7" s="223"/>
    </row>
    <row r="8" spans="1:10" ht="17.25" customHeight="1" x14ac:dyDescent="0.4">
      <c r="A8" s="203"/>
      <c r="B8" s="203" t="s">
        <v>1236</v>
      </c>
      <c r="C8" s="203"/>
      <c r="D8" s="284"/>
      <c r="E8" s="284"/>
      <c r="F8" s="223"/>
    </row>
    <row r="9" spans="1:10" ht="17.25" customHeight="1" x14ac:dyDescent="0.4">
      <c r="A9" s="203"/>
      <c r="B9" s="203" t="s">
        <v>1237</v>
      </c>
      <c r="C9" s="203"/>
      <c r="D9" s="284"/>
      <c r="E9" s="284"/>
      <c r="F9" s="223"/>
    </row>
    <row r="10" spans="1:10" ht="17.25" customHeight="1" x14ac:dyDescent="0.4">
      <c r="A10" s="285" t="s">
        <v>1238</v>
      </c>
      <c r="B10" s="203"/>
      <c r="C10" s="203"/>
      <c r="D10" s="284" t="s">
        <v>1239</v>
      </c>
      <c r="E10" s="286" t="s">
        <v>1240</v>
      </c>
      <c r="F10" s="223"/>
    </row>
    <row r="11" spans="1:10" ht="17.25" customHeight="1" x14ac:dyDescent="0.4">
      <c r="A11" s="285" t="s">
        <v>1241</v>
      </c>
      <c r="B11" s="203" t="s">
        <v>1242</v>
      </c>
      <c r="C11" s="203"/>
      <c r="D11" s="284"/>
      <c r="E11" s="284" t="s">
        <v>1243</v>
      </c>
      <c r="F11" s="223"/>
    </row>
    <row r="12" spans="1:10" ht="17.25" customHeight="1" x14ac:dyDescent="0.4">
      <c r="A12" s="203"/>
      <c r="B12" s="287"/>
      <c r="C12" s="203" t="s">
        <v>1244</v>
      </c>
      <c r="D12" s="203"/>
      <c r="E12" s="284"/>
      <c r="F12" s="223"/>
    </row>
    <row r="13" spans="1:10" ht="17.25" customHeight="1" x14ac:dyDescent="0.4">
      <c r="A13" s="283" t="s">
        <v>1245</v>
      </c>
      <c r="B13" s="203" t="s">
        <v>1246</v>
      </c>
      <c r="C13" s="203"/>
      <c r="D13" s="284"/>
      <c r="E13" s="284" t="s">
        <v>1247</v>
      </c>
      <c r="F13" s="223" t="s">
        <v>1248</v>
      </c>
    </row>
    <row r="14" spans="1:10" ht="17.25" customHeight="1" x14ac:dyDescent="0.4">
      <c r="A14" s="203"/>
      <c r="B14" s="203" t="s">
        <v>1249</v>
      </c>
      <c r="C14" s="203"/>
      <c r="D14" s="284"/>
      <c r="E14" s="284"/>
      <c r="F14" s="223"/>
    </row>
    <row r="15" spans="1:10" ht="17.25" customHeight="1" x14ac:dyDescent="0.4">
      <c r="A15" s="283" t="s">
        <v>1250</v>
      </c>
      <c r="B15" s="203" t="s">
        <v>1251</v>
      </c>
      <c r="C15" s="203"/>
      <c r="D15" s="284"/>
      <c r="E15" s="284" t="s">
        <v>1252</v>
      </c>
      <c r="F15" s="223" t="s">
        <v>1253</v>
      </c>
    </row>
    <row r="16" spans="1:10" ht="17.25" customHeight="1" x14ac:dyDescent="0.4">
      <c r="A16" s="203"/>
      <c r="B16" s="203" t="s">
        <v>1254</v>
      </c>
      <c r="C16" s="203"/>
      <c r="D16" s="284"/>
      <c r="E16" s="284"/>
      <c r="F16" s="223"/>
    </row>
    <row r="17" spans="1:6" ht="17.25" customHeight="1" x14ac:dyDescent="0.4">
      <c r="A17" s="283" t="s">
        <v>1255</v>
      </c>
      <c r="B17" s="203" t="s">
        <v>1256</v>
      </c>
      <c r="C17" s="203"/>
      <c r="D17" s="284"/>
      <c r="E17" s="284" t="s">
        <v>1257</v>
      </c>
      <c r="F17" s="223" t="s">
        <v>1258</v>
      </c>
    </row>
    <row r="18" spans="1:6" ht="17.25" customHeight="1" x14ac:dyDescent="0.4">
      <c r="A18" s="203"/>
      <c r="B18" s="203" t="s">
        <v>1259</v>
      </c>
      <c r="C18" s="203"/>
      <c r="D18" s="284"/>
      <c r="E18" s="284"/>
      <c r="F18" s="223"/>
    </row>
    <row r="19" spans="1:6" ht="17.25" customHeight="1" x14ac:dyDescent="0.4">
      <c r="A19" s="180"/>
      <c r="B19" s="182"/>
      <c r="C19" s="182"/>
      <c r="D19" s="182"/>
      <c r="E19" s="182"/>
      <c r="F19" s="219"/>
    </row>
    <row r="20" spans="1:6" ht="17.25" customHeight="1" x14ac:dyDescent="0.4">
      <c r="A20" s="203" t="s">
        <v>1260</v>
      </c>
      <c r="B20" s="203"/>
      <c r="C20" s="203"/>
      <c r="D20" s="284"/>
      <c r="E20" s="284"/>
      <c r="F20" s="223"/>
    </row>
    <row r="21" spans="1:6" ht="17.25" customHeight="1" x14ac:dyDescent="0.4">
      <c r="A21" s="283" t="s">
        <v>1261</v>
      </c>
      <c r="B21" s="203" t="s">
        <v>1234</v>
      </c>
      <c r="C21" s="203" t="s">
        <v>1262</v>
      </c>
      <c r="D21" s="284" t="s">
        <v>1263</v>
      </c>
      <c r="E21" s="284" t="s">
        <v>1264</v>
      </c>
      <c r="F21" s="223" t="s">
        <v>1265</v>
      </c>
    </row>
    <row r="22" spans="1:6" ht="17.25" customHeight="1" x14ac:dyDescent="0.4">
      <c r="A22" s="203"/>
      <c r="B22" s="203" t="s">
        <v>1236</v>
      </c>
      <c r="C22" s="203"/>
      <c r="D22" s="284"/>
      <c r="E22" s="284"/>
      <c r="F22" s="223"/>
    </row>
    <row r="23" spans="1:6" ht="17.25" customHeight="1" x14ac:dyDescent="0.4">
      <c r="A23" s="203"/>
      <c r="B23" s="203" t="s">
        <v>1266</v>
      </c>
      <c r="C23" s="203"/>
      <c r="D23" s="284"/>
      <c r="E23" s="284"/>
      <c r="F23" s="223"/>
    </row>
    <row r="24" spans="1:6" ht="17.25" customHeight="1" x14ac:dyDescent="0.4">
      <c r="A24" s="203"/>
      <c r="B24" s="203" t="s">
        <v>1267</v>
      </c>
      <c r="C24" s="203"/>
      <c r="D24" s="284"/>
      <c r="E24" s="288"/>
      <c r="F24" s="223"/>
    </row>
    <row r="25" spans="1:6" ht="17.25" customHeight="1" x14ac:dyDescent="0.4">
      <c r="A25" s="283" t="s">
        <v>1268</v>
      </c>
      <c r="B25" s="203" t="s">
        <v>1269</v>
      </c>
      <c r="C25" s="203"/>
      <c r="D25" s="289" t="s">
        <v>336</v>
      </c>
      <c r="E25" s="288" t="s">
        <v>1270</v>
      </c>
      <c r="F25" s="223"/>
    </row>
    <row r="26" spans="1:6" ht="17.25" customHeight="1" x14ac:dyDescent="0.4">
      <c r="A26" s="203"/>
      <c r="B26" s="203"/>
      <c r="C26" s="290"/>
      <c r="D26" s="289"/>
      <c r="E26" s="142" t="s">
        <v>1271</v>
      </c>
      <c r="F26" s="223"/>
    </row>
    <row r="27" spans="1:6" ht="17.25" customHeight="1" x14ac:dyDescent="0.4">
      <c r="A27" s="283" t="s">
        <v>1272</v>
      </c>
      <c r="B27" s="203" t="s">
        <v>1273</v>
      </c>
      <c r="C27" s="203"/>
      <c r="D27" s="289" t="s">
        <v>336</v>
      </c>
      <c r="E27" s="288" t="s">
        <v>1274</v>
      </c>
      <c r="F27" s="223"/>
    </row>
    <row r="28" spans="1:6" ht="17.25" customHeight="1" x14ac:dyDescent="0.4">
      <c r="A28" s="203" t="s">
        <v>1275</v>
      </c>
      <c r="B28" s="203" t="s">
        <v>1276</v>
      </c>
      <c r="C28" s="203"/>
      <c r="D28" s="291" t="s">
        <v>1277</v>
      </c>
      <c r="E28" s="292">
        <v>3702</v>
      </c>
      <c r="F28" s="223" t="s">
        <v>1278</v>
      </c>
    </row>
    <row r="29" spans="1:6" ht="17.25" customHeight="1" x14ac:dyDescent="0.4">
      <c r="A29" s="203" t="s">
        <v>1279</v>
      </c>
      <c r="B29" s="203" t="s">
        <v>1280</v>
      </c>
      <c r="C29" s="203"/>
      <c r="D29" s="284"/>
      <c r="E29" s="284"/>
      <c r="F29" s="223"/>
    </row>
    <row r="30" spans="1:6" ht="17.25" customHeight="1" x14ac:dyDescent="0.4">
      <c r="A30" s="203"/>
      <c r="B30" s="203" t="s">
        <v>1281</v>
      </c>
      <c r="C30" s="203"/>
      <c r="D30" s="284"/>
      <c r="E30" s="284"/>
      <c r="F30" s="223"/>
    </row>
    <row r="31" spans="1:6" ht="17.25" customHeight="1" x14ac:dyDescent="0.4">
      <c r="A31" s="203" t="s">
        <v>1282</v>
      </c>
      <c r="B31" s="203" t="s">
        <v>1283</v>
      </c>
      <c r="C31" s="203" t="s">
        <v>1284</v>
      </c>
      <c r="D31" s="284" t="s">
        <v>1286</v>
      </c>
      <c r="E31" s="286" t="s">
        <v>1287</v>
      </c>
      <c r="F31" s="223" t="s">
        <v>1288</v>
      </c>
    </row>
    <row r="32" spans="1:6" ht="17.25" customHeight="1" x14ac:dyDescent="0.4">
      <c r="A32" s="203"/>
      <c r="B32" s="203" t="s">
        <v>1289</v>
      </c>
      <c r="C32" s="203" t="s">
        <v>1290</v>
      </c>
      <c r="D32" s="284" t="s">
        <v>1291</v>
      </c>
      <c r="E32" s="284"/>
      <c r="F32" s="223"/>
    </row>
    <row r="33" spans="1:6" ht="17.25" customHeight="1" x14ac:dyDescent="0.4">
      <c r="A33" s="203"/>
      <c r="B33" s="203" t="s">
        <v>1292</v>
      </c>
      <c r="C33" s="203"/>
      <c r="D33" s="284"/>
      <c r="E33" s="284"/>
      <c r="F33" s="223"/>
    </row>
    <row r="34" spans="1:6" ht="17.25" customHeight="1" x14ac:dyDescent="0.4">
      <c r="A34" s="203"/>
      <c r="B34" s="203" t="s">
        <v>1293</v>
      </c>
      <c r="C34" s="203"/>
      <c r="D34" s="284"/>
      <c r="E34" s="284"/>
      <c r="F34" s="223"/>
    </row>
    <row r="35" spans="1:6" ht="17.25" customHeight="1" x14ac:dyDescent="0.4">
      <c r="A35" s="203" t="s">
        <v>1294</v>
      </c>
      <c r="B35" s="203" t="s">
        <v>1295</v>
      </c>
      <c r="C35" s="203"/>
      <c r="D35" s="203"/>
      <c r="E35" s="284" t="s">
        <v>1296</v>
      </c>
      <c r="F35" s="223" t="s">
        <v>1297</v>
      </c>
    </row>
    <row r="36" spans="1:6" ht="17.25" customHeight="1" x14ac:dyDescent="0.4">
      <c r="A36" s="203"/>
      <c r="B36" s="203" t="s">
        <v>1298</v>
      </c>
      <c r="C36" s="203"/>
      <c r="D36" s="203"/>
      <c r="E36" s="284"/>
      <c r="F36" s="223"/>
    </row>
    <row r="37" spans="1:6" ht="17.25" customHeight="1" x14ac:dyDescent="0.4">
      <c r="A37" s="203"/>
      <c r="B37" s="203" t="s">
        <v>1299</v>
      </c>
      <c r="C37" s="203"/>
      <c r="D37" s="203"/>
      <c r="E37" s="284"/>
      <c r="F37" s="223"/>
    </row>
    <row r="38" spans="1:6" ht="17.25" customHeight="1" x14ac:dyDescent="0.4">
      <c r="A38" s="203" t="s">
        <v>1300</v>
      </c>
      <c r="B38" s="180" t="s">
        <v>1301</v>
      </c>
      <c r="C38" s="180" t="s">
        <v>1302</v>
      </c>
      <c r="D38" s="291" t="s">
        <v>1303</v>
      </c>
      <c r="E38" s="292">
        <v>192189</v>
      </c>
      <c r="F38" s="223" t="s">
        <v>1304</v>
      </c>
    </row>
    <row r="39" spans="1:6" ht="17.25" customHeight="1" x14ac:dyDescent="0.4">
      <c r="A39" s="203"/>
      <c r="B39" s="180" t="s">
        <v>1305</v>
      </c>
      <c r="C39" s="180" t="s">
        <v>1306</v>
      </c>
      <c r="D39" s="291" t="s">
        <v>1307</v>
      </c>
      <c r="E39" s="292">
        <v>50706</v>
      </c>
      <c r="F39" s="223"/>
    </row>
    <row r="40" spans="1:6" ht="17.25" customHeight="1" x14ac:dyDescent="0.4">
      <c r="A40" s="203"/>
      <c r="B40" s="180" t="s">
        <v>1308</v>
      </c>
      <c r="C40" s="180" t="s">
        <v>1309</v>
      </c>
      <c r="D40" s="180"/>
      <c r="E40" s="292">
        <v>93024</v>
      </c>
      <c r="F40" s="223"/>
    </row>
    <row r="41" spans="1:6" ht="17.25" customHeight="1" x14ac:dyDescent="0.4">
      <c r="A41" s="223" t="s">
        <v>1310</v>
      </c>
      <c r="B41" s="180" t="s">
        <v>1311</v>
      </c>
      <c r="C41" s="180"/>
      <c r="D41" s="291"/>
      <c r="E41" s="291"/>
      <c r="F41" s="223" t="s">
        <v>1312</v>
      </c>
    </row>
    <row r="42" spans="1:6" ht="17.25" customHeight="1" x14ac:dyDescent="0.4">
      <c r="A42" s="203"/>
      <c r="B42" s="180" t="s">
        <v>1313</v>
      </c>
      <c r="C42" s="180"/>
      <c r="D42" s="291"/>
      <c r="E42" s="291"/>
      <c r="F42" s="223"/>
    </row>
    <row r="43" spans="1:6" ht="17.25" customHeight="1" x14ac:dyDescent="0.4">
      <c r="A43" s="283" t="s">
        <v>1314</v>
      </c>
      <c r="B43" s="180" t="s">
        <v>1315</v>
      </c>
      <c r="C43" s="180"/>
      <c r="D43" s="291" t="s">
        <v>1316</v>
      </c>
      <c r="E43" s="292">
        <v>8864</v>
      </c>
      <c r="F43" s="223"/>
    </row>
    <row r="44" spans="1:6" ht="17.25" customHeight="1" x14ac:dyDescent="0.4">
      <c r="A44" s="203"/>
      <c r="B44" s="180" t="s">
        <v>1317</v>
      </c>
      <c r="C44" s="180"/>
      <c r="D44" s="291"/>
      <c r="E44" s="292"/>
      <c r="F44" s="223"/>
    </row>
    <row r="45" spans="1:6" ht="17.25" customHeight="1" x14ac:dyDescent="0.4">
      <c r="A45" s="283" t="s">
        <v>1318</v>
      </c>
      <c r="B45" s="180" t="s">
        <v>1319</v>
      </c>
      <c r="C45" s="180"/>
      <c r="D45" s="291" t="s">
        <v>1316</v>
      </c>
      <c r="E45" s="292">
        <v>5864</v>
      </c>
      <c r="F45" s="223"/>
    </row>
    <row r="46" spans="1:6" ht="17.25" customHeight="1" x14ac:dyDescent="0.4">
      <c r="A46" s="203"/>
      <c r="B46" s="203" t="s">
        <v>1320</v>
      </c>
      <c r="C46" s="203"/>
      <c r="D46" s="284"/>
      <c r="E46" s="284"/>
      <c r="F46" s="223"/>
    </row>
    <row r="47" spans="1:6" ht="17.25" customHeight="1" x14ac:dyDescent="0.4">
      <c r="A47" s="203" t="s">
        <v>1321</v>
      </c>
      <c r="B47" s="223" t="s">
        <v>1322</v>
      </c>
      <c r="C47" s="203" t="s">
        <v>1219</v>
      </c>
      <c r="D47" s="284" t="s">
        <v>1323</v>
      </c>
      <c r="E47" s="292">
        <v>58503</v>
      </c>
      <c r="F47" s="223" t="s">
        <v>1324</v>
      </c>
    </row>
    <row r="48" spans="1:6" ht="17.25" customHeight="1" x14ac:dyDescent="0.4">
      <c r="A48" s="203"/>
      <c r="B48" s="223" t="s">
        <v>1325</v>
      </c>
      <c r="C48" s="203" t="s">
        <v>1326</v>
      </c>
      <c r="D48" s="284" t="s">
        <v>1327</v>
      </c>
      <c r="E48" s="292">
        <v>66476</v>
      </c>
      <c r="F48" s="223" t="s">
        <v>1328</v>
      </c>
    </row>
    <row r="49" spans="1:6" ht="17.25" customHeight="1" x14ac:dyDescent="0.4">
      <c r="A49" s="203"/>
      <c r="B49" s="203" t="s">
        <v>1329</v>
      </c>
      <c r="C49" s="203" t="s">
        <v>1330</v>
      </c>
      <c r="D49" s="284"/>
      <c r="E49" s="292">
        <v>180892</v>
      </c>
      <c r="F49" s="223"/>
    </row>
    <row r="50" spans="1:6" ht="17.25" customHeight="1" x14ac:dyDescent="0.4">
      <c r="A50" s="203"/>
      <c r="B50" s="203" t="s">
        <v>1331</v>
      </c>
      <c r="C50" s="203"/>
      <c r="D50" s="284"/>
      <c r="E50" s="284"/>
      <c r="F50" s="223"/>
    </row>
    <row r="51" spans="1:6" ht="17.25" customHeight="1" x14ac:dyDescent="0.4">
      <c r="A51" s="203" t="s">
        <v>1332</v>
      </c>
      <c r="B51" s="203" t="s">
        <v>1334</v>
      </c>
      <c r="C51" s="203"/>
      <c r="D51" s="284" t="s">
        <v>1335</v>
      </c>
      <c r="E51" s="284" t="s">
        <v>1336</v>
      </c>
      <c r="F51" s="223" t="s">
        <v>1288</v>
      </c>
    </row>
    <row r="52" spans="1:6" ht="17.25" customHeight="1" x14ac:dyDescent="0.4">
      <c r="A52" s="203"/>
      <c r="B52" s="203" t="s">
        <v>1337</v>
      </c>
      <c r="C52" s="203"/>
      <c r="D52" s="284"/>
      <c r="E52" s="223"/>
      <c r="F52" s="223"/>
    </row>
    <row r="53" spans="1:6" ht="17.25" customHeight="1" x14ac:dyDescent="0.4">
      <c r="A53" s="203"/>
      <c r="B53" s="203" t="s">
        <v>1338</v>
      </c>
      <c r="C53" s="203"/>
      <c r="D53" s="284"/>
      <c r="E53" s="284"/>
      <c r="F53" s="223"/>
    </row>
    <row r="54" spans="1:6" ht="17.25" customHeight="1" x14ac:dyDescent="0.4">
      <c r="A54" s="203" t="s">
        <v>1339</v>
      </c>
      <c r="B54" s="203" t="s">
        <v>1333</v>
      </c>
      <c r="C54" s="203" t="s">
        <v>1340</v>
      </c>
      <c r="D54" s="284" t="s">
        <v>1285</v>
      </c>
      <c r="E54" s="288" t="s">
        <v>1341</v>
      </c>
      <c r="F54" s="223" t="s">
        <v>1342</v>
      </c>
    </row>
    <row r="55" spans="1:6" ht="17.25" customHeight="1" x14ac:dyDescent="0.4">
      <c r="A55" s="203" t="s">
        <v>1343</v>
      </c>
      <c r="B55" s="142" t="s">
        <v>1344</v>
      </c>
      <c r="C55" s="290"/>
      <c r="D55" s="284"/>
      <c r="E55" s="284"/>
      <c r="F55" s="223"/>
    </row>
    <row r="56" spans="1:6" ht="17.25" customHeight="1" x14ac:dyDescent="0.4">
      <c r="A56" s="203"/>
      <c r="B56" s="203" t="s">
        <v>1345</v>
      </c>
      <c r="C56" s="290"/>
      <c r="D56" s="284"/>
      <c r="E56" s="284"/>
      <c r="F56" s="223"/>
    </row>
    <row r="57" spans="1:6" ht="17.25" customHeight="1" x14ac:dyDescent="0.4">
      <c r="A57" s="203" t="s">
        <v>569</v>
      </c>
      <c r="B57" s="203" t="s">
        <v>1346</v>
      </c>
      <c r="C57" s="293"/>
      <c r="D57" s="284"/>
      <c r="E57" s="292">
        <v>3032</v>
      </c>
      <c r="F57" s="223" t="s">
        <v>1347</v>
      </c>
    </row>
    <row r="58" spans="1:6" ht="17.25" customHeight="1" x14ac:dyDescent="0.4">
      <c r="A58" s="283" t="s">
        <v>569</v>
      </c>
      <c r="B58" s="203" t="s">
        <v>1348</v>
      </c>
      <c r="C58" s="290"/>
      <c r="D58" s="284" t="s">
        <v>1349</v>
      </c>
      <c r="E58" s="284"/>
      <c r="F58" s="223"/>
    </row>
    <row r="59" spans="1:6" ht="17.25" customHeight="1" x14ac:dyDescent="0.4">
      <c r="A59" s="285"/>
      <c r="B59" s="203" t="s">
        <v>1350</v>
      </c>
      <c r="C59" s="290"/>
      <c r="D59" s="284"/>
      <c r="E59" s="284"/>
      <c r="F59" s="223"/>
    </row>
    <row r="60" spans="1:6" ht="17.25" customHeight="1" x14ac:dyDescent="0.4">
      <c r="A60" s="285"/>
      <c r="B60" s="203" t="s">
        <v>1351</v>
      </c>
      <c r="C60" s="290"/>
      <c r="D60" s="284"/>
      <c r="E60" s="284"/>
      <c r="F60" s="223"/>
    </row>
    <row r="61" spans="1:6" ht="17.25" customHeight="1" x14ac:dyDescent="0.4">
      <c r="A61" s="283" t="s">
        <v>1352</v>
      </c>
      <c r="B61" s="203" t="s">
        <v>1353</v>
      </c>
      <c r="C61" s="290"/>
      <c r="D61" s="284" t="s">
        <v>1316</v>
      </c>
      <c r="E61" s="284"/>
      <c r="F61" s="223"/>
    </row>
    <row r="62" spans="1:6" ht="17.25" customHeight="1" x14ac:dyDescent="0.4">
      <c r="A62" s="283" t="s">
        <v>1354</v>
      </c>
      <c r="B62" s="203" t="s">
        <v>1355</v>
      </c>
      <c r="C62" s="290"/>
      <c r="D62" s="284"/>
      <c r="E62" s="284"/>
      <c r="F62" s="223"/>
    </row>
    <row r="63" spans="1:6" ht="17.25" customHeight="1" x14ac:dyDescent="0.4">
      <c r="A63" s="182"/>
      <c r="B63" s="203" t="s">
        <v>1356</v>
      </c>
      <c r="C63" s="290"/>
      <c r="D63" s="284"/>
      <c r="E63" s="284"/>
      <c r="F63" s="223"/>
    </row>
    <row r="64" spans="1:6" ht="17.25" customHeight="1" x14ac:dyDescent="0.4">
      <c r="A64" s="283" t="s">
        <v>1357</v>
      </c>
      <c r="B64" s="203"/>
      <c r="C64" s="290"/>
      <c r="D64" s="284"/>
      <c r="E64" s="284"/>
      <c r="F64" s="223"/>
    </row>
    <row r="65" spans="1:6" ht="17.25" customHeight="1" x14ac:dyDescent="0.4">
      <c r="A65" s="283" t="s">
        <v>1358</v>
      </c>
      <c r="B65" s="203" t="s">
        <v>1359</v>
      </c>
      <c r="C65" s="290"/>
      <c r="D65" s="284" t="s">
        <v>1360</v>
      </c>
      <c r="E65" s="284"/>
      <c r="F65" s="223"/>
    </row>
    <row r="66" spans="1:6" ht="17.25" customHeight="1" x14ac:dyDescent="0.4">
      <c r="A66" s="285"/>
      <c r="B66" s="203" t="s">
        <v>1361</v>
      </c>
      <c r="C66" s="290"/>
      <c r="D66" s="284"/>
      <c r="E66" s="284"/>
      <c r="F66" s="223"/>
    </row>
    <row r="67" spans="1:6" ht="17.25" customHeight="1" x14ac:dyDescent="0.4">
      <c r="A67" s="285"/>
      <c r="B67" s="203" t="s">
        <v>1362</v>
      </c>
      <c r="C67" s="290"/>
      <c r="D67" s="284"/>
      <c r="E67" s="284"/>
      <c r="F67" s="223"/>
    </row>
    <row r="68" spans="1:6" ht="17.25" customHeight="1" x14ac:dyDescent="0.4">
      <c r="A68" s="283" t="s">
        <v>1363</v>
      </c>
      <c r="B68" s="203" t="s">
        <v>1364</v>
      </c>
      <c r="C68" s="290"/>
      <c r="D68" s="284" t="s">
        <v>1365</v>
      </c>
      <c r="E68" s="284"/>
      <c r="F68" s="223"/>
    </row>
    <row r="69" spans="1:6" ht="17.25" customHeight="1" x14ac:dyDescent="0.4">
      <c r="A69" s="285"/>
      <c r="B69" s="203" t="s">
        <v>1366</v>
      </c>
      <c r="C69" s="290"/>
      <c r="D69" s="284"/>
      <c r="E69" s="284"/>
      <c r="F69" s="223"/>
    </row>
    <row r="70" spans="1:6" ht="17.25" customHeight="1" x14ac:dyDescent="0.4">
      <c r="A70" s="285"/>
      <c r="B70" s="203" t="s">
        <v>1367</v>
      </c>
      <c r="C70" s="290"/>
      <c r="D70" s="284"/>
      <c r="E70" s="284"/>
      <c r="F70" s="223"/>
    </row>
    <row r="71" spans="1:6" ht="17.25" customHeight="1" x14ac:dyDescent="0.4">
      <c r="A71" s="203" t="s">
        <v>1368</v>
      </c>
      <c r="B71" s="203" t="s">
        <v>1369</v>
      </c>
      <c r="C71" s="203"/>
      <c r="D71" s="284" t="s">
        <v>1370</v>
      </c>
      <c r="E71" s="294" t="s">
        <v>1371</v>
      </c>
      <c r="F71" s="223" t="s">
        <v>1372</v>
      </c>
    </row>
    <row r="72" spans="1:6" ht="17.25" customHeight="1" x14ac:dyDescent="0.4">
      <c r="A72" s="203"/>
      <c r="B72" s="203" t="s">
        <v>1373</v>
      </c>
      <c r="C72" s="290"/>
      <c r="D72" s="284"/>
      <c r="E72" s="295" t="s">
        <v>1374</v>
      </c>
      <c r="F72" s="296"/>
    </row>
    <row r="73" spans="1:6" ht="17.25" customHeight="1" x14ac:dyDescent="0.4">
      <c r="A73" s="203"/>
      <c r="B73" s="203" t="s">
        <v>1375</v>
      </c>
      <c r="C73" s="290"/>
      <c r="D73" s="284"/>
      <c r="E73" s="223"/>
      <c r="F73" s="223"/>
    </row>
    <row r="74" spans="1:6" ht="17.25" customHeight="1" x14ac:dyDescent="0.4">
      <c r="A74" s="203" t="s">
        <v>1376</v>
      </c>
      <c r="B74" s="203" t="s">
        <v>1377</v>
      </c>
      <c r="C74" s="203" t="s">
        <v>1378</v>
      </c>
      <c r="D74" s="284" t="s">
        <v>1379</v>
      </c>
      <c r="E74" s="288" t="s">
        <v>1380</v>
      </c>
      <c r="F74" s="223" t="s">
        <v>1381</v>
      </c>
    </row>
    <row r="75" spans="1:6" ht="17.25" customHeight="1" x14ac:dyDescent="0.4">
      <c r="A75" s="203"/>
      <c r="B75" s="203" t="s">
        <v>1382</v>
      </c>
      <c r="C75" s="203" t="s">
        <v>1383</v>
      </c>
      <c r="D75" s="284"/>
      <c r="E75" s="288"/>
      <c r="F75" s="223"/>
    </row>
    <row r="76" spans="1:6" ht="17.25" customHeight="1" x14ac:dyDescent="0.4">
      <c r="A76" s="203"/>
      <c r="B76" s="203" t="s">
        <v>1384</v>
      </c>
      <c r="C76" s="182"/>
      <c r="D76" s="284" t="s">
        <v>1385</v>
      </c>
      <c r="E76" s="288"/>
      <c r="F76" s="223"/>
    </row>
    <row r="77" spans="1:6" ht="17.25" customHeight="1" x14ac:dyDescent="0.4">
      <c r="A77" s="203" t="s">
        <v>1386</v>
      </c>
      <c r="B77" s="203" t="s">
        <v>1387</v>
      </c>
      <c r="C77" s="203" t="s">
        <v>1378</v>
      </c>
      <c r="D77" s="284" t="s">
        <v>1388</v>
      </c>
      <c r="E77" s="297" t="s">
        <v>1389</v>
      </c>
      <c r="F77" s="223" t="s">
        <v>1390</v>
      </c>
    </row>
    <row r="78" spans="1:6" ht="17.25" customHeight="1" x14ac:dyDescent="0.4">
      <c r="A78" s="203"/>
      <c r="B78" s="203" t="s">
        <v>1391</v>
      </c>
      <c r="C78" s="203" t="s">
        <v>1392</v>
      </c>
      <c r="D78" s="284" t="s">
        <v>1393</v>
      </c>
      <c r="E78" s="284"/>
      <c r="F78" s="223"/>
    </row>
    <row r="79" spans="1:6" ht="17.25" customHeight="1" x14ac:dyDescent="0.4">
      <c r="A79" s="203"/>
      <c r="B79" s="203" t="s">
        <v>1394</v>
      </c>
      <c r="C79" s="203"/>
      <c r="D79" s="284"/>
      <c r="E79" s="284"/>
      <c r="F79" s="223"/>
    </row>
    <row r="80" spans="1:6" ht="17.25" customHeight="1" x14ac:dyDescent="0.4">
      <c r="A80" s="203" t="s">
        <v>1395</v>
      </c>
      <c r="B80" s="203" t="s">
        <v>1396</v>
      </c>
      <c r="C80" s="203"/>
      <c r="D80" s="284" t="s">
        <v>1397</v>
      </c>
      <c r="E80" s="292">
        <v>105066</v>
      </c>
      <c r="F80" s="223" t="s">
        <v>1398</v>
      </c>
    </row>
    <row r="81" spans="1:6" ht="17.25" customHeight="1" x14ac:dyDescent="0.4">
      <c r="A81" s="203"/>
      <c r="B81" s="203" t="s">
        <v>1399</v>
      </c>
      <c r="C81" s="203"/>
      <c r="D81" s="284"/>
      <c r="E81" s="291"/>
      <c r="F81" s="223"/>
    </row>
    <row r="82" spans="1:6" ht="17.25" customHeight="1" x14ac:dyDescent="0.4">
      <c r="A82" s="203"/>
      <c r="B82" s="203" t="s">
        <v>1400</v>
      </c>
      <c r="C82" s="203"/>
      <c r="D82" s="284"/>
      <c r="E82" s="291"/>
      <c r="F82" s="223"/>
    </row>
    <row r="83" spans="1:6" ht="17.25" customHeight="1" x14ac:dyDescent="0.4">
      <c r="A83" s="203" t="s">
        <v>1401</v>
      </c>
      <c r="B83" s="203" t="s">
        <v>1402</v>
      </c>
      <c r="C83" s="203" t="s">
        <v>1403</v>
      </c>
      <c r="D83" s="284" t="s">
        <v>1404</v>
      </c>
      <c r="E83" s="294">
        <v>20917</v>
      </c>
      <c r="F83" s="223" t="s">
        <v>1405</v>
      </c>
    </row>
    <row r="84" spans="1:6" ht="17.25" customHeight="1" x14ac:dyDescent="0.4">
      <c r="A84" s="203"/>
      <c r="B84" s="203" t="s">
        <v>1406</v>
      </c>
      <c r="C84" s="203" t="s">
        <v>1407</v>
      </c>
      <c r="D84" s="284" t="s">
        <v>1408</v>
      </c>
      <c r="E84" s="284"/>
      <c r="F84" s="223"/>
    </row>
    <row r="85" spans="1:6" ht="17.25" customHeight="1" x14ac:dyDescent="0.4">
      <c r="A85" s="203"/>
      <c r="B85" s="203" t="s">
        <v>1409</v>
      </c>
      <c r="C85" s="203" t="s">
        <v>1410</v>
      </c>
      <c r="D85" s="284" t="s">
        <v>1411</v>
      </c>
      <c r="E85" s="284"/>
      <c r="F85" s="223"/>
    </row>
    <row r="86" spans="1:6" ht="17.25" customHeight="1" x14ac:dyDescent="0.4">
      <c r="A86" s="203"/>
      <c r="B86" s="203" t="s">
        <v>1412</v>
      </c>
      <c r="C86" s="290"/>
      <c r="D86" s="284"/>
      <c r="E86" s="284"/>
      <c r="F86" s="223"/>
    </row>
    <row r="87" spans="1:6" ht="17.25" customHeight="1" x14ac:dyDescent="0.4">
      <c r="A87" s="203" t="s">
        <v>1413</v>
      </c>
      <c r="B87" s="203"/>
      <c r="C87" s="290"/>
      <c r="D87" s="284"/>
      <c r="E87" s="284"/>
      <c r="F87" s="223"/>
    </row>
    <row r="88" spans="1:6" ht="17.25" customHeight="1" x14ac:dyDescent="0.4">
      <c r="A88" s="283" t="s">
        <v>1414</v>
      </c>
      <c r="B88" s="203" t="s">
        <v>1415</v>
      </c>
      <c r="C88" s="290"/>
      <c r="D88" s="284" t="s">
        <v>1416</v>
      </c>
      <c r="E88" s="298" t="s">
        <v>1417</v>
      </c>
      <c r="F88" s="223" t="s">
        <v>1418</v>
      </c>
    </row>
    <row r="89" spans="1:6" ht="17.25" customHeight="1" x14ac:dyDescent="0.4">
      <c r="A89" s="285"/>
      <c r="B89" s="203" t="s">
        <v>1419</v>
      </c>
      <c r="C89" s="290"/>
      <c r="D89" s="284"/>
      <c r="E89" s="299"/>
      <c r="F89" s="223"/>
    </row>
    <row r="90" spans="1:6" ht="17.25" customHeight="1" x14ac:dyDescent="0.4">
      <c r="A90" s="283" t="s">
        <v>1420</v>
      </c>
      <c r="B90" s="203" t="s">
        <v>1421</v>
      </c>
      <c r="C90" s="290"/>
      <c r="D90" s="284" t="s">
        <v>1422</v>
      </c>
      <c r="E90" s="299">
        <v>29269</v>
      </c>
      <c r="F90" s="223" t="s">
        <v>1423</v>
      </c>
    </row>
    <row r="91" spans="1:6" ht="17.25" customHeight="1" x14ac:dyDescent="0.4">
      <c r="A91" s="285"/>
      <c r="B91" s="203" t="s">
        <v>1424</v>
      </c>
      <c r="C91" s="290"/>
      <c r="D91" s="284"/>
      <c r="E91" s="299"/>
      <c r="F91" s="223"/>
    </row>
    <row r="92" spans="1:6" ht="17.25" customHeight="1" x14ac:dyDescent="0.4">
      <c r="A92" s="283" t="s">
        <v>1425</v>
      </c>
      <c r="B92" s="203" t="s">
        <v>1426</v>
      </c>
      <c r="C92" s="290"/>
      <c r="D92" s="284" t="s">
        <v>1427</v>
      </c>
      <c r="E92" s="299">
        <v>72921</v>
      </c>
      <c r="F92" s="223" t="s">
        <v>1428</v>
      </c>
    </row>
    <row r="93" spans="1:6" ht="17.25" customHeight="1" x14ac:dyDescent="0.4">
      <c r="A93" s="285"/>
      <c r="B93" s="203" t="s">
        <v>1429</v>
      </c>
      <c r="C93" s="290"/>
      <c r="D93" s="284"/>
      <c r="E93" s="299"/>
      <c r="F93" s="223"/>
    </row>
    <row r="94" spans="1:6" ht="17.25" customHeight="1" x14ac:dyDescent="0.4">
      <c r="A94" s="283" t="s">
        <v>1430</v>
      </c>
      <c r="B94" s="203" t="s">
        <v>1431</v>
      </c>
      <c r="C94" s="290"/>
      <c r="D94" s="289" t="s">
        <v>336</v>
      </c>
      <c r="E94" s="299">
        <v>1953</v>
      </c>
      <c r="F94" s="300" t="s">
        <v>1432</v>
      </c>
    </row>
    <row r="95" spans="1:6" ht="17.25" customHeight="1" x14ac:dyDescent="0.4">
      <c r="A95" s="285"/>
      <c r="B95" s="203" t="s">
        <v>1433</v>
      </c>
      <c r="C95" s="290"/>
      <c r="D95" s="284"/>
      <c r="E95" s="299"/>
      <c r="F95" s="223"/>
    </row>
    <row r="96" spans="1:6" ht="17.25" customHeight="1" x14ac:dyDescent="0.4">
      <c r="A96" s="203" t="s">
        <v>1434</v>
      </c>
      <c r="B96" s="203" t="s">
        <v>1435</v>
      </c>
      <c r="C96" s="290"/>
      <c r="D96" s="284" t="s">
        <v>1436</v>
      </c>
      <c r="E96" s="299">
        <v>43239</v>
      </c>
      <c r="F96" s="223" t="s">
        <v>1437</v>
      </c>
    </row>
    <row r="97" spans="1:6" ht="17.25" customHeight="1" x14ac:dyDescent="0.4">
      <c r="A97" s="203"/>
      <c r="B97" s="203" t="s">
        <v>1438</v>
      </c>
      <c r="C97" s="290"/>
      <c r="D97" s="284"/>
      <c r="E97" s="299"/>
      <c r="F97" s="223"/>
    </row>
    <row r="98" spans="1:6" ht="17.25" customHeight="1" x14ac:dyDescent="0.4">
      <c r="A98" s="223" t="s">
        <v>1439</v>
      </c>
      <c r="B98" s="203" t="s">
        <v>1440</v>
      </c>
      <c r="C98" s="290"/>
      <c r="D98" s="284"/>
      <c r="E98" s="299"/>
      <c r="F98" s="223" t="s">
        <v>1441</v>
      </c>
    </row>
    <row r="99" spans="1:6" ht="17.25" customHeight="1" x14ac:dyDescent="0.4">
      <c r="A99" s="283" t="s">
        <v>1442</v>
      </c>
      <c r="B99" s="203" t="s">
        <v>1443</v>
      </c>
      <c r="C99" s="290"/>
      <c r="D99" s="284" t="s">
        <v>1444</v>
      </c>
      <c r="E99" s="299">
        <v>13690</v>
      </c>
      <c r="F99" s="223"/>
    </row>
    <row r="100" spans="1:6" ht="17.25" customHeight="1" x14ac:dyDescent="0.4">
      <c r="A100" s="283" t="s">
        <v>1445</v>
      </c>
      <c r="B100" s="203" t="s">
        <v>1446</v>
      </c>
      <c r="C100" s="290"/>
      <c r="D100" s="289" t="s">
        <v>336</v>
      </c>
      <c r="E100" s="299">
        <v>6514</v>
      </c>
      <c r="F100" s="223"/>
    </row>
    <row r="101" spans="1:6" ht="17.25" customHeight="1" x14ac:dyDescent="0.4">
      <c r="A101" s="283" t="s">
        <v>1447</v>
      </c>
      <c r="B101" s="203" t="s">
        <v>1448</v>
      </c>
      <c r="C101" s="290"/>
      <c r="D101" s="289" t="s">
        <v>336</v>
      </c>
      <c r="E101" s="299">
        <v>11075</v>
      </c>
      <c r="F101" s="223"/>
    </row>
    <row r="102" spans="1:6" ht="17.25" customHeight="1" x14ac:dyDescent="0.4">
      <c r="A102" s="203" t="s">
        <v>1449</v>
      </c>
      <c r="B102" s="203" t="s">
        <v>1450</v>
      </c>
      <c r="C102" s="290"/>
      <c r="D102" s="284" t="s">
        <v>1451</v>
      </c>
      <c r="E102" s="298" t="s">
        <v>1417</v>
      </c>
      <c r="F102" s="223" t="s">
        <v>1452</v>
      </c>
    </row>
    <row r="103" spans="1:6" ht="17.25" customHeight="1" x14ac:dyDescent="0.4">
      <c r="A103" s="203"/>
      <c r="B103" s="203" t="s">
        <v>1453</v>
      </c>
      <c r="C103" s="290"/>
      <c r="D103" s="284"/>
      <c r="E103" s="299"/>
      <c r="F103" s="223"/>
    </row>
    <row r="104" spans="1:6" ht="17.25" customHeight="1" x14ac:dyDescent="0.4">
      <c r="A104" s="203"/>
      <c r="B104" s="203" t="s">
        <v>1454</v>
      </c>
      <c r="C104" s="290"/>
      <c r="D104" s="284"/>
      <c r="E104" s="299"/>
      <c r="F104" s="223"/>
    </row>
    <row r="105" spans="1:6" ht="17.25" customHeight="1" x14ac:dyDescent="0.4">
      <c r="A105" s="203" t="s">
        <v>1455</v>
      </c>
      <c r="B105" s="203" t="s">
        <v>1456</v>
      </c>
      <c r="C105" s="290"/>
      <c r="D105" s="284" t="s">
        <v>1457</v>
      </c>
      <c r="E105" s="299">
        <v>2673</v>
      </c>
      <c r="F105" s="300" t="s">
        <v>1432</v>
      </c>
    </row>
    <row r="106" spans="1:6" ht="17.25" customHeight="1" x14ac:dyDescent="0.4">
      <c r="A106" s="203" t="s">
        <v>1458</v>
      </c>
      <c r="B106" s="203" t="s">
        <v>1459</v>
      </c>
      <c r="C106" s="290"/>
      <c r="D106" s="284" t="s">
        <v>1460</v>
      </c>
      <c r="E106" s="299">
        <v>10727</v>
      </c>
      <c r="F106" s="300" t="s">
        <v>1432</v>
      </c>
    </row>
    <row r="107" spans="1:6" ht="17.25" customHeight="1" x14ac:dyDescent="0.4">
      <c r="A107" s="203"/>
      <c r="B107" s="203" t="s">
        <v>1461</v>
      </c>
      <c r="C107" s="290"/>
      <c r="D107" s="284"/>
      <c r="E107" s="299"/>
      <c r="F107" s="223"/>
    </row>
    <row r="108" spans="1:6" ht="17.25" customHeight="1" x14ac:dyDescent="0.4">
      <c r="A108" s="203" t="s">
        <v>1462</v>
      </c>
      <c r="B108" s="301" t="s">
        <v>1463</v>
      </c>
      <c r="C108" s="290"/>
      <c r="D108" s="284" t="s">
        <v>1464</v>
      </c>
      <c r="E108" s="299">
        <v>128689</v>
      </c>
      <c r="F108" s="300" t="s">
        <v>1432</v>
      </c>
    </row>
    <row r="109" spans="1:6" ht="17.25" customHeight="1" x14ac:dyDescent="0.4">
      <c r="A109" s="203"/>
      <c r="B109" s="203" t="s">
        <v>1465</v>
      </c>
      <c r="C109" s="290"/>
      <c r="D109" s="289"/>
      <c r="E109" s="302"/>
      <c r="F109" s="301"/>
    </row>
    <row r="110" spans="1:6" ht="17.25" customHeight="1" x14ac:dyDescent="0.4">
      <c r="A110" s="203" t="s">
        <v>1466</v>
      </c>
      <c r="B110" s="203" t="s">
        <v>1467</v>
      </c>
      <c r="C110" s="290"/>
      <c r="D110" s="284" t="s">
        <v>1468</v>
      </c>
      <c r="E110" s="299">
        <v>11308</v>
      </c>
      <c r="F110" s="300" t="s">
        <v>1432</v>
      </c>
    </row>
    <row r="111" spans="1:6" ht="17.25" customHeight="1" x14ac:dyDescent="0.4">
      <c r="A111" s="203"/>
      <c r="B111" s="203" t="s">
        <v>1469</v>
      </c>
      <c r="C111" s="290"/>
      <c r="D111" s="284"/>
      <c r="E111" s="299"/>
      <c r="F111" s="223"/>
    </row>
    <row r="112" spans="1:6" ht="17.25" customHeight="1" x14ac:dyDescent="0.4">
      <c r="A112" s="203" t="s">
        <v>1470</v>
      </c>
      <c r="B112" s="203" t="s">
        <v>1471</v>
      </c>
      <c r="C112" s="290"/>
      <c r="D112" s="284" t="s">
        <v>1444</v>
      </c>
      <c r="E112" s="299">
        <v>4596</v>
      </c>
      <c r="F112" s="223" t="s">
        <v>1472</v>
      </c>
    </row>
    <row r="113" spans="1:6" ht="17.25" customHeight="1" x14ac:dyDescent="0.4">
      <c r="A113" s="203" t="s">
        <v>1473</v>
      </c>
      <c r="B113" s="203" t="s">
        <v>1474</v>
      </c>
      <c r="C113" s="290"/>
      <c r="D113" s="289" t="s">
        <v>336</v>
      </c>
      <c r="E113" s="299">
        <v>68408</v>
      </c>
      <c r="F113" s="223" t="s">
        <v>1475</v>
      </c>
    </row>
    <row r="114" spans="1:6" ht="17.25" customHeight="1" x14ac:dyDescent="0.4">
      <c r="A114" s="203"/>
      <c r="B114" s="203" t="s">
        <v>1476</v>
      </c>
      <c r="C114" s="290"/>
      <c r="D114" s="284"/>
      <c r="E114" s="299"/>
      <c r="F114" s="223"/>
    </row>
    <row r="115" spans="1:6" ht="17.25" customHeight="1" x14ac:dyDescent="0.4">
      <c r="A115" s="203" t="s">
        <v>1477</v>
      </c>
      <c r="B115" s="203" t="s">
        <v>1478</v>
      </c>
      <c r="C115" s="290"/>
      <c r="D115" s="289" t="s">
        <v>336</v>
      </c>
      <c r="E115" s="299">
        <v>1273</v>
      </c>
      <c r="F115" s="223" t="s">
        <v>1479</v>
      </c>
    </row>
    <row r="116" spans="1:6" ht="17.25" customHeight="1" x14ac:dyDescent="0.4">
      <c r="A116" s="203" t="s">
        <v>1480</v>
      </c>
      <c r="B116" s="203" t="s">
        <v>1481</v>
      </c>
      <c r="C116" s="290"/>
      <c r="D116" s="289" t="s">
        <v>336</v>
      </c>
      <c r="E116" s="302" t="s">
        <v>336</v>
      </c>
      <c r="F116" s="223" t="s">
        <v>1452</v>
      </c>
    </row>
    <row r="117" spans="1:6" ht="17.25" customHeight="1" x14ac:dyDescent="0.4">
      <c r="A117" s="203" t="s">
        <v>1482</v>
      </c>
      <c r="B117" s="203" t="s">
        <v>1483</v>
      </c>
      <c r="C117" s="290"/>
      <c r="D117" s="284" t="s">
        <v>1484</v>
      </c>
      <c r="E117" s="299">
        <v>19825</v>
      </c>
      <c r="F117" s="223" t="s">
        <v>1485</v>
      </c>
    </row>
    <row r="118" spans="1:6" ht="17.25" customHeight="1" x14ac:dyDescent="0.4">
      <c r="A118" s="203"/>
      <c r="B118" s="203" t="s">
        <v>1453</v>
      </c>
      <c r="C118" s="290"/>
      <c r="D118" s="284"/>
      <c r="E118" s="299"/>
      <c r="F118" s="223"/>
    </row>
    <row r="119" spans="1:6" ht="17.25" customHeight="1" x14ac:dyDescent="0.4">
      <c r="A119" s="203"/>
      <c r="B119" s="203" t="s">
        <v>1454</v>
      </c>
      <c r="C119" s="290"/>
      <c r="D119" s="284"/>
      <c r="E119" s="299"/>
      <c r="F119" s="223"/>
    </row>
    <row r="120" spans="1:6" ht="17.25" customHeight="1" x14ac:dyDescent="0.4">
      <c r="A120" s="203" t="s">
        <v>1486</v>
      </c>
      <c r="B120" s="203"/>
      <c r="C120" s="290"/>
      <c r="D120" s="284"/>
      <c r="E120" s="299"/>
      <c r="F120" s="223"/>
    </row>
    <row r="121" spans="1:6" ht="17.25" customHeight="1" x14ac:dyDescent="0.4">
      <c r="A121" s="283" t="s">
        <v>1487</v>
      </c>
      <c r="B121" s="203" t="s">
        <v>1488</v>
      </c>
      <c r="C121" s="290"/>
      <c r="D121" s="284" t="s">
        <v>1489</v>
      </c>
      <c r="E121" s="299">
        <v>1096</v>
      </c>
      <c r="F121" s="223" t="s">
        <v>1490</v>
      </c>
    </row>
    <row r="122" spans="1:6" ht="17.25" customHeight="1" x14ac:dyDescent="0.4">
      <c r="A122" s="283" t="s">
        <v>1491</v>
      </c>
      <c r="B122" s="203" t="s">
        <v>1492</v>
      </c>
      <c r="C122" s="290"/>
      <c r="D122" s="284" t="s">
        <v>1493</v>
      </c>
      <c r="E122" s="299">
        <v>718</v>
      </c>
      <c r="F122" s="223" t="s">
        <v>1494</v>
      </c>
    </row>
    <row r="123" spans="1:6" ht="17.25" customHeight="1" x14ac:dyDescent="0.4">
      <c r="A123" s="283" t="s">
        <v>1495</v>
      </c>
      <c r="B123" s="203" t="s">
        <v>1496</v>
      </c>
      <c r="C123" s="290"/>
      <c r="D123" s="289" t="s">
        <v>336</v>
      </c>
      <c r="E123" s="299">
        <v>4759</v>
      </c>
      <c r="F123" s="223" t="s">
        <v>1497</v>
      </c>
    </row>
    <row r="124" spans="1:6" ht="17.25" customHeight="1" x14ac:dyDescent="0.4">
      <c r="A124" s="283" t="s">
        <v>1498</v>
      </c>
      <c r="B124" s="203" t="s">
        <v>1499</v>
      </c>
      <c r="C124" s="290"/>
      <c r="D124" s="284" t="s">
        <v>1500</v>
      </c>
      <c r="E124" s="299">
        <v>11998</v>
      </c>
      <c r="F124" s="223" t="s">
        <v>1501</v>
      </c>
    </row>
    <row r="125" spans="1:6" ht="17.25" customHeight="1" x14ac:dyDescent="0.4">
      <c r="A125" s="283" t="s">
        <v>1502</v>
      </c>
      <c r="B125" s="203" t="s">
        <v>1503</v>
      </c>
      <c r="C125" s="290"/>
      <c r="D125" s="284" t="s">
        <v>1504</v>
      </c>
      <c r="E125" s="299">
        <v>4998</v>
      </c>
      <c r="F125" s="223" t="s">
        <v>1505</v>
      </c>
    </row>
    <row r="126" spans="1:6" ht="17.25" customHeight="1" x14ac:dyDescent="0.4">
      <c r="A126" s="283" t="s">
        <v>1506</v>
      </c>
      <c r="B126" s="203" t="s">
        <v>1507</v>
      </c>
      <c r="C126" s="290"/>
      <c r="D126" s="284" t="s">
        <v>1508</v>
      </c>
      <c r="E126" s="299">
        <v>1215</v>
      </c>
      <c r="F126" s="223" t="s">
        <v>1509</v>
      </c>
    </row>
    <row r="127" spans="1:6" ht="17.25" customHeight="1" x14ac:dyDescent="0.4">
      <c r="A127" s="283" t="s">
        <v>1510</v>
      </c>
      <c r="B127" s="203" t="s">
        <v>1511</v>
      </c>
      <c r="C127" s="290"/>
      <c r="D127" s="284" t="s">
        <v>1500</v>
      </c>
      <c r="E127" s="299">
        <v>5833</v>
      </c>
      <c r="F127" s="223" t="s">
        <v>1512</v>
      </c>
    </row>
    <row r="128" spans="1:6" ht="17.25" customHeight="1" x14ac:dyDescent="0.4">
      <c r="A128" s="283" t="s">
        <v>1513</v>
      </c>
      <c r="B128" s="203" t="s">
        <v>1514</v>
      </c>
      <c r="C128" s="290"/>
      <c r="D128" s="289" t="s">
        <v>336</v>
      </c>
      <c r="E128" s="299">
        <v>7612</v>
      </c>
      <c r="F128" s="223" t="s">
        <v>1515</v>
      </c>
    </row>
    <row r="129" spans="1:6" ht="17.25" customHeight="1" x14ac:dyDescent="0.4">
      <c r="A129" s="283" t="s">
        <v>1516</v>
      </c>
      <c r="B129" s="203" t="s">
        <v>1517</v>
      </c>
      <c r="C129" s="290"/>
      <c r="D129" s="289" t="s">
        <v>336</v>
      </c>
      <c r="E129" s="299">
        <v>4613</v>
      </c>
      <c r="F129" s="223" t="s">
        <v>1518</v>
      </c>
    </row>
    <row r="130" spans="1:6" ht="17.25" customHeight="1" x14ac:dyDescent="0.4">
      <c r="A130" s="283" t="s">
        <v>1519</v>
      </c>
      <c r="B130" s="203" t="s">
        <v>1520</v>
      </c>
      <c r="C130" s="290"/>
      <c r="D130" s="284" t="s">
        <v>1444</v>
      </c>
      <c r="E130" s="299">
        <v>4396</v>
      </c>
      <c r="F130" s="223" t="s">
        <v>1521</v>
      </c>
    </row>
    <row r="131" spans="1:6" ht="17.25" customHeight="1" x14ac:dyDescent="0.4">
      <c r="A131" s="283" t="s">
        <v>1522</v>
      </c>
      <c r="B131" s="203" t="s">
        <v>1523</v>
      </c>
      <c r="C131" s="290"/>
      <c r="D131" s="289" t="s">
        <v>336</v>
      </c>
      <c r="E131" s="299">
        <v>10400</v>
      </c>
      <c r="F131" s="223" t="s">
        <v>1524</v>
      </c>
    </row>
    <row r="132" spans="1:6" ht="17.25" customHeight="1" x14ac:dyDescent="0.4">
      <c r="A132" s="283" t="s">
        <v>1525</v>
      </c>
      <c r="B132" s="203" t="s">
        <v>1526</v>
      </c>
      <c r="C132" s="290"/>
      <c r="D132" s="284" t="s">
        <v>1500</v>
      </c>
      <c r="E132" s="299">
        <v>3410</v>
      </c>
      <c r="F132" s="223" t="s">
        <v>1527</v>
      </c>
    </row>
    <row r="133" spans="1:6" ht="17.25" customHeight="1" x14ac:dyDescent="0.4">
      <c r="A133" s="283" t="s">
        <v>1528</v>
      </c>
      <c r="B133" s="203" t="s">
        <v>1529</v>
      </c>
      <c r="C133" s="290"/>
      <c r="D133" s="284" t="s">
        <v>1444</v>
      </c>
      <c r="E133" s="299">
        <v>17956</v>
      </c>
      <c r="F133" s="223" t="s">
        <v>1530</v>
      </c>
    </row>
    <row r="134" spans="1:6" ht="17.25" customHeight="1" x14ac:dyDescent="0.4">
      <c r="A134" s="283" t="s">
        <v>1531</v>
      </c>
      <c r="B134" s="203" t="s">
        <v>1532</v>
      </c>
      <c r="C134" s="290"/>
      <c r="D134" s="284" t="s">
        <v>1533</v>
      </c>
      <c r="E134" s="299">
        <v>8492</v>
      </c>
      <c r="F134" s="223" t="s">
        <v>1534</v>
      </c>
    </row>
    <row r="135" spans="1:6" ht="17.25" customHeight="1" x14ac:dyDescent="0.4">
      <c r="A135" s="283" t="s">
        <v>1535</v>
      </c>
      <c r="B135" s="203" t="s">
        <v>1536</v>
      </c>
      <c r="C135" s="290"/>
      <c r="D135" s="284" t="s">
        <v>1537</v>
      </c>
      <c r="E135" s="299">
        <v>6046</v>
      </c>
      <c r="F135" s="223" t="s">
        <v>1538</v>
      </c>
    </row>
    <row r="136" spans="1:6" ht="17.25" customHeight="1" x14ac:dyDescent="0.4">
      <c r="A136" s="303" t="s">
        <v>1539</v>
      </c>
      <c r="B136" s="203" t="s">
        <v>1540</v>
      </c>
      <c r="C136" s="290"/>
      <c r="D136" s="289" t="s">
        <v>336</v>
      </c>
      <c r="E136" s="299">
        <v>13436</v>
      </c>
      <c r="F136" s="223" t="s">
        <v>1541</v>
      </c>
    </row>
    <row r="137" spans="1:6" ht="17.25" customHeight="1" x14ac:dyDescent="0.4">
      <c r="A137" s="203" t="s">
        <v>1542</v>
      </c>
      <c r="B137" s="203"/>
      <c r="C137" s="290"/>
      <c r="D137" s="284"/>
      <c r="E137" s="299"/>
      <c r="F137" s="223" t="s">
        <v>1543</v>
      </c>
    </row>
    <row r="138" spans="1:6" ht="17.25" customHeight="1" x14ac:dyDescent="0.4">
      <c r="A138" s="283" t="s">
        <v>1442</v>
      </c>
      <c r="B138" s="203" t="s">
        <v>1544</v>
      </c>
      <c r="C138" s="290"/>
      <c r="D138" s="284" t="s">
        <v>1545</v>
      </c>
      <c r="E138" s="299">
        <v>29071</v>
      </c>
      <c r="F138" s="223"/>
    </row>
    <row r="139" spans="1:6" ht="17.25" customHeight="1" x14ac:dyDescent="0.4">
      <c r="A139" s="285"/>
      <c r="B139" s="203" t="s">
        <v>1546</v>
      </c>
      <c r="C139" s="290"/>
      <c r="D139" s="284"/>
      <c r="E139" s="299"/>
      <c r="F139" s="223"/>
    </row>
    <row r="140" spans="1:6" ht="17.25" customHeight="1" x14ac:dyDescent="0.4">
      <c r="A140" s="283" t="s">
        <v>1547</v>
      </c>
      <c r="B140" s="203" t="s">
        <v>1548</v>
      </c>
      <c r="C140" s="290"/>
      <c r="D140" s="289" t="s">
        <v>336</v>
      </c>
      <c r="E140" s="299">
        <v>9580</v>
      </c>
      <c r="F140" s="223"/>
    </row>
    <row r="141" spans="1:6" ht="17.25" customHeight="1" x14ac:dyDescent="0.4">
      <c r="A141" s="283" t="s">
        <v>1549</v>
      </c>
      <c r="B141" s="203" t="s">
        <v>1550</v>
      </c>
      <c r="C141" s="290"/>
      <c r="D141" s="284" t="s">
        <v>1285</v>
      </c>
      <c r="E141" s="299">
        <v>13972</v>
      </c>
      <c r="F141" s="223"/>
    </row>
    <row r="142" spans="1:6" ht="17.25" customHeight="1" x14ac:dyDescent="0.4">
      <c r="A142" s="283" t="s">
        <v>1551</v>
      </c>
      <c r="B142" s="203" t="s">
        <v>1552</v>
      </c>
      <c r="C142" s="290"/>
      <c r="D142" s="284" t="s">
        <v>1553</v>
      </c>
      <c r="E142" s="299">
        <v>15708</v>
      </c>
      <c r="F142" s="223"/>
    </row>
    <row r="143" spans="1:6" ht="17.25" customHeight="1" x14ac:dyDescent="0.4">
      <c r="A143" s="285"/>
      <c r="B143" s="203" t="s">
        <v>1554</v>
      </c>
      <c r="C143" s="290"/>
      <c r="D143" s="284"/>
      <c r="E143" s="299"/>
      <c r="F143" s="223"/>
    </row>
    <row r="144" spans="1:6" ht="17.25" customHeight="1" x14ac:dyDescent="0.4">
      <c r="A144" s="203" t="s">
        <v>1555</v>
      </c>
      <c r="B144" s="203" t="s">
        <v>1556</v>
      </c>
      <c r="C144" s="290"/>
      <c r="D144" s="284" t="s">
        <v>1557</v>
      </c>
      <c r="E144" s="299">
        <v>29477</v>
      </c>
      <c r="F144" s="223" t="s">
        <v>1558</v>
      </c>
    </row>
    <row r="145" spans="1:6" ht="17.25" customHeight="1" x14ac:dyDescent="0.4">
      <c r="A145" s="223"/>
      <c r="B145" s="259" t="s">
        <v>1559</v>
      </c>
      <c r="C145" s="290"/>
      <c r="D145" s="284"/>
      <c r="E145" s="299"/>
      <c r="F145" s="223"/>
    </row>
    <row r="146" spans="1:6" ht="17.25" customHeight="1" x14ac:dyDescent="0.4">
      <c r="A146" s="203" t="s">
        <v>1560</v>
      </c>
      <c r="B146" s="203" t="s">
        <v>1561</v>
      </c>
      <c r="C146" s="290"/>
      <c r="D146" s="284" t="s">
        <v>1562</v>
      </c>
      <c r="E146" s="299">
        <v>34124</v>
      </c>
      <c r="F146" s="223" t="s">
        <v>1563</v>
      </c>
    </row>
    <row r="147" spans="1:6" ht="17.25" customHeight="1" x14ac:dyDescent="0.4">
      <c r="A147" s="232"/>
      <c r="B147" s="304" t="s">
        <v>1564</v>
      </c>
      <c r="C147" s="305"/>
      <c r="D147" s="306"/>
      <c r="E147" s="307"/>
      <c r="F147" s="232"/>
    </row>
    <row r="148" spans="1:6" s="182" customFormat="1" ht="20.100000000000001" customHeight="1" x14ac:dyDescent="0.4">
      <c r="A148" s="180" t="s">
        <v>1565</v>
      </c>
      <c r="B148" s="223"/>
      <c r="C148" s="223"/>
      <c r="D148" s="223"/>
      <c r="E148" s="223"/>
      <c r="F148" s="223"/>
    </row>
    <row r="149" spans="1:6" ht="20.100000000000001" customHeight="1" x14ac:dyDescent="0.4">
      <c r="A149" s="181"/>
      <c r="B149" s="181"/>
      <c r="C149" s="181"/>
      <c r="D149" s="181"/>
      <c r="E149" s="181"/>
      <c r="F149" s="262"/>
    </row>
    <row r="150" spans="1:6" ht="15" customHeight="1" x14ac:dyDescent="0.4">
      <c r="A150" s="181"/>
      <c r="B150" s="308"/>
      <c r="C150" s="308"/>
      <c r="D150" s="308"/>
      <c r="E150" s="308"/>
      <c r="F150" s="308"/>
    </row>
  </sheetData>
  <mergeCells count="2">
    <mergeCell ref="C4:D4"/>
    <mergeCell ref="B150:F150"/>
  </mergeCells>
  <phoneticPr fontId="2"/>
  <hyperlinks>
    <hyperlink ref="H1" location="目次!A1" display="目次へ戻る"/>
  </hyperlinks>
  <pageMargins left="0.59055118110236227" right="0.59055118110236227" top="0.78740157480314965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36"/>
  <sheetViews>
    <sheetView zoomScale="70" zoomScaleNormal="70" zoomScaleSheetLayoutView="85" workbookViewId="0">
      <pane ySplit="5" topLeftCell="A12" activePane="bottomLeft" state="frozen"/>
      <selection pane="bottomLeft"/>
    </sheetView>
  </sheetViews>
  <sheetFormatPr defaultColWidth="2.5" defaultRowHeight="15" customHeight="1" x14ac:dyDescent="0.4"/>
  <cols>
    <col min="1" max="2" width="13.625" style="20" customWidth="1"/>
    <col min="3" max="12" width="11.25" style="20" customWidth="1"/>
    <col min="13" max="13" width="2.5" style="20" customWidth="1"/>
    <col min="14" max="14" width="10.625" style="20" bestFit="1" customWidth="1"/>
    <col min="15" max="16384" width="2.5" style="20"/>
  </cols>
  <sheetData>
    <row r="1" spans="1:14" ht="22.5" customHeight="1" x14ac:dyDescent="0.4">
      <c r="L1" s="21" t="s">
        <v>296</v>
      </c>
      <c r="N1" s="22" t="s">
        <v>297</v>
      </c>
    </row>
    <row r="2" spans="1:14" ht="22.5" customHeight="1" x14ac:dyDescent="0.4">
      <c r="A2" s="23" t="s">
        <v>298</v>
      </c>
      <c r="B2" s="23"/>
      <c r="C2" s="23"/>
    </row>
    <row r="3" spans="1:14" s="24" customFormat="1" ht="22.5" customHeight="1" x14ac:dyDescent="0.15">
      <c r="L3" s="25" t="s">
        <v>299</v>
      </c>
    </row>
    <row r="4" spans="1:14" ht="20.100000000000001" customHeight="1" x14ac:dyDescent="0.4">
      <c r="A4" s="26" t="s">
        <v>300</v>
      </c>
      <c r="B4" s="26" t="s">
        <v>301</v>
      </c>
      <c r="C4" s="27" t="s">
        <v>302</v>
      </c>
      <c r="D4" s="27"/>
      <c r="E4" s="27"/>
      <c r="F4" s="27"/>
      <c r="G4" s="27" t="s">
        <v>303</v>
      </c>
      <c r="H4" s="27"/>
      <c r="I4" s="27"/>
      <c r="J4" s="27" t="s">
        <v>304</v>
      </c>
      <c r="K4" s="27"/>
      <c r="L4" s="28"/>
    </row>
    <row r="5" spans="1:14" ht="20.100000000000001" customHeight="1" x14ac:dyDescent="0.4">
      <c r="A5" s="29"/>
      <c r="B5" s="29"/>
      <c r="C5" s="30" t="s">
        <v>305</v>
      </c>
      <c r="D5" s="30" t="s">
        <v>306</v>
      </c>
      <c r="E5" s="30" t="s">
        <v>307</v>
      </c>
      <c r="F5" s="30" t="s">
        <v>308</v>
      </c>
      <c r="G5" s="30" t="s">
        <v>305</v>
      </c>
      <c r="H5" s="30" t="s">
        <v>309</v>
      </c>
      <c r="I5" s="30" t="s">
        <v>310</v>
      </c>
      <c r="J5" s="30" t="s">
        <v>305</v>
      </c>
      <c r="K5" s="30" t="s">
        <v>309</v>
      </c>
      <c r="L5" s="31" t="s">
        <v>310</v>
      </c>
    </row>
    <row r="6" spans="1:14" s="35" customFormat="1" ht="30" customHeight="1" x14ac:dyDescent="0.4">
      <c r="A6" s="32">
        <v>2009</v>
      </c>
      <c r="B6" s="32" t="s">
        <v>311</v>
      </c>
      <c r="C6" s="33">
        <f>SUM(D6:F6)</f>
        <v>173</v>
      </c>
      <c r="D6" s="34">
        <v>15</v>
      </c>
      <c r="E6" s="34">
        <v>90</v>
      </c>
      <c r="F6" s="34">
        <v>68</v>
      </c>
      <c r="G6" s="34">
        <f t="shared" ref="G6:G19" si="0">SUM(H6:I6)</f>
        <v>4140</v>
      </c>
      <c r="H6" s="34">
        <v>1996</v>
      </c>
      <c r="I6" s="34">
        <v>2144</v>
      </c>
      <c r="J6" s="34">
        <f t="shared" ref="J6:J31" si="1">SUM(K6:L6)</f>
        <v>60584</v>
      </c>
      <c r="K6" s="34">
        <v>32250</v>
      </c>
      <c r="L6" s="34">
        <v>28334</v>
      </c>
    </row>
    <row r="7" spans="1:14" s="35" customFormat="1" ht="30" customHeight="1" x14ac:dyDescent="0.4">
      <c r="A7" s="32">
        <v>2010</v>
      </c>
      <c r="B7" s="32" t="s">
        <v>312</v>
      </c>
      <c r="C7" s="33">
        <f t="shared" ref="C7:C17" si="2">SUM(D7:F7)</f>
        <v>173</v>
      </c>
      <c r="D7" s="34">
        <v>15</v>
      </c>
      <c r="E7" s="34">
        <v>90</v>
      </c>
      <c r="F7" s="34">
        <v>68</v>
      </c>
      <c r="G7" s="34">
        <f t="shared" si="0"/>
        <v>4097</v>
      </c>
      <c r="H7" s="34">
        <v>1989</v>
      </c>
      <c r="I7" s="34">
        <v>2108</v>
      </c>
      <c r="J7" s="34">
        <f t="shared" si="1"/>
        <v>60184</v>
      </c>
      <c r="K7" s="34">
        <v>32254</v>
      </c>
      <c r="L7" s="34">
        <v>27930</v>
      </c>
    </row>
    <row r="8" spans="1:14" s="35" customFormat="1" ht="30" customHeight="1" x14ac:dyDescent="0.4">
      <c r="A8" s="32">
        <v>2011</v>
      </c>
      <c r="B8" s="32" t="s">
        <v>313</v>
      </c>
      <c r="C8" s="33">
        <f t="shared" si="2"/>
        <v>171</v>
      </c>
      <c r="D8" s="34">
        <v>15</v>
      </c>
      <c r="E8" s="34">
        <v>89</v>
      </c>
      <c r="F8" s="34">
        <v>67</v>
      </c>
      <c r="G8" s="34">
        <f t="shared" si="0"/>
        <v>4476</v>
      </c>
      <c r="H8" s="34">
        <v>2366</v>
      </c>
      <c r="I8" s="34">
        <v>2110</v>
      </c>
      <c r="J8" s="34">
        <f t="shared" si="1"/>
        <v>59276</v>
      </c>
      <c r="K8" s="34">
        <v>31866</v>
      </c>
      <c r="L8" s="34">
        <v>27410</v>
      </c>
    </row>
    <row r="9" spans="1:14" s="35" customFormat="1" ht="30" customHeight="1" x14ac:dyDescent="0.4">
      <c r="A9" s="32">
        <v>2012</v>
      </c>
      <c r="B9" s="32" t="s">
        <v>314</v>
      </c>
      <c r="C9" s="33">
        <f t="shared" si="2"/>
        <v>172</v>
      </c>
      <c r="D9" s="34">
        <v>15</v>
      </c>
      <c r="E9" s="34">
        <v>89</v>
      </c>
      <c r="F9" s="34">
        <v>68</v>
      </c>
      <c r="G9" s="34">
        <f t="shared" si="0"/>
        <v>3988</v>
      </c>
      <c r="H9" s="34">
        <v>1915</v>
      </c>
      <c r="I9" s="34">
        <v>2073</v>
      </c>
      <c r="J9" s="34">
        <f t="shared" si="1"/>
        <v>55689</v>
      </c>
      <c r="K9" s="34">
        <v>29938</v>
      </c>
      <c r="L9" s="34">
        <v>25751</v>
      </c>
    </row>
    <row r="10" spans="1:14" s="35" customFormat="1" ht="30" customHeight="1" x14ac:dyDescent="0.4">
      <c r="A10" s="32">
        <v>2013</v>
      </c>
      <c r="B10" s="32" t="s">
        <v>315</v>
      </c>
      <c r="C10" s="33">
        <f t="shared" si="2"/>
        <v>172</v>
      </c>
      <c r="D10" s="34">
        <v>15</v>
      </c>
      <c r="E10" s="34">
        <v>89</v>
      </c>
      <c r="F10" s="34">
        <v>68</v>
      </c>
      <c r="G10" s="34">
        <f t="shared" si="0"/>
        <v>4716</v>
      </c>
      <c r="H10" s="34">
        <v>2301</v>
      </c>
      <c r="I10" s="34">
        <v>2415</v>
      </c>
      <c r="J10" s="34">
        <f t="shared" si="1"/>
        <v>54790</v>
      </c>
      <c r="K10" s="34">
        <v>29416</v>
      </c>
      <c r="L10" s="34">
        <v>25374</v>
      </c>
    </row>
    <row r="11" spans="1:14" s="35" customFormat="1" ht="30" customHeight="1" x14ac:dyDescent="0.4">
      <c r="A11" s="32">
        <v>2014</v>
      </c>
      <c r="B11" s="32" t="s">
        <v>316</v>
      </c>
      <c r="C11" s="33">
        <f t="shared" si="2"/>
        <v>172</v>
      </c>
      <c r="D11" s="34">
        <v>15</v>
      </c>
      <c r="E11" s="34">
        <v>89</v>
      </c>
      <c r="F11" s="34">
        <v>68</v>
      </c>
      <c r="G11" s="34">
        <f t="shared" si="0"/>
        <v>4811</v>
      </c>
      <c r="H11" s="34">
        <v>2353</v>
      </c>
      <c r="I11" s="34">
        <v>2458</v>
      </c>
      <c r="J11" s="34">
        <f t="shared" si="1"/>
        <v>54361</v>
      </c>
      <c r="K11" s="34">
        <v>29080</v>
      </c>
      <c r="L11" s="34">
        <v>25281</v>
      </c>
    </row>
    <row r="12" spans="1:14" ht="30" customHeight="1" x14ac:dyDescent="0.4">
      <c r="A12" s="36">
        <v>2015</v>
      </c>
      <c r="B12" s="32" t="s">
        <v>317</v>
      </c>
      <c r="C12" s="33">
        <f t="shared" si="2"/>
        <v>172</v>
      </c>
      <c r="D12" s="37">
        <v>15</v>
      </c>
      <c r="E12" s="37">
        <v>89</v>
      </c>
      <c r="F12" s="37">
        <v>68</v>
      </c>
      <c r="G12" s="34">
        <f t="shared" si="0"/>
        <v>5228</v>
      </c>
      <c r="H12" s="37">
        <v>2690</v>
      </c>
      <c r="I12" s="37">
        <v>2538</v>
      </c>
      <c r="J12" s="34">
        <f t="shared" si="1"/>
        <v>54361</v>
      </c>
      <c r="K12" s="37">
        <v>29080</v>
      </c>
      <c r="L12" s="37">
        <v>25281</v>
      </c>
    </row>
    <row r="13" spans="1:14" ht="30" customHeight="1" x14ac:dyDescent="0.4">
      <c r="A13" s="36">
        <v>2016</v>
      </c>
      <c r="B13" s="32" t="s">
        <v>318</v>
      </c>
      <c r="C13" s="33">
        <f t="shared" si="2"/>
        <v>172</v>
      </c>
      <c r="D13" s="37">
        <v>15</v>
      </c>
      <c r="E13" s="37">
        <v>89</v>
      </c>
      <c r="F13" s="37">
        <v>68</v>
      </c>
      <c r="G13" s="34">
        <f t="shared" si="0"/>
        <v>5321</v>
      </c>
      <c r="H13" s="37">
        <v>2681</v>
      </c>
      <c r="I13" s="37">
        <v>2640</v>
      </c>
      <c r="J13" s="34">
        <f t="shared" si="1"/>
        <v>53766</v>
      </c>
      <c r="K13" s="37">
        <v>28717</v>
      </c>
      <c r="L13" s="37">
        <v>25049</v>
      </c>
    </row>
    <row r="14" spans="1:14" ht="30" customHeight="1" x14ac:dyDescent="0.4">
      <c r="A14" s="36">
        <v>2017</v>
      </c>
      <c r="B14" s="32" t="s">
        <v>319</v>
      </c>
      <c r="C14" s="33">
        <f t="shared" si="2"/>
        <v>172</v>
      </c>
      <c r="D14" s="37">
        <v>15</v>
      </c>
      <c r="E14" s="37">
        <v>89</v>
      </c>
      <c r="F14" s="37">
        <v>68</v>
      </c>
      <c r="G14" s="34">
        <f t="shared" si="0"/>
        <v>5308</v>
      </c>
      <c r="H14" s="37">
        <v>2638</v>
      </c>
      <c r="I14" s="37">
        <v>2670</v>
      </c>
      <c r="J14" s="34">
        <f t="shared" si="1"/>
        <v>53861</v>
      </c>
      <c r="K14" s="37">
        <v>28819</v>
      </c>
      <c r="L14" s="37">
        <v>25042</v>
      </c>
    </row>
    <row r="15" spans="1:14" ht="30" customHeight="1" x14ac:dyDescent="0.4">
      <c r="A15" s="36">
        <v>2018</v>
      </c>
      <c r="B15" s="32" t="s">
        <v>320</v>
      </c>
      <c r="C15" s="33">
        <f t="shared" si="2"/>
        <v>163</v>
      </c>
      <c r="D15" s="37">
        <v>14</v>
      </c>
      <c r="E15" s="37">
        <v>84</v>
      </c>
      <c r="F15" s="37">
        <v>65</v>
      </c>
      <c r="G15" s="34">
        <f t="shared" si="0"/>
        <v>5232</v>
      </c>
      <c r="H15" s="37">
        <v>2561</v>
      </c>
      <c r="I15" s="37">
        <v>2671</v>
      </c>
      <c r="J15" s="34">
        <f t="shared" si="1"/>
        <v>52637</v>
      </c>
      <c r="K15" s="37">
        <v>28509</v>
      </c>
      <c r="L15" s="37">
        <v>24128</v>
      </c>
    </row>
    <row r="16" spans="1:14" ht="30" customHeight="1" x14ac:dyDescent="0.4">
      <c r="A16" s="36">
        <v>2019</v>
      </c>
      <c r="B16" s="36" t="s">
        <v>321</v>
      </c>
      <c r="C16" s="33">
        <f t="shared" si="2"/>
        <v>160</v>
      </c>
      <c r="D16" s="37">
        <v>14</v>
      </c>
      <c r="E16" s="37">
        <v>82</v>
      </c>
      <c r="F16" s="37">
        <v>64</v>
      </c>
      <c r="G16" s="34">
        <f t="shared" si="0"/>
        <v>5170</v>
      </c>
      <c r="H16" s="37">
        <v>2518</v>
      </c>
      <c r="I16" s="37">
        <v>2652</v>
      </c>
      <c r="J16" s="34">
        <f t="shared" si="1"/>
        <v>51798</v>
      </c>
      <c r="K16" s="37">
        <v>27633</v>
      </c>
      <c r="L16" s="37">
        <v>24165</v>
      </c>
    </row>
    <row r="17" spans="1:12" ht="30" customHeight="1" x14ac:dyDescent="0.4">
      <c r="A17" s="36">
        <v>2020</v>
      </c>
      <c r="B17" s="36" t="s">
        <v>322</v>
      </c>
      <c r="C17" s="33">
        <f t="shared" si="2"/>
        <v>156</v>
      </c>
      <c r="D17" s="37">
        <v>14</v>
      </c>
      <c r="E17" s="37">
        <v>78</v>
      </c>
      <c r="F17" s="37">
        <v>64</v>
      </c>
      <c r="G17" s="34">
        <f t="shared" si="0"/>
        <v>5231</v>
      </c>
      <c r="H17" s="37">
        <v>2493</v>
      </c>
      <c r="I17" s="37">
        <v>2738</v>
      </c>
      <c r="J17" s="34">
        <f t="shared" si="1"/>
        <v>51302</v>
      </c>
      <c r="K17" s="37">
        <v>27321</v>
      </c>
      <c r="L17" s="37">
        <v>23981</v>
      </c>
    </row>
    <row r="18" spans="1:12" ht="30" customHeight="1" x14ac:dyDescent="0.4">
      <c r="A18" s="36">
        <v>2021</v>
      </c>
      <c r="B18" s="36" t="s">
        <v>323</v>
      </c>
      <c r="C18" s="33">
        <f>SUM(D18:F18)</f>
        <v>156</v>
      </c>
      <c r="D18" s="37">
        <v>14</v>
      </c>
      <c r="E18" s="37">
        <v>78</v>
      </c>
      <c r="F18" s="37">
        <v>64</v>
      </c>
      <c r="G18" s="34">
        <f t="shared" si="0"/>
        <v>5221</v>
      </c>
      <c r="H18" s="37">
        <v>2479</v>
      </c>
      <c r="I18" s="37">
        <v>2742</v>
      </c>
      <c r="J18" s="34">
        <f t="shared" si="1"/>
        <v>50962</v>
      </c>
      <c r="K18" s="37">
        <v>27005</v>
      </c>
      <c r="L18" s="37">
        <v>23957</v>
      </c>
    </row>
    <row r="19" spans="1:12" ht="30" customHeight="1" x14ac:dyDescent="0.4">
      <c r="A19" s="36">
        <v>2022</v>
      </c>
      <c r="B19" s="36" t="s">
        <v>324</v>
      </c>
      <c r="C19" s="33">
        <f>SUM(D19:F19)</f>
        <v>155</v>
      </c>
      <c r="D19" s="37">
        <v>13</v>
      </c>
      <c r="E19" s="37">
        <v>78</v>
      </c>
      <c r="F19" s="37">
        <v>64</v>
      </c>
      <c r="G19" s="34">
        <f t="shared" si="0"/>
        <v>5381</v>
      </c>
      <c r="H19" s="37">
        <v>2536</v>
      </c>
      <c r="I19" s="37">
        <v>2845</v>
      </c>
      <c r="J19" s="34">
        <f t="shared" si="1"/>
        <v>50418</v>
      </c>
      <c r="K19" s="37">
        <v>26820</v>
      </c>
      <c r="L19" s="37">
        <v>23598</v>
      </c>
    </row>
    <row r="20" spans="1:12" ht="30" customHeight="1" x14ac:dyDescent="0.4">
      <c r="A20" s="36">
        <v>2023</v>
      </c>
      <c r="B20" s="36" t="s">
        <v>325</v>
      </c>
      <c r="C20" s="33">
        <f>SUM(D20:F20)</f>
        <v>150</v>
      </c>
      <c r="D20" s="37">
        <v>13</v>
      </c>
      <c r="E20" s="37">
        <v>78</v>
      </c>
      <c r="F20" s="37">
        <v>59</v>
      </c>
      <c r="G20" s="34">
        <f>SUM(H20:I20)</f>
        <v>4638</v>
      </c>
      <c r="H20" s="37">
        <v>1947</v>
      </c>
      <c r="I20" s="37">
        <v>2691</v>
      </c>
      <c r="J20" s="34">
        <f>SUM(K20:L20)</f>
        <v>43305</v>
      </c>
      <c r="K20" s="37">
        <v>21830</v>
      </c>
      <c r="L20" s="37">
        <v>21475</v>
      </c>
    </row>
    <row r="21" spans="1:12" ht="30" customHeight="1" x14ac:dyDescent="0.4">
      <c r="A21" s="38">
        <v>2024</v>
      </c>
      <c r="B21" s="38" t="s">
        <v>326</v>
      </c>
      <c r="C21" s="39">
        <f>SUM(D21:F21)</f>
        <v>148</v>
      </c>
      <c r="D21" s="40">
        <f>SUM(D22:D31)</f>
        <v>13</v>
      </c>
      <c r="E21" s="40">
        <f t="shared" ref="E21:F21" si="3">SUM(E22:E31)</f>
        <v>78</v>
      </c>
      <c r="F21" s="40">
        <f t="shared" si="3"/>
        <v>57</v>
      </c>
      <c r="G21" s="41">
        <f>SUM(H21:I21)</f>
        <v>4550</v>
      </c>
      <c r="H21" s="40">
        <f>SUM(H22:H31)</f>
        <v>1857</v>
      </c>
      <c r="I21" s="40">
        <f>SUM(I22:I31)</f>
        <v>2693</v>
      </c>
      <c r="J21" s="41">
        <f>SUM(K21:L21)</f>
        <v>41458</v>
      </c>
      <c r="K21" s="40">
        <f>SUM(K22:K31)</f>
        <v>20837</v>
      </c>
      <c r="L21" s="40">
        <f>SUM(L22:L31)</f>
        <v>20621</v>
      </c>
    </row>
    <row r="22" spans="1:12" ht="30" customHeight="1" x14ac:dyDescent="0.4">
      <c r="A22" s="42" t="s">
        <v>327</v>
      </c>
      <c r="B22" s="42" t="s">
        <v>327</v>
      </c>
      <c r="C22" s="43">
        <f>SUM(D22:F22)</f>
        <v>0</v>
      </c>
      <c r="D22" s="37" t="s">
        <v>328</v>
      </c>
      <c r="E22" s="37" t="s">
        <v>328</v>
      </c>
      <c r="F22" s="37" t="s">
        <v>328</v>
      </c>
      <c r="G22" s="37">
        <f t="shared" ref="G22:G31" si="4">SUM(H22:I22)</f>
        <v>0</v>
      </c>
      <c r="H22" s="37" t="s">
        <v>328</v>
      </c>
      <c r="I22" s="37" t="s">
        <v>328</v>
      </c>
      <c r="J22" s="37">
        <f>SUM(K22:L22)</f>
        <v>0</v>
      </c>
      <c r="K22" s="37" t="s">
        <v>328</v>
      </c>
      <c r="L22" s="37" t="s">
        <v>328</v>
      </c>
    </row>
    <row r="23" spans="1:12" ht="30" customHeight="1" x14ac:dyDescent="0.4">
      <c r="A23" s="42" t="s">
        <v>329</v>
      </c>
      <c r="B23" s="42" t="s">
        <v>329</v>
      </c>
      <c r="C23" s="43">
        <f t="shared" ref="C23:C30" si="5">SUM(D23:F23)</f>
        <v>0</v>
      </c>
      <c r="D23" s="37" t="s">
        <v>328</v>
      </c>
      <c r="E23" s="37" t="s">
        <v>328</v>
      </c>
      <c r="F23" s="37" t="s">
        <v>328</v>
      </c>
      <c r="G23" s="37">
        <f t="shared" si="4"/>
        <v>0</v>
      </c>
      <c r="H23" s="37" t="s">
        <v>328</v>
      </c>
      <c r="I23" s="37" t="s">
        <v>328</v>
      </c>
      <c r="J23" s="37">
        <f t="shared" ref="J23:J30" si="6">SUM(K23:L23)</f>
        <v>0</v>
      </c>
      <c r="K23" s="37" t="s">
        <v>328</v>
      </c>
      <c r="L23" s="37" t="s">
        <v>328</v>
      </c>
    </row>
    <row r="24" spans="1:12" ht="30" customHeight="1" x14ac:dyDescent="0.4">
      <c r="A24" s="42" t="s">
        <v>330</v>
      </c>
      <c r="B24" s="42" t="s">
        <v>330</v>
      </c>
      <c r="C24" s="43">
        <f t="shared" si="5"/>
        <v>13</v>
      </c>
      <c r="D24" s="37">
        <v>9</v>
      </c>
      <c r="E24" s="37" t="s">
        <v>328</v>
      </c>
      <c r="F24" s="37">
        <v>4</v>
      </c>
      <c r="G24" s="37">
        <f t="shared" si="4"/>
        <v>815</v>
      </c>
      <c r="H24" s="37">
        <v>503</v>
      </c>
      <c r="I24" s="37">
        <v>312</v>
      </c>
      <c r="J24" s="37">
        <f t="shared" si="6"/>
        <v>9364</v>
      </c>
      <c r="K24" s="37">
        <v>4582</v>
      </c>
      <c r="L24" s="37">
        <v>4782</v>
      </c>
    </row>
    <row r="25" spans="1:12" ht="30" customHeight="1" x14ac:dyDescent="0.4">
      <c r="A25" s="42" t="s">
        <v>331</v>
      </c>
      <c r="B25" s="42" t="s">
        <v>331</v>
      </c>
      <c r="C25" s="44">
        <f t="shared" si="5"/>
        <v>26</v>
      </c>
      <c r="D25" s="45">
        <v>0</v>
      </c>
      <c r="E25" s="45">
        <v>25</v>
      </c>
      <c r="F25" s="45">
        <v>1</v>
      </c>
      <c r="G25" s="37">
        <f t="shared" si="4"/>
        <v>664</v>
      </c>
      <c r="H25" s="45">
        <v>337</v>
      </c>
      <c r="I25" s="45">
        <v>327</v>
      </c>
      <c r="J25" s="37">
        <f t="shared" si="6"/>
        <v>7970</v>
      </c>
      <c r="K25" s="45">
        <v>4121</v>
      </c>
      <c r="L25" s="45">
        <v>3849</v>
      </c>
    </row>
    <row r="26" spans="1:12" ht="30" customHeight="1" x14ac:dyDescent="0.4">
      <c r="A26" s="42" t="s">
        <v>332</v>
      </c>
      <c r="B26" s="42" t="s">
        <v>332</v>
      </c>
      <c r="C26" s="44">
        <f t="shared" si="5"/>
        <v>52</v>
      </c>
      <c r="D26" s="45">
        <v>0</v>
      </c>
      <c r="E26" s="45">
        <v>51</v>
      </c>
      <c r="F26" s="45">
        <v>1</v>
      </c>
      <c r="G26" s="37">
        <f t="shared" si="4"/>
        <v>1072</v>
      </c>
      <c r="H26" s="45">
        <v>314</v>
      </c>
      <c r="I26" s="45">
        <v>758</v>
      </c>
      <c r="J26" s="37">
        <f t="shared" si="6"/>
        <v>15541</v>
      </c>
      <c r="K26" s="45">
        <v>7924</v>
      </c>
      <c r="L26" s="45">
        <v>7617</v>
      </c>
    </row>
    <row r="27" spans="1:12" ht="30" customHeight="1" x14ac:dyDescent="0.4">
      <c r="A27" s="42" t="s">
        <v>333</v>
      </c>
      <c r="B27" s="42" t="s">
        <v>333</v>
      </c>
      <c r="C27" s="43">
        <f t="shared" si="5"/>
        <v>2</v>
      </c>
      <c r="D27" s="46">
        <v>0</v>
      </c>
      <c r="E27" s="46">
        <v>2</v>
      </c>
      <c r="F27" s="46">
        <v>0</v>
      </c>
      <c r="G27" s="37">
        <f t="shared" si="4"/>
        <v>55</v>
      </c>
      <c r="H27" s="46">
        <v>27</v>
      </c>
      <c r="I27" s="46">
        <v>28</v>
      </c>
      <c r="J27" s="37">
        <f t="shared" si="6"/>
        <v>403</v>
      </c>
      <c r="K27" s="46">
        <v>212</v>
      </c>
      <c r="L27" s="46">
        <v>191</v>
      </c>
    </row>
    <row r="28" spans="1:12" ht="30" customHeight="1" x14ac:dyDescent="0.4">
      <c r="A28" s="42" t="s">
        <v>334</v>
      </c>
      <c r="B28" s="42" t="s">
        <v>334</v>
      </c>
      <c r="C28" s="43">
        <f t="shared" si="5"/>
        <v>4</v>
      </c>
      <c r="D28" s="37">
        <v>4</v>
      </c>
      <c r="E28" s="37" t="s">
        <v>328</v>
      </c>
      <c r="F28" s="37" t="s">
        <v>328</v>
      </c>
      <c r="G28" s="37">
        <f t="shared" si="4"/>
        <v>383</v>
      </c>
      <c r="H28" s="37">
        <v>104</v>
      </c>
      <c r="I28" s="37">
        <v>279</v>
      </c>
      <c r="J28" s="37">
        <f t="shared" si="6"/>
        <v>528</v>
      </c>
      <c r="K28" s="37">
        <v>365</v>
      </c>
      <c r="L28" s="37">
        <v>163</v>
      </c>
    </row>
    <row r="29" spans="1:12" ht="30" customHeight="1" x14ac:dyDescent="0.4">
      <c r="A29" s="42" t="s">
        <v>335</v>
      </c>
      <c r="B29" s="42" t="s">
        <v>335</v>
      </c>
      <c r="C29" s="43">
        <f t="shared" si="5"/>
        <v>19</v>
      </c>
      <c r="D29" s="37" t="s">
        <v>336</v>
      </c>
      <c r="E29" s="37" t="s">
        <v>336</v>
      </c>
      <c r="F29" s="37">
        <v>19</v>
      </c>
      <c r="G29" s="37">
        <f t="shared" si="4"/>
        <v>1071</v>
      </c>
      <c r="H29" s="37">
        <v>529</v>
      </c>
      <c r="I29" s="37">
        <v>542</v>
      </c>
      <c r="J29" s="37">
        <f t="shared" si="6"/>
        <v>4313</v>
      </c>
      <c r="K29" s="37">
        <v>1967</v>
      </c>
      <c r="L29" s="37">
        <v>2346</v>
      </c>
    </row>
    <row r="30" spans="1:12" ht="30" customHeight="1" x14ac:dyDescent="0.4">
      <c r="A30" s="42" t="s">
        <v>337</v>
      </c>
      <c r="B30" s="42" t="s">
        <v>337</v>
      </c>
      <c r="C30" s="43">
        <f t="shared" si="5"/>
        <v>3</v>
      </c>
      <c r="D30" s="37" t="s">
        <v>336</v>
      </c>
      <c r="E30" s="37" t="s">
        <v>336</v>
      </c>
      <c r="F30" s="37">
        <v>3</v>
      </c>
      <c r="G30" s="37">
        <f t="shared" si="4"/>
        <v>8</v>
      </c>
      <c r="H30" s="37">
        <v>5</v>
      </c>
      <c r="I30" s="37">
        <v>3</v>
      </c>
      <c r="J30" s="37">
        <f t="shared" si="6"/>
        <v>0</v>
      </c>
      <c r="K30" s="37" t="s">
        <v>328</v>
      </c>
      <c r="L30" s="37" t="s">
        <v>328</v>
      </c>
    </row>
    <row r="31" spans="1:12" ht="30" customHeight="1" x14ac:dyDescent="0.4">
      <c r="A31" s="47" t="s">
        <v>338</v>
      </c>
      <c r="B31" s="47" t="s">
        <v>338</v>
      </c>
      <c r="C31" s="48">
        <f>SUM(D31:F31)</f>
        <v>29</v>
      </c>
      <c r="D31" s="49" t="s">
        <v>336</v>
      </c>
      <c r="E31" s="49" t="s">
        <v>336</v>
      </c>
      <c r="F31" s="49">
        <v>29</v>
      </c>
      <c r="G31" s="49">
        <f t="shared" si="4"/>
        <v>482</v>
      </c>
      <c r="H31" s="49">
        <v>38</v>
      </c>
      <c r="I31" s="49">
        <v>444</v>
      </c>
      <c r="J31" s="49">
        <f t="shared" si="1"/>
        <v>3339</v>
      </c>
      <c r="K31" s="49">
        <v>1666</v>
      </c>
      <c r="L31" s="49">
        <v>1673</v>
      </c>
    </row>
    <row r="32" spans="1:12" ht="20.100000000000001" customHeight="1" x14ac:dyDescent="0.4">
      <c r="A32" s="20" t="s">
        <v>339</v>
      </c>
    </row>
    <row r="33" spans="1:3" ht="20.100000000000001" customHeight="1" x14ac:dyDescent="0.4">
      <c r="A33" s="20" t="s">
        <v>340</v>
      </c>
    </row>
    <row r="34" spans="1:3" ht="20.100000000000001" customHeight="1" x14ac:dyDescent="0.4">
      <c r="A34" s="20" t="s">
        <v>341</v>
      </c>
    </row>
    <row r="35" spans="1:3" s="51" customFormat="1" ht="20.100000000000001" customHeight="1" x14ac:dyDescent="0.4">
      <c r="A35" s="50" t="s">
        <v>342</v>
      </c>
      <c r="B35" s="50"/>
      <c r="C35" s="50"/>
    </row>
    <row r="36" spans="1:3" ht="20.100000000000001" customHeight="1" x14ac:dyDescent="0.4">
      <c r="A36" s="20" t="s">
        <v>343</v>
      </c>
    </row>
  </sheetData>
  <mergeCells count="5">
    <mergeCell ref="A4:A5"/>
    <mergeCell ref="B4:B5"/>
    <mergeCell ref="C4:F4"/>
    <mergeCell ref="G4:I4"/>
    <mergeCell ref="J4:L4"/>
  </mergeCells>
  <phoneticPr fontId="2"/>
  <hyperlinks>
    <hyperlink ref="N1" location="目次!A1" display="目次へ戻る"/>
  </hyperlinks>
  <pageMargins left="0.59055118110236227" right="0.59055118110236227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P44"/>
  <sheetViews>
    <sheetView topLeftCell="A22" zoomScale="85" zoomScaleNormal="85" zoomScaleSheetLayoutView="85" workbookViewId="0"/>
  </sheetViews>
  <sheetFormatPr defaultColWidth="2.5" defaultRowHeight="15" customHeight="1" x14ac:dyDescent="0.4"/>
  <cols>
    <col min="1" max="3" width="11.375" style="20" customWidth="1"/>
    <col min="4" max="14" width="8" style="20" customWidth="1"/>
    <col min="15" max="15" width="3.5" style="20" customWidth="1"/>
    <col min="16" max="16" width="10.625" style="20" bestFit="1" customWidth="1"/>
    <col min="17" max="16384" width="2.5" style="20"/>
  </cols>
  <sheetData>
    <row r="1" spans="1:16" ht="22.5" customHeight="1" x14ac:dyDescent="0.4">
      <c r="N1" s="21" t="s">
        <v>296</v>
      </c>
      <c r="P1" s="22" t="s">
        <v>297</v>
      </c>
    </row>
    <row r="2" spans="1:16" ht="22.5" customHeight="1" x14ac:dyDescent="0.4">
      <c r="A2" s="23" t="s">
        <v>344</v>
      </c>
      <c r="B2" s="23"/>
      <c r="C2" s="23"/>
    </row>
    <row r="3" spans="1:16" s="24" customFormat="1" ht="22.5" customHeight="1" x14ac:dyDescent="0.15">
      <c r="N3" s="25" t="s">
        <v>299</v>
      </c>
    </row>
    <row r="4" spans="1:16" ht="20.100000000000001" customHeight="1" x14ac:dyDescent="0.4">
      <c r="A4" s="26" t="s">
        <v>300</v>
      </c>
      <c r="B4" s="26" t="s">
        <v>301</v>
      </c>
      <c r="C4" s="27" t="s">
        <v>302</v>
      </c>
      <c r="D4" s="27" t="s">
        <v>303</v>
      </c>
      <c r="E4" s="27"/>
      <c r="F4" s="27"/>
      <c r="G4" s="27"/>
      <c r="H4" s="27" t="s">
        <v>345</v>
      </c>
      <c r="I4" s="27" t="s">
        <v>346</v>
      </c>
      <c r="J4" s="27"/>
      <c r="K4" s="27"/>
      <c r="L4" s="27"/>
      <c r="M4" s="27"/>
      <c r="N4" s="28"/>
    </row>
    <row r="5" spans="1:16" ht="20.100000000000001" customHeight="1" x14ac:dyDescent="0.4">
      <c r="A5" s="29"/>
      <c r="B5" s="29"/>
      <c r="C5" s="27"/>
      <c r="D5" s="27" t="s">
        <v>347</v>
      </c>
      <c r="E5" s="27"/>
      <c r="F5" s="27"/>
      <c r="G5" s="27" t="s">
        <v>348</v>
      </c>
      <c r="H5" s="27"/>
      <c r="I5" s="27" t="s">
        <v>349</v>
      </c>
      <c r="J5" s="27" t="s">
        <v>350</v>
      </c>
      <c r="K5" s="27" t="s">
        <v>351</v>
      </c>
      <c r="L5" s="27" t="s">
        <v>352</v>
      </c>
      <c r="M5" s="27" t="s">
        <v>353</v>
      </c>
      <c r="N5" s="52" t="s">
        <v>354</v>
      </c>
    </row>
    <row r="6" spans="1:16" ht="20.100000000000001" customHeight="1" x14ac:dyDescent="0.4">
      <c r="A6" s="29"/>
      <c r="B6" s="29"/>
      <c r="C6" s="27"/>
      <c r="D6" s="30" t="s">
        <v>305</v>
      </c>
      <c r="E6" s="30" t="s">
        <v>309</v>
      </c>
      <c r="F6" s="30" t="s">
        <v>310</v>
      </c>
      <c r="G6" s="27"/>
      <c r="H6" s="27"/>
      <c r="I6" s="27"/>
      <c r="J6" s="27"/>
      <c r="K6" s="27"/>
      <c r="L6" s="27"/>
      <c r="M6" s="27"/>
      <c r="N6" s="28"/>
    </row>
    <row r="7" spans="1:16" ht="24.75" customHeight="1" x14ac:dyDescent="0.4">
      <c r="A7" s="51"/>
      <c r="B7" s="51"/>
      <c r="C7" s="53" t="s">
        <v>355</v>
      </c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</row>
    <row r="8" spans="1:16" ht="24.75" customHeight="1" x14ac:dyDescent="0.4">
      <c r="A8" s="32">
        <v>2009</v>
      </c>
      <c r="B8" s="32" t="s">
        <v>311</v>
      </c>
      <c r="C8" s="33">
        <v>13</v>
      </c>
      <c r="D8" s="34">
        <f t="shared" ref="D8:D20" si="0">SUM(E8:F8)</f>
        <v>704</v>
      </c>
      <c r="E8" s="34">
        <v>491</v>
      </c>
      <c r="F8" s="34">
        <v>213</v>
      </c>
      <c r="G8" s="34">
        <v>151</v>
      </c>
      <c r="H8" s="34">
        <v>124</v>
      </c>
      <c r="I8" s="34">
        <f t="shared" ref="I8:I14" si="1">SUM(J8:N8)</f>
        <v>11134</v>
      </c>
      <c r="J8" s="34">
        <v>7619</v>
      </c>
      <c r="K8" s="34">
        <v>1428</v>
      </c>
      <c r="L8" s="34">
        <v>990</v>
      </c>
      <c r="M8" s="34" t="s">
        <v>336</v>
      </c>
      <c r="N8" s="34">
        <v>1097</v>
      </c>
    </row>
    <row r="9" spans="1:16" ht="24.75" customHeight="1" x14ac:dyDescent="0.4">
      <c r="A9" s="32">
        <v>2010</v>
      </c>
      <c r="B9" s="32" t="s">
        <v>312</v>
      </c>
      <c r="C9" s="33">
        <v>13</v>
      </c>
      <c r="D9" s="34">
        <f t="shared" si="0"/>
        <v>683</v>
      </c>
      <c r="E9" s="34">
        <v>472</v>
      </c>
      <c r="F9" s="34">
        <v>211</v>
      </c>
      <c r="G9" s="34">
        <v>150</v>
      </c>
      <c r="H9" s="34">
        <v>117</v>
      </c>
      <c r="I9" s="34">
        <f t="shared" si="1"/>
        <v>10779</v>
      </c>
      <c r="J9" s="34">
        <v>7351</v>
      </c>
      <c r="K9" s="34">
        <v>1417</v>
      </c>
      <c r="L9" s="34">
        <v>950</v>
      </c>
      <c r="M9" s="34" t="s">
        <v>336</v>
      </c>
      <c r="N9" s="34">
        <v>1061</v>
      </c>
    </row>
    <row r="10" spans="1:16" ht="24.75" customHeight="1" x14ac:dyDescent="0.4">
      <c r="A10" s="32">
        <v>2011</v>
      </c>
      <c r="B10" s="32" t="s">
        <v>313</v>
      </c>
      <c r="C10" s="33">
        <v>13</v>
      </c>
      <c r="D10" s="34">
        <f t="shared" si="0"/>
        <v>666</v>
      </c>
      <c r="E10" s="34">
        <v>463</v>
      </c>
      <c r="F10" s="34">
        <v>203</v>
      </c>
      <c r="G10" s="34">
        <v>151</v>
      </c>
      <c r="H10" s="34">
        <v>116</v>
      </c>
      <c r="I10" s="34">
        <f t="shared" si="1"/>
        <v>10549</v>
      </c>
      <c r="J10" s="34">
        <v>7198</v>
      </c>
      <c r="K10" s="34">
        <v>1388</v>
      </c>
      <c r="L10" s="34">
        <v>942</v>
      </c>
      <c r="M10" s="34" t="s">
        <v>336</v>
      </c>
      <c r="N10" s="34">
        <v>1021</v>
      </c>
    </row>
    <row r="11" spans="1:16" ht="24.75" customHeight="1" x14ac:dyDescent="0.4">
      <c r="A11" s="32">
        <v>2012</v>
      </c>
      <c r="B11" s="32" t="s">
        <v>314</v>
      </c>
      <c r="C11" s="33">
        <v>13</v>
      </c>
      <c r="D11" s="34">
        <f t="shared" si="0"/>
        <v>669</v>
      </c>
      <c r="E11" s="34">
        <v>459</v>
      </c>
      <c r="F11" s="34">
        <v>210</v>
      </c>
      <c r="G11" s="34">
        <v>163</v>
      </c>
      <c r="H11" s="34">
        <v>112</v>
      </c>
      <c r="I11" s="34">
        <f t="shared" si="1"/>
        <v>10411</v>
      </c>
      <c r="J11" s="34">
        <v>7126</v>
      </c>
      <c r="K11" s="34">
        <v>1348</v>
      </c>
      <c r="L11" s="34">
        <v>955</v>
      </c>
      <c r="M11" s="34" t="s">
        <v>336</v>
      </c>
      <c r="N11" s="34">
        <v>982</v>
      </c>
    </row>
    <row r="12" spans="1:16" ht="24.75" customHeight="1" x14ac:dyDescent="0.4">
      <c r="A12" s="32">
        <v>2013</v>
      </c>
      <c r="B12" s="32" t="s">
        <v>315</v>
      </c>
      <c r="C12" s="33">
        <v>13</v>
      </c>
      <c r="D12" s="34">
        <f t="shared" si="0"/>
        <v>664</v>
      </c>
      <c r="E12" s="34">
        <v>449</v>
      </c>
      <c r="F12" s="34">
        <v>215</v>
      </c>
      <c r="G12" s="34">
        <v>151</v>
      </c>
      <c r="H12" s="34">
        <v>113</v>
      </c>
      <c r="I12" s="34">
        <f t="shared" si="1"/>
        <v>10236</v>
      </c>
      <c r="J12" s="34">
        <v>7010</v>
      </c>
      <c r="K12" s="34">
        <v>1334</v>
      </c>
      <c r="L12" s="34">
        <v>952</v>
      </c>
      <c r="M12" s="34" t="s">
        <v>336</v>
      </c>
      <c r="N12" s="34">
        <v>940</v>
      </c>
    </row>
    <row r="13" spans="1:16" ht="24.75" customHeight="1" x14ac:dyDescent="0.4">
      <c r="A13" s="32">
        <v>2014</v>
      </c>
      <c r="B13" s="32" t="s">
        <v>316</v>
      </c>
      <c r="C13" s="33">
        <v>13</v>
      </c>
      <c r="D13" s="34">
        <f t="shared" si="0"/>
        <v>660</v>
      </c>
      <c r="E13" s="34">
        <v>454</v>
      </c>
      <c r="F13" s="34">
        <v>206</v>
      </c>
      <c r="G13" s="34">
        <v>153</v>
      </c>
      <c r="H13" s="34">
        <v>115</v>
      </c>
      <c r="I13" s="34">
        <f t="shared" si="1"/>
        <v>10368</v>
      </c>
      <c r="J13" s="34">
        <v>7153</v>
      </c>
      <c r="K13" s="34">
        <v>1343</v>
      </c>
      <c r="L13" s="34">
        <v>978</v>
      </c>
      <c r="M13" s="34" t="s">
        <v>356</v>
      </c>
      <c r="N13" s="34">
        <v>894</v>
      </c>
    </row>
    <row r="14" spans="1:16" ht="24.75" customHeight="1" x14ac:dyDescent="0.4">
      <c r="A14" s="36">
        <v>2015</v>
      </c>
      <c r="B14" s="32" t="s">
        <v>317</v>
      </c>
      <c r="C14" s="43">
        <v>13</v>
      </c>
      <c r="D14" s="34">
        <f t="shared" si="0"/>
        <v>658</v>
      </c>
      <c r="E14" s="37">
        <v>449</v>
      </c>
      <c r="F14" s="37">
        <v>209</v>
      </c>
      <c r="G14" s="37">
        <v>157</v>
      </c>
      <c r="H14" s="37">
        <v>113</v>
      </c>
      <c r="I14" s="34">
        <f t="shared" si="1"/>
        <v>10345</v>
      </c>
      <c r="J14" s="37">
        <v>7144</v>
      </c>
      <c r="K14" s="37">
        <v>1340</v>
      </c>
      <c r="L14" s="37">
        <v>990</v>
      </c>
      <c r="M14" s="37" t="s">
        <v>336</v>
      </c>
      <c r="N14" s="37">
        <v>871</v>
      </c>
    </row>
    <row r="15" spans="1:16" ht="24.75" customHeight="1" x14ac:dyDescent="0.4">
      <c r="A15" s="36">
        <v>2016</v>
      </c>
      <c r="B15" s="32" t="s">
        <v>318</v>
      </c>
      <c r="C15" s="43">
        <v>13</v>
      </c>
      <c r="D15" s="34">
        <f t="shared" si="0"/>
        <v>666</v>
      </c>
      <c r="E15" s="37">
        <v>447</v>
      </c>
      <c r="F15" s="37">
        <v>219</v>
      </c>
      <c r="G15" s="37">
        <v>138</v>
      </c>
      <c r="H15" s="37">
        <v>112</v>
      </c>
      <c r="I15" s="37">
        <v>10308</v>
      </c>
      <c r="J15" s="37">
        <v>7119</v>
      </c>
      <c r="K15" s="37">
        <v>1356</v>
      </c>
      <c r="L15" s="37">
        <v>979</v>
      </c>
      <c r="M15" s="37" t="s">
        <v>336</v>
      </c>
      <c r="N15" s="37">
        <v>857</v>
      </c>
    </row>
    <row r="16" spans="1:16" ht="24.75" customHeight="1" x14ac:dyDescent="0.4">
      <c r="A16" s="36">
        <v>2017</v>
      </c>
      <c r="B16" s="32" t="s">
        <v>319</v>
      </c>
      <c r="C16" s="43">
        <v>13</v>
      </c>
      <c r="D16" s="34">
        <f t="shared" si="0"/>
        <v>661</v>
      </c>
      <c r="E16" s="37">
        <v>446</v>
      </c>
      <c r="F16" s="37">
        <v>215</v>
      </c>
      <c r="G16" s="37">
        <v>138</v>
      </c>
      <c r="H16" s="37">
        <v>115</v>
      </c>
      <c r="I16" s="34">
        <f>SUM(J16:N16)</f>
        <v>10128</v>
      </c>
      <c r="J16" s="37">
        <v>6970</v>
      </c>
      <c r="K16" s="37">
        <v>1346</v>
      </c>
      <c r="L16" s="37">
        <v>955</v>
      </c>
      <c r="M16" s="37" t="s">
        <v>336</v>
      </c>
      <c r="N16" s="37">
        <v>857</v>
      </c>
    </row>
    <row r="17" spans="1:14" ht="24.75" customHeight="1" x14ac:dyDescent="0.4">
      <c r="A17" s="36">
        <v>2018</v>
      </c>
      <c r="B17" s="32" t="s">
        <v>320</v>
      </c>
      <c r="C17" s="43">
        <v>13</v>
      </c>
      <c r="D17" s="34">
        <f t="shared" si="0"/>
        <v>659</v>
      </c>
      <c r="E17" s="37">
        <v>447</v>
      </c>
      <c r="F17" s="37">
        <v>212</v>
      </c>
      <c r="G17" s="37">
        <v>139</v>
      </c>
      <c r="H17" s="37">
        <v>114</v>
      </c>
      <c r="I17" s="37">
        <v>10003</v>
      </c>
      <c r="J17" s="37" t="s">
        <v>357</v>
      </c>
      <c r="K17" s="37" t="s">
        <v>357</v>
      </c>
      <c r="L17" s="37" t="s">
        <v>357</v>
      </c>
      <c r="M17" s="37" t="s">
        <v>357</v>
      </c>
      <c r="N17" s="37" t="s">
        <v>357</v>
      </c>
    </row>
    <row r="18" spans="1:14" ht="24.75" customHeight="1" x14ac:dyDescent="0.4">
      <c r="A18" s="36">
        <v>2019</v>
      </c>
      <c r="B18" s="36" t="s">
        <v>321</v>
      </c>
      <c r="C18" s="43">
        <v>13</v>
      </c>
      <c r="D18" s="34">
        <f t="shared" si="0"/>
        <v>645</v>
      </c>
      <c r="E18" s="37">
        <v>433</v>
      </c>
      <c r="F18" s="37">
        <v>212</v>
      </c>
      <c r="G18" s="37">
        <v>146</v>
      </c>
      <c r="H18" s="37">
        <v>114</v>
      </c>
      <c r="I18" s="37">
        <v>10031</v>
      </c>
      <c r="J18" s="37" t="s">
        <v>358</v>
      </c>
      <c r="K18" s="37" t="s">
        <v>358</v>
      </c>
      <c r="L18" s="37" t="s">
        <v>358</v>
      </c>
      <c r="M18" s="37" t="s">
        <v>357</v>
      </c>
      <c r="N18" s="37" t="s">
        <v>357</v>
      </c>
    </row>
    <row r="19" spans="1:14" s="23" customFormat="1" ht="24.75" customHeight="1" x14ac:dyDescent="0.4">
      <c r="A19" s="36">
        <v>2020</v>
      </c>
      <c r="B19" s="36" t="s">
        <v>322</v>
      </c>
      <c r="C19" s="43">
        <v>13</v>
      </c>
      <c r="D19" s="34">
        <f t="shared" si="0"/>
        <v>644</v>
      </c>
      <c r="E19" s="37">
        <v>425</v>
      </c>
      <c r="F19" s="37">
        <v>219</v>
      </c>
      <c r="G19" s="37">
        <v>147</v>
      </c>
      <c r="H19" s="37">
        <v>109</v>
      </c>
      <c r="I19" s="37">
        <v>9876</v>
      </c>
      <c r="J19" s="37" t="s">
        <v>358</v>
      </c>
      <c r="K19" s="37" t="s">
        <v>358</v>
      </c>
      <c r="L19" s="37" t="s">
        <v>358</v>
      </c>
      <c r="M19" s="37" t="s">
        <v>357</v>
      </c>
      <c r="N19" s="37" t="s">
        <v>357</v>
      </c>
    </row>
    <row r="20" spans="1:14" s="23" customFormat="1" ht="24.75" customHeight="1" x14ac:dyDescent="0.4">
      <c r="A20" s="36">
        <v>2021</v>
      </c>
      <c r="B20" s="36" t="s">
        <v>323</v>
      </c>
      <c r="C20" s="43">
        <v>13</v>
      </c>
      <c r="D20" s="34">
        <f t="shared" si="0"/>
        <v>640</v>
      </c>
      <c r="E20" s="37">
        <v>424</v>
      </c>
      <c r="F20" s="37">
        <v>216</v>
      </c>
      <c r="G20" s="37">
        <v>142</v>
      </c>
      <c r="H20" s="37">
        <v>112</v>
      </c>
      <c r="I20" s="37">
        <v>9811</v>
      </c>
      <c r="J20" s="37" t="s">
        <v>358</v>
      </c>
      <c r="K20" s="37" t="s">
        <v>358</v>
      </c>
      <c r="L20" s="37" t="s">
        <v>358</v>
      </c>
      <c r="M20" s="37" t="s">
        <v>357</v>
      </c>
      <c r="N20" s="37" t="s">
        <v>357</v>
      </c>
    </row>
    <row r="21" spans="1:14" s="23" customFormat="1" ht="24.75" customHeight="1" x14ac:dyDescent="0.4">
      <c r="A21" s="36">
        <v>2022</v>
      </c>
      <c r="B21" s="36" t="s">
        <v>359</v>
      </c>
      <c r="C21" s="43">
        <v>12</v>
      </c>
      <c r="D21" s="34">
        <f>SUM(E21:F21)</f>
        <v>626</v>
      </c>
      <c r="E21" s="37">
        <v>410</v>
      </c>
      <c r="F21" s="37">
        <v>216</v>
      </c>
      <c r="G21" s="37">
        <v>142</v>
      </c>
      <c r="H21" s="37">
        <v>118</v>
      </c>
      <c r="I21" s="37">
        <v>9645</v>
      </c>
      <c r="J21" s="37" t="s">
        <v>357</v>
      </c>
      <c r="K21" s="37" t="s">
        <v>357</v>
      </c>
      <c r="L21" s="37" t="s">
        <v>357</v>
      </c>
      <c r="M21" s="37" t="s">
        <v>357</v>
      </c>
      <c r="N21" s="37" t="s">
        <v>357</v>
      </c>
    </row>
    <row r="22" spans="1:14" s="23" customFormat="1" ht="24.75" customHeight="1" x14ac:dyDescent="0.4">
      <c r="A22" s="36">
        <v>2023</v>
      </c>
      <c r="B22" s="36" t="s">
        <v>360</v>
      </c>
      <c r="C22" s="43">
        <v>12</v>
      </c>
      <c r="D22" s="34">
        <f>SUM(E22:F22)</f>
        <v>625</v>
      </c>
      <c r="E22" s="37">
        <v>409</v>
      </c>
      <c r="F22" s="37">
        <v>216</v>
      </c>
      <c r="G22" s="37">
        <v>142</v>
      </c>
      <c r="H22" s="37">
        <v>115</v>
      </c>
      <c r="I22" s="37">
        <v>9519</v>
      </c>
      <c r="J22" s="37" t="s">
        <v>358</v>
      </c>
      <c r="K22" s="37" t="s">
        <v>358</v>
      </c>
      <c r="L22" s="37" t="s">
        <v>358</v>
      </c>
      <c r="M22" s="37" t="s">
        <v>357</v>
      </c>
      <c r="N22" s="37" t="s">
        <v>357</v>
      </c>
    </row>
    <row r="23" spans="1:14" s="23" customFormat="1" ht="24.75" customHeight="1" x14ac:dyDescent="0.4">
      <c r="A23" s="38">
        <v>2024</v>
      </c>
      <c r="B23" s="38" t="s">
        <v>361</v>
      </c>
      <c r="C23" s="55">
        <f>SUM(C24:C25)</f>
        <v>12</v>
      </c>
      <c r="D23" s="41">
        <f>SUM(E23:F23)</f>
        <v>629</v>
      </c>
      <c r="E23" s="40">
        <f>SUM(E24:E25)</f>
        <v>412</v>
      </c>
      <c r="F23" s="40">
        <f>SUM(F24:F25)</f>
        <v>217</v>
      </c>
      <c r="G23" s="40">
        <f>SUM(G24:G25)</f>
        <v>141</v>
      </c>
      <c r="H23" s="40">
        <f>SUM(H24:H25)</f>
        <v>113</v>
      </c>
      <c r="I23" s="40">
        <f>SUM(I24:I25)</f>
        <v>9364</v>
      </c>
      <c r="J23" s="40" t="s">
        <v>358</v>
      </c>
      <c r="K23" s="40" t="s">
        <v>358</v>
      </c>
      <c r="L23" s="40" t="s">
        <v>358</v>
      </c>
      <c r="M23" s="40" t="s">
        <v>357</v>
      </c>
      <c r="N23" s="40" t="s">
        <v>357</v>
      </c>
    </row>
    <row r="24" spans="1:14" ht="24.75" customHeight="1" x14ac:dyDescent="0.4">
      <c r="A24" s="36" t="s">
        <v>306</v>
      </c>
      <c r="B24" s="36" t="s">
        <v>306</v>
      </c>
      <c r="C24" s="43">
        <v>8</v>
      </c>
      <c r="D24" s="34">
        <v>380</v>
      </c>
      <c r="E24" s="37">
        <v>243</v>
      </c>
      <c r="F24" s="37">
        <v>137</v>
      </c>
      <c r="G24" s="37">
        <v>43</v>
      </c>
      <c r="H24" s="37">
        <v>58</v>
      </c>
      <c r="I24" s="37">
        <v>5507</v>
      </c>
      <c r="J24" s="37" t="s">
        <v>358</v>
      </c>
      <c r="K24" s="37" t="s">
        <v>358</v>
      </c>
      <c r="L24" s="37" t="s">
        <v>358</v>
      </c>
      <c r="M24" s="37" t="s">
        <v>357</v>
      </c>
      <c r="N24" s="37" t="s">
        <v>357</v>
      </c>
    </row>
    <row r="25" spans="1:14" ht="24.75" customHeight="1" x14ac:dyDescent="0.4">
      <c r="A25" s="36" t="s">
        <v>308</v>
      </c>
      <c r="B25" s="36" t="s">
        <v>308</v>
      </c>
      <c r="C25" s="43">
        <v>4</v>
      </c>
      <c r="D25" s="34">
        <v>249</v>
      </c>
      <c r="E25" s="37">
        <v>169</v>
      </c>
      <c r="F25" s="37">
        <v>80</v>
      </c>
      <c r="G25" s="37">
        <v>98</v>
      </c>
      <c r="H25" s="37">
        <v>55</v>
      </c>
      <c r="I25" s="37">
        <v>3857</v>
      </c>
      <c r="J25" s="37" t="s">
        <v>358</v>
      </c>
      <c r="K25" s="37" t="s">
        <v>358</v>
      </c>
      <c r="L25" s="37" t="s">
        <v>358</v>
      </c>
      <c r="M25" s="37" t="s">
        <v>357</v>
      </c>
      <c r="N25" s="37" t="s">
        <v>357</v>
      </c>
    </row>
    <row r="26" spans="1:14" ht="24.75" customHeight="1" x14ac:dyDescent="0.4">
      <c r="A26" s="51"/>
      <c r="B26" s="51"/>
      <c r="C26" s="53" t="s">
        <v>362</v>
      </c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</row>
    <row r="27" spans="1:14" s="51" customFormat="1" ht="24.75" customHeight="1" x14ac:dyDescent="0.4">
      <c r="A27" s="32">
        <v>2009</v>
      </c>
      <c r="B27" s="32" t="s">
        <v>311</v>
      </c>
      <c r="C27" s="33">
        <v>1</v>
      </c>
      <c r="D27" s="34">
        <f t="shared" ref="D27:D40" si="2">SUM(E27:F27)</f>
        <v>34</v>
      </c>
      <c r="E27" s="34">
        <v>22</v>
      </c>
      <c r="F27" s="34">
        <v>12</v>
      </c>
      <c r="G27" s="34">
        <v>10</v>
      </c>
      <c r="H27" s="34">
        <v>4</v>
      </c>
      <c r="I27" s="34">
        <v>515</v>
      </c>
      <c r="J27" s="34">
        <v>515</v>
      </c>
      <c r="K27" s="34" t="s">
        <v>336</v>
      </c>
      <c r="L27" s="34" t="s">
        <v>336</v>
      </c>
      <c r="M27" s="34" t="s">
        <v>336</v>
      </c>
      <c r="N27" s="34" t="s">
        <v>336</v>
      </c>
    </row>
    <row r="28" spans="1:14" ht="24.75" customHeight="1" x14ac:dyDescent="0.4">
      <c r="A28" s="32">
        <v>2010</v>
      </c>
      <c r="B28" s="32" t="s">
        <v>312</v>
      </c>
      <c r="C28" s="33">
        <v>1</v>
      </c>
      <c r="D28" s="34">
        <f t="shared" si="2"/>
        <v>33</v>
      </c>
      <c r="E28" s="34">
        <v>22</v>
      </c>
      <c r="F28" s="34">
        <v>11</v>
      </c>
      <c r="G28" s="34">
        <v>9</v>
      </c>
      <c r="H28" s="34">
        <v>4</v>
      </c>
      <c r="I28" s="34">
        <v>519</v>
      </c>
      <c r="J28" s="34">
        <v>519</v>
      </c>
      <c r="K28" s="34" t="s">
        <v>336</v>
      </c>
      <c r="L28" s="34" t="s">
        <v>336</v>
      </c>
      <c r="M28" s="34" t="s">
        <v>336</v>
      </c>
      <c r="N28" s="34" t="s">
        <v>336</v>
      </c>
    </row>
    <row r="29" spans="1:14" ht="24.75" customHeight="1" x14ac:dyDescent="0.4">
      <c r="A29" s="32">
        <v>2011</v>
      </c>
      <c r="B29" s="32" t="s">
        <v>313</v>
      </c>
      <c r="C29" s="33">
        <v>1</v>
      </c>
      <c r="D29" s="34">
        <f t="shared" si="2"/>
        <v>33</v>
      </c>
      <c r="E29" s="34">
        <v>20</v>
      </c>
      <c r="F29" s="34">
        <v>13</v>
      </c>
      <c r="G29" s="34">
        <v>10</v>
      </c>
      <c r="H29" s="34">
        <v>4</v>
      </c>
      <c r="I29" s="34">
        <v>520</v>
      </c>
      <c r="J29" s="34">
        <v>520</v>
      </c>
      <c r="K29" s="34" t="s">
        <v>336</v>
      </c>
      <c r="L29" s="34" t="s">
        <v>336</v>
      </c>
      <c r="M29" s="34" t="s">
        <v>336</v>
      </c>
      <c r="N29" s="34" t="s">
        <v>336</v>
      </c>
    </row>
    <row r="30" spans="1:14" ht="24.75" customHeight="1" x14ac:dyDescent="0.4">
      <c r="A30" s="32">
        <v>2012</v>
      </c>
      <c r="B30" s="32" t="s">
        <v>314</v>
      </c>
      <c r="C30" s="33">
        <v>1</v>
      </c>
      <c r="D30" s="34">
        <f t="shared" si="2"/>
        <v>32</v>
      </c>
      <c r="E30" s="34">
        <v>21</v>
      </c>
      <c r="F30" s="34">
        <v>11</v>
      </c>
      <c r="G30" s="34">
        <v>10</v>
      </c>
      <c r="H30" s="34">
        <v>4</v>
      </c>
      <c r="I30" s="34">
        <v>495</v>
      </c>
      <c r="J30" s="34">
        <v>495</v>
      </c>
      <c r="K30" s="34" t="s">
        <v>336</v>
      </c>
      <c r="L30" s="34" t="s">
        <v>336</v>
      </c>
      <c r="M30" s="34" t="s">
        <v>336</v>
      </c>
      <c r="N30" s="34" t="s">
        <v>336</v>
      </c>
    </row>
    <row r="31" spans="1:14" ht="24.75" customHeight="1" x14ac:dyDescent="0.4">
      <c r="A31" s="32">
        <v>2013</v>
      </c>
      <c r="B31" s="32" t="s">
        <v>315</v>
      </c>
      <c r="C31" s="33">
        <v>1</v>
      </c>
      <c r="D31" s="34">
        <f t="shared" si="2"/>
        <v>30</v>
      </c>
      <c r="E31" s="34">
        <v>20</v>
      </c>
      <c r="F31" s="34">
        <v>10</v>
      </c>
      <c r="G31" s="34">
        <v>11</v>
      </c>
      <c r="H31" s="34">
        <v>4</v>
      </c>
      <c r="I31" s="34">
        <v>459</v>
      </c>
      <c r="J31" s="34">
        <v>459</v>
      </c>
      <c r="K31" s="34" t="s">
        <v>336</v>
      </c>
      <c r="L31" s="34" t="s">
        <v>336</v>
      </c>
      <c r="M31" s="34" t="s">
        <v>336</v>
      </c>
      <c r="N31" s="34" t="s">
        <v>336</v>
      </c>
    </row>
    <row r="32" spans="1:14" ht="24.75" customHeight="1" x14ac:dyDescent="0.4">
      <c r="A32" s="32">
        <v>2014</v>
      </c>
      <c r="B32" s="32" t="s">
        <v>316</v>
      </c>
      <c r="C32" s="33">
        <v>1</v>
      </c>
      <c r="D32" s="34">
        <f t="shared" si="2"/>
        <v>30</v>
      </c>
      <c r="E32" s="34">
        <v>18</v>
      </c>
      <c r="F32" s="34">
        <v>12</v>
      </c>
      <c r="G32" s="34">
        <v>11</v>
      </c>
      <c r="H32" s="34">
        <v>4</v>
      </c>
      <c r="I32" s="34">
        <v>455</v>
      </c>
      <c r="J32" s="34">
        <v>455</v>
      </c>
      <c r="K32" s="34" t="s">
        <v>356</v>
      </c>
      <c r="L32" s="34" t="s">
        <v>356</v>
      </c>
      <c r="M32" s="34" t="s">
        <v>356</v>
      </c>
      <c r="N32" s="34" t="s">
        <v>356</v>
      </c>
    </row>
    <row r="33" spans="1:15" ht="24.75" customHeight="1" x14ac:dyDescent="0.4">
      <c r="A33" s="36">
        <v>2015</v>
      </c>
      <c r="B33" s="32" t="s">
        <v>317</v>
      </c>
      <c r="C33" s="43">
        <v>1</v>
      </c>
      <c r="D33" s="34">
        <f t="shared" si="2"/>
        <v>31</v>
      </c>
      <c r="E33" s="37">
        <v>19</v>
      </c>
      <c r="F33" s="37">
        <v>12</v>
      </c>
      <c r="G33" s="37">
        <v>9</v>
      </c>
      <c r="H33" s="37">
        <v>4</v>
      </c>
      <c r="I33" s="37">
        <v>439</v>
      </c>
      <c r="J33" s="37">
        <v>439</v>
      </c>
      <c r="K33" s="37" t="s">
        <v>336</v>
      </c>
      <c r="L33" s="37" t="s">
        <v>336</v>
      </c>
      <c r="M33" s="37" t="s">
        <v>336</v>
      </c>
      <c r="N33" s="37" t="s">
        <v>336</v>
      </c>
    </row>
    <row r="34" spans="1:15" ht="24.75" customHeight="1" x14ac:dyDescent="0.4">
      <c r="A34" s="36">
        <v>2016</v>
      </c>
      <c r="B34" s="32" t="s">
        <v>318</v>
      </c>
      <c r="C34" s="43">
        <v>1</v>
      </c>
      <c r="D34" s="34">
        <f t="shared" si="2"/>
        <v>31</v>
      </c>
      <c r="E34" s="37">
        <v>18</v>
      </c>
      <c r="F34" s="37">
        <v>13</v>
      </c>
      <c r="G34" s="37">
        <v>9</v>
      </c>
      <c r="H34" s="37">
        <v>4</v>
      </c>
      <c r="I34" s="37">
        <v>421</v>
      </c>
      <c r="J34" s="37">
        <v>421</v>
      </c>
      <c r="K34" s="37" t="s">
        <v>336</v>
      </c>
      <c r="L34" s="37" t="s">
        <v>336</v>
      </c>
      <c r="M34" s="37" t="s">
        <v>336</v>
      </c>
      <c r="N34" s="37" t="s">
        <v>336</v>
      </c>
    </row>
    <row r="35" spans="1:15" ht="24.75" customHeight="1" x14ac:dyDescent="0.4">
      <c r="A35" s="36">
        <v>2017</v>
      </c>
      <c r="B35" s="32" t="s">
        <v>319</v>
      </c>
      <c r="C35" s="43">
        <v>1</v>
      </c>
      <c r="D35" s="34">
        <f t="shared" si="2"/>
        <v>32</v>
      </c>
      <c r="E35" s="37">
        <v>21</v>
      </c>
      <c r="F35" s="37">
        <v>11</v>
      </c>
      <c r="G35" s="37">
        <v>8</v>
      </c>
      <c r="H35" s="37">
        <v>4</v>
      </c>
      <c r="I35" s="37">
        <v>420</v>
      </c>
      <c r="J35" s="37">
        <v>420</v>
      </c>
      <c r="K35" s="37" t="s">
        <v>336</v>
      </c>
      <c r="L35" s="37" t="s">
        <v>336</v>
      </c>
      <c r="M35" s="37" t="s">
        <v>336</v>
      </c>
      <c r="N35" s="37" t="s">
        <v>336</v>
      </c>
    </row>
    <row r="36" spans="1:15" ht="24.75" customHeight="1" x14ac:dyDescent="0.4">
      <c r="A36" s="36">
        <v>2018</v>
      </c>
      <c r="B36" s="32" t="s">
        <v>320</v>
      </c>
      <c r="C36" s="43">
        <v>1</v>
      </c>
      <c r="D36" s="34">
        <f t="shared" si="2"/>
        <v>32</v>
      </c>
      <c r="E36" s="37">
        <v>20</v>
      </c>
      <c r="F36" s="37">
        <v>12</v>
      </c>
      <c r="G36" s="37">
        <v>8</v>
      </c>
      <c r="H36" s="37">
        <v>4</v>
      </c>
      <c r="I36" s="37">
        <v>411</v>
      </c>
      <c r="J36" s="37">
        <v>411</v>
      </c>
      <c r="K36" s="37" t="s">
        <v>336</v>
      </c>
      <c r="L36" s="37" t="s">
        <v>336</v>
      </c>
      <c r="M36" s="37" t="s">
        <v>336</v>
      </c>
      <c r="N36" s="37" t="s">
        <v>336</v>
      </c>
    </row>
    <row r="37" spans="1:15" ht="24.75" customHeight="1" x14ac:dyDescent="0.4">
      <c r="A37" s="36">
        <v>2019</v>
      </c>
      <c r="B37" s="36" t="s">
        <v>321</v>
      </c>
      <c r="C37" s="43">
        <v>1</v>
      </c>
      <c r="D37" s="34">
        <f t="shared" si="2"/>
        <v>31</v>
      </c>
      <c r="E37" s="37">
        <v>22</v>
      </c>
      <c r="F37" s="37">
        <v>9</v>
      </c>
      <c r="G37" s="37">
        <v>8</v>
      </c>
      <c r="H37" s="37">
        <v>4</v>
      </c>
      <c r="I37" s="37">
        <v>402</v>
      </c>
      <c r="J37" s="37">
        <v>402</v>
      </c>
      <c r="K37" s="37" t="s">
        <v>336</v>
      </c>
      <c r="L37" s="37" t="s">
        <v>336</v>
      </c>
      <c r="M37" s="37" t="s">
        <v>336</v>
      </c>
      <c r="N37" s="37" t="s">
        <v>336</v>
      </c>
    </row>
    <row r="38" spans="1:15" ht="24.75" customHeight="1" x14ac:dyDescent="0.4">
      <c r="A38" s="36">
        <v>2020</v>
      </c>
      <c r="B38" s="36" t="s">
        <v>322</v>
      </c>
      <c r="C38" s="43">
        <v>1</v>
      </c>
      <c r="D38" s="34">
        <f t="shared" si="2"/>
        <v>31</v>
      </c>
      <c r="E38" s="37">
        <v>23</v>
      </c>
      <c r="F38" s="37">
        <v>8</v>
      </c>
      <c r="G38" s="37">
        <v>9</v>
      </c>
      <c r="H38" s="37">
        <v>4</v>
      </c>
      <c r="I38" s="37">
        <v>368</v>
      </c>
      <c r="J38" s="37" t="s">
        <v>336</v>
      </c>
      <c r="K38" s="37" t="s">
        <v>336</v>
      </c>
      <c r="L38" s="37" t="s">
        <v>336</v>
      </c>
      <c r="M38" s="37" t="s">
        <v>336</v>
      </c>
      <c r="N38" s="37" t="s">
        <v>336</v>
      </c>
    </row>
    <row r="39" spans="1:15" ht="24.75" customHeight="1" x14ac:dyDescent="0.4">
      <c r="A39" s="36">
        <v>2021</v>
      </c>
      <c r="B39" s="36" t="s">
        <v>323</v>
      </c>
      <c r="C39" s="43">
        <v>1</v>
      </c>
      <c r="D39" s="34">
        <f t="shared" si="2"/>
        <v>31</v>
      </c>
      <c r="E39" s="37">
        <v>22</v>
      </c>
      <c r="F39" s="37">
        <v>9</v>
      </c>
      <c r="G39" s="37">
        <v>10</v>
      </c>
      <c r="H39" s="37">
        <v>4</v>
      </c>
      <c r="I39" s="37">
        <v>350</v>
      </c>
      <c r="J39" s="37" t="s">
        <v>336</v>
      </c>
      <c r="K39" s="37" t="s">
        <v>336</v>
      </c>
      <c r="L39" s="37" t="s">
        <v>336</v>
      </c>
      <c r="M39" s="37" t="s">
        <v>336</v>
      </c>
      <c r="N39" s="37" t="s">
        <v>336</v>
      </c>
    </row>
    <row r="40" spans="1:15" ht="24.75" customHeight="1" x14ac:dyDescent="0.4">
      <c r="A40" s="36">
        <v>2022</v>
      </c>
      <c r="B40" s="36" t="s">
        <v>324</v>
      </c>
      <c r="C40" s="43">
        <v>1</v>
      </c>
      <c r="D40" s="34">
        <f t="shared" si="2"/>
        <v>32</v>
      </c>
      <c r="E40" s="37">
        <v>23</v>
      </c>
      <c r="F40" s="37">
        <v>9</v>
      </c>
      <c r="G40" s="37">
        <v>8</v>
      </c>
      <c r="H40" s="37">
        <v>6</v>
      </c>
      <c r="I40" s="37">
        <v>292</v>
      </c>
      <c r="J40" s="37" t="s">
        <v>336</v>
      </c>
      <c r="K40" s="37" t="s">
        <v>336</v>
      </c>
      <c r="L40" s="37" t="s">
        <v>336</v>
      </c>
      <c r="M40" s="37" t="s">
        <v>336</v>
      </c>
      <c r="N40" s="37" t="s">
        <v>336</v>
      </c>
    </row>
    <row r="41" spans="1:15" ht="24.75" customHeight="1" x14ac:dyDescent="0.4">
      <c r="A41" s="36">
        <v>2023</v>
      </c>
      <c r="B41" s="36" t="s">
        <v>325</v>
      </c>
      <c r="C41" s="43">
        <v>1</v>
      </c>
      <c r="D41" s="34">
        <f>SUM(E41:F41)</f>
        <v>32</v>
      </c>
      <c r="E41" s="56">
        <v>22</v>
      </c>
      <c r="F41" s="37">
        <v>10</v>
      </c>
      <c r="G41" s="37">
        <v>6</v>
      </c>
      <c r="H41" s="37">
        <v>6</v>
      </c>
      <c r="I41" s="37">
        <v>313</v>
      </c>
      <c r="J41" s="40" t="s">
        <v>336</v>
      </c>
      <c r="K41" s="40" t="s">
        <v>336</v>
      </c>
      <c r="L41" s="40" t="s">
        <v>336</v>
      </c>
      <c r="M41" s="40" t="s">
        <v>336</v>
      </c>
      <c r="N41" s="40" t="s">
        <v>336</v>
      </c>
    </row>
    <row r="42" spans="1:15" ht="24.75" customHeight="1" x14ac:dyDescent="0.4">
      <c r="A42" s="38">
        <v>2024</v>
      </c>
      <c r="B42" s="38" t="s">
        <v>326</v>
      </c>
      <c r="C42" s="55">
        <f>C43</f>
        <v>1</v>
      </c>
      <c r="D42" s="41">
        <f>SUM(E42:F42)</f>
        <v>32</v>
      </c>
      <c r="E42" s="57">
        <f>E43</f>
        <v>18</v>
      </c>
      <c r="F42" s="40">
        <f>F43</f>
        <v>14</v>
      </c>
      <c r="G42" s="40">
        <f>G43</f>
        <v>13</v>
      </c>
      <c r="H42" s="40">
        <f>H43</f>
        <v>6</v>
      </c>
      <c r="I42" s="40">
        <f>I43</f>
        <v>313</v>
      </c>
      <c r="J42" s="40" t="s">
        <v>336</v>
      </c>
      <c r="K42" s="40" t="s">
        <v>336</v>
      </c>
      <c r="L42" s="40" t="s">
        <v>336</v>
      </c>
      <c r="M42" s="40" t="s">
        <v>336</v>
      </c>
      <c r="N42" s="40" t="s">
        <v>336</v>
      </c>
    </row>
    <row r="43" spans="1:15" ht="24.75" customHeight="1" x14ac:dyDescent="0.4">
      <c r="A43" s="58" t="s">
        <v>306</v>
      </c>
      <c r="B43" s="58" t="s">
        <v>306</v>
      </c>
      <c r="C43" s="48">
        <v>1</v>
      </c>
      <c r="D43" s="59">
        <f>SUM(E43:F43)</f>
        <v>32</v>
      </c>
      <c r="E43" s="49">
        <v>18</v>
      </c>
      <c r="F43" s="49">
        <v>14</v>
      </c>
      <c r="G43" s="49">
        <v>13</v>
      </c>
      <c r="H43" s="49">
        <v>6</v>
      </c>
      <c r="I43" s="49">
        <v>313</v>
      </c>
      <c r="J43" s="49" t="s">
        <v>336</v>
      </c>
      <c r="K43" s="49" t="s">
        <v>336</v>
      </c>
      <c r="L43" s="49" t="s">
        <v>336</v>
      </c>
      <c r="M43" s="49" t="s">
        <v>336</v>
      </c>
      <c r="N43" s="49" t="s">
        <v>336</v>
      </c>
    </row>
    <row r="44" spans="1:15" ht="15" customHeight="1" x14ac:dyDescent="0.4">
      <c r="A44" s="50" t="s">
        <v>363</v>
      </c>
      <c r="B44" s="50"/>
      <c r="C44" s="50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</row>
  </sheetData>
  <mergeCells count="16">
    <mergeCell ref="K5:K6"/>
    <mergeCell ref="L5:L6"/>
    <mergeCell ref="M5:M6"/>
    <mergeCell ref="N5:N6"/>
    <mergeCell ref="C7:N7"/>
    <mergeCell ref="C26:N26"/>
    <mergeCell ref="A4:A6"/>
    <mergeCell ref="B4:B6"/>
    <mergeCell ref="C4:C6"/>
    <mergeCell ref="D4:G4"/>
    <mergeCell ref="H4:H6"/>
    <mergeCell ref="I4:N4"/>
    <mergeCell ref="D5:F5"/>
    <mergeCell ref="G5:G6"/>
    <mergeCell ref="I5:I6"/>
    <mergeCell ref="J5:J6"/>
  </mergeCells>
  <phoneticPr fontId="2"/>
  <hyperlinks>
    <hyperlink ref="P1" location="目次!A1" display="目次へ戻る"/>
  </hyperlinks>
  <pageMargins left="0.59055118110236227" right="0.59055118110236227" top="0.78740157480314965" bottom="0.78740157480314965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V100"/>
  <sheetViews>
    <sheetView topLeftCell="A10" zoomScale="85" zoomScaleNormal="85" zoomScaleSheetLayoutView="100" workbookViewId="0"/>
  </sheetViews>
  <sheetFormatPr defaultColWidth="2.5" defaultRowHeight="15" customHeight="1" x14ac:dyDescent="0.4"/>
  <cols>
    <col min="1" max="2" width="13.25" style="20" customWidth="1"/>
    <col min="3" max="26" width="7.375" style="20" customWidth="1"/>
    <col min="27" max="27" width="2.5" style="20" customWidth="1"/>
    <col min="28" max="28" width="11" style="20" bestFit="1" customWidth="1"/>
    <col min="29" max="16384" width="2.5" style="20"/>
  </cols>
  <sheetData>
    <row r="1" spans="1:28" ht="22.5" customHeight="1" x14ac:dyDescent="0.4">
      <c r="Z1" s="21" t="s">
        <v>296</v>
      </c>
      <c r="AB1" s="22" t="s">
        <v>297</v>
      </c>
    </row>
    <row r="2" spans="1:28" ht="22.5" customHeight="1" x14ac:dyDescent="0.4">
      <c r="A2" s="23" t="s">
        <v>364</v>
      </c>
      <c r="B2" s="23"/>
      <c r="C2" s="23"/>
    </row>
    <row r="3" spans="1:28" s="24" customFormat="1" ht="22.5" customHeight="1" x14ac:dyDescent="0.15">
      <c r="Z3" s="25" t="s">
        <v>299</v>
      </c>
    </row>
    <row r="4" spans="1:28" ht="20.100000000000001" customHeight="1" x14ac:dyDescent="0.4">
      <c r="A4" s="60" t="s">
        <v>300</v>
      </c>
      <c r="B4" s="60" t="s">
        <v>301</v>
      </c>
      <c r="C4" s="27" t="s">
        <v>302</v>
      </c>
      <c r="D4" s="27" t="s">
        <v>365</v>
      </c>
      <c r="E4" s="27"/>
      <c r="F4" s="27"/>
      <c r="G4" s="27"/>
      <c r="H4" s="27" t="s">
        <v>303</v>
      </c>
      <c r="I4" s="27"/>
      <c r="J4" s="27"/>
      <c r="K4" s="27" t="s">
        <v>345</v>
      </c>
      <c r="L4" s="28" t="s">
        <v>366</v>
      </c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</row>
    <row r="5" spans="1:28" ht="20.100000000000001" customHeight="1" x14ac:dyDescent="0.4">
      <c r="A5" s="60"/>
      <c r="B5" s="60"/>
      <c r="C5" s="27"/>
      <c r="D5" s="27" t="s">
        <v>349</v>
      </c>
      <c r="E5" s="27" t="s">
        <v>367</v>
      </c>
      <c r="F5" s="27" t="s">
        <v>368</v>
      </c>
      <c r="G5" s="61" t="s">
        <v>369</v>
      </c>
      <c r="H5" s="27" t="s">
        <v>349</v>
      </c>
      <c r="I5" s="27" t="s">
        <v>309</v>
      </c>
      <c r="J5" s="27" t="s">
        <v>310</v>
      </c>
      <c r="K5" s="27"/>
      <c r="L5" s="27" t="s">
        <v>305</v>
      </c>
      <c r="M5" s="27" t="s">
        <v>309</v>
      </c>
      <c r="N5" s="27" t="s">
        <v>310</v>
      </c>
      <c r="O5" s="27" t="s">
        <v>370</v>
      </c>
      <c r="P5" s="27"/>
      <c r="Q5" s="62" t="s">
        <v>371</v>
      </c>
      <c r="R5" s="27"/>
      <c r="S5" s="62" t="s">
        <v>372</v>
      </c>
      <c r="T5" s="27"/>
      <c r="U5" s="62" t="s">
        <v>373</v>
      </c>
      <c r="V5" s="27"/>
      <c r="W5" s="62" t="s">
        <v>374</v>
      </c>
      <c r="X5" s="27"/>
      <c r="Y5" s="27" t="s">
        <v>375</v>
      </c>
      <c r="Z5" s="28"/>
    </row>
    <row r="6" spans="1:28" ht="20.100000000000001" customHeight="1" x14ac:dyDescent="0.4">
      <c r="A6" s="60"/>
      <c r="B6" s="60"/>
      <c r="C6" s="27"/>
      <c r="D6" s="27"/>
      <c r="E6" s="27"/>
      <c r="F6" s="27"/>
      <c r="G6" s="63"/>
      <c r="H6" s="27"/>
      <c r="I6" s="27"/>
      <c r="J6" s="27"/>
      <c r="K6" s="27"/>
      <c r="L6" s="27"/>
      <c r="M6" s="27"/>
      <c r="N6" s="27"/>
      <c r="O6" s="30" t="s">
        <v>309</v>
      </c>
      <c r="P6" s="30" t="s">
        <v>310</v>
      </c>
      <c r="Q6" s="64" t="s">
        <v>309</v>
      </c>
      <c r="R6" s="30" t="s">
        <v>310</v>
      </c>
      <c r="S6" s="64" t="s">
        <v>309</v>
      </c>
      <c r="T6" s="30" t="s">
        <v>310</v>
      </c>
      <c r="U6" s="64" t="s">
        <v>309</v>
      </c>
      <c r="V6" s="30" t="s">
        <v>310</v>
      </c>
      <c r="W6" s="64" t="s">
        <v>309</v>
      </c>
      <c r="X6" s="30" t="s">
        <v>310</v>
      </c>
      <c r="Y6" s="30" t="s">
        <v>309</v>
      </c>
      <c r="Z6" s="31" t="s">
        <v>310</v>
      </c>
    </row>
    <row r="7" spans="1:28" ht="30" customHeight="1" x14ac:dyDescent="0.4">
      <c r="A7" s="36">
        <v>2010</v>
      </c>
      <c r="B7" s="36" t="s">
        <v>376</v>
      </c>
      <c r="C7" s="65">
        <v>63</v>
      </c>
      <c r="D7" s="66">
        <f t="shared" ref="D7:D9" si="0">SUM(E7:G7)</f>
        <v>847</v>
      </c>
      <c r="E7" s="66">
        <v>777</v>
      </c>
      <c r="F7" s="66">
        <v>26</v>
      </c>
      <c r="G7" s="66">
        <v>44</v>
      </c>
      <c r="H7" s="66">
        <f t="shared" ref="H7:H9" si="1">SUM(I7:J7)</f>
        <v>1140</v>
      </c>
      <c r="I7" s="66">
        <v>391</v>
      </c>
      <c r="J7" s="66">
        <v>749</v>
      </c>
      <c r="K7" s="66">
        <v>230</v>
      </c>
      <c r="L7" s="66">
        <f t="shared" ref="L7:L11" si="2">SUM(M7,N7)</f>
        <v>20469</v>
      </c>
      <c r="M7" s="66">
        <f>SUM(O7,Q7,S7,U7,W7,Y7)</f>
        <v>10417</v>
      </c>
      <c r="N7" s="66">
        <f>SUM(P7,R7,T7,V7,X7,Z7)</f>
        <v>10052</v>
      </c>
      <c r="O7" s="66">
        <v>1711</v>
      </c>
      <c r="P7" s="66">
        <v>1685</v>
      </c>
      <c r="Q7" s="66">
        <v>1680</v>
      </c>
      <c r="R7" s="66">
        <v>1587</v>
      </c>
      <c r="S7" s="66">
        <v>1761</v>
      </c>
      <c r="T7" s="66">
        <v>1657</v>
      </c>
      <c r="U7" s="66">
        <v>1749</v>
      </c>
      <c r="V7" s="66">
        <v>1656</v>
      </c>
      <c r="W7" s="66">
        <v>1704</v>
      </c>
      <c r="X7" s="66">
        <v>1719</v>
      </c>
      <c r="Y7" s="66">
        <v>1812</v>
      </c>
      <c r="Z7" s="66">
        <v>1748</v>
      </c>
    </row>
    <row r="8" spans="1:28" ht="30" customHeight="1" x14ac:dyDescent="0.4">
      <c r="A8" s="36">
        <v>2011</v>
      </c>
      <c r="B8" s="36" t="s">
        <v>313</v>
      </c>
      <c r="C8" s="65">
        <v>62</v>
      </c>
      <c r="D8" s="66">
        <f t="shared" ref="D8" si="3">SUM(E8:G8)</f>
        <v>828</v>
      </c>
      <c r="E8" s="66">
        <v>760</v>
      </c>
      <c r="F8" s="66">
        <v>23</v>
      </c>
      <c r="G8" s="66">
        <v>45</v>
      </c>
      <c r="H8" s="66">
        <f t="shared" ref="H8" si="4">SUM(I8:J8)</f>
        <v>1145</v>
      </c>
      <c r="I8" s="66">
        <v>393</v>
      </c>
      <c r="J8" s="66">
        <v>752</v>
      </c>
      <c r="K8" s="66">
        <v>222</v>
      </c>
      <c r="L8" s="66">
        <f t="shared" si="2"/>
        <v>19785</v>
      </c>
      <c r="M8" s="66">
        <f>SUM(O8,Q8,S8,U8,W8,Y8)</f>
        <v>10063</v>
      </c>
      <c r="N8" s="66">
        <f>SUM(P8,R8,T8,V8,X8,Z8)</f>
        <v>9722</v>
      </c>
      <c r="O8" s="66">
        <v>1528</v>
      </c>
      <c r="P8" s="66">
        <v>1532</v>
      </c>
      <c r="Q8" s="66">
        <v>1697</v>
      </c>
      <c r="R8" s="66">
        <v>1650</v>
      </c>
      <c r="S8" s="66">
        <v>1658</v>
      </c>
      <c r="T8" s="66">
        <v>1577</v>
      </c>
      <c r="U8" s="66">
        <v>1744</v>
      </c>
      <c r="V8" s="66">
        <v>1625</v>
      </c>
      <c r="W8" s="66">
        <v>1745</v>
      </c>
      <c r="X8" s="66">
        <v>1634</v>
      </c>
      <c r="Y8" s="66">
        <v>1691</v>
      </c>
      <c r="Z8" s="66">
        <v>1704</v>
      </c>
    </row>
    <row r="9" spans="1:28" ht="30" customHeight="1" x14ac:dyDescent="0.4">
      <c r="A9" s="36">
        <v>2012</v>
      </c>
      <c r="B9" s="36" t="s">
        <v>377</v>
      </c>
      <c r="C9" s="65">
        <v>62</v>
      </c>
      <c r="D9" s="66">
        <f t="shared" si="0"/>
        <v>784</v>
      </c>
      <c r="E9" s="66">
        <v>711</v>
      </c>
      <c r="F9" s="66">
        <v>24</v>
      </c>
      <c r="G9" s="66">
        <v>49</v>
      </c>
      <c r="H9" s="66">
        <f t="shared" si="1"/>
        <v>1088</v>
      </c>
      <c r="I9" s="66">
        <v>375</v>
      </c>
      <c r="J9" s="66">
        <v>713</v>
      </c>
      <c r="K9" s="66">
        <v>198</v>
      </c>
      <c r="L9" s="66">
        <f t="shared" si="2"/>
        <v>18164</v>
      </c>
      <c r="M9" s="66">
        <f t="shared" ref="M9:N16" si="5">SUM(O9,Q9,S9,U9,W9,Y9)</f>
        <v>9353</v>
      </c>
      <c r="N9" s="66">
        <f t="shared" si="5"/>
        <v>8811</v>
      </c>
      <c r="O9" s="66">
        <v>1495</v>
      </c>
      <c r="P9" s="66">
        <v>1306</v>
      </c>
      <c r="Q9" s="66">
        <v>1401</v>
      </c>
      <c r="R9" s="66">
        <v>1399</v>
      </c>
      <c r="S9" s="66">
        <v>1574</v>
      </c>
      <c r="T9" s="66">
        <v>1550</v>
      </c>
      <c r="U9" s="66">
        <v>1557</v>
      </c>
      <c r="V9" s="66">
        <v>1474</v>
      </c>
      <c r="W9" s="66">
        <v>1647</v>
      </c>
      <c r="X9" s="66">
        <v>1523</v>
      </c>
      <c r="Y9" s="66">
        <v>1679</v>
      </c>
      <c r="Z9" s="66">
        <v>1559</v>
      </c>
    </row>
    <row r="10" spans="1:28" ht="30" customHeight="1" x14ac:dyDescent="0.4">
      <c r="A10" s="36">
        <v>2013</v>
      </c>
      <c r="B10" s="36" t="s">
        <v>315</v>
      </c>
      <c r="C10" s="65">
        <v>62</v>
      </c>
      <c r="D10" s="66">
        <f t="shared" ref="D10:D17" si="6">SUM(E10:G10)</f>
        <v>774</v>
      </c>
      <c r="E10" s="66">
        <v>698</v>
      </c>
      <c r="F10" s="66">
        <v>26</v>
      </c>
      <c r="G10" s="66">
        <v>50</v>
      </c>
      <c r="H10" s="66">
        <f t="shared" ref="H10:H17" si="7">SUM(I10:J10)</f>
        <v>1088</v>
      </c>
      <c r="I10" s="66">
        <v>372</v>
      </c>
      <c r="J10" s="66">
        <v>716</v>
      </c>
      <c r="K10" s="66">
        <v>187</v>
      </c>
      <c r="L10" s="66">
        <f t="shared" si="2"/>
        <v>17767</v>
      </c>
      <c r="M10" s="66">
        <f t="shared" si="5"/>
        <v>9022</v>
      </c>
      <c r="N10" s="66">
        <f t="shared" si="5"/>
        <v>8745</v>
      </c>
      <c r="O10" s="66">
        <v>1334</v>
      </c>
      <c r="P10" s="66">
        <v>1425</v>
      </c>
      <c r="Q10" s="66">
        <v>1498</v>
      </c>
      <c r="R10" s="66">
        <v>1308</v>
      </c>
      <c r="S10" s="66">
        <v>1414</v>
      </c>
      <c r="T10" s="66">
        <v>1422</v>
      </c>
      <c r="U10" s="66">
        <v>1579</v>
      </c>
      <c r="V10" s="66">
        <v>1563</v>
      </c>
      <c r="W10" s="66">
        <v>1562</v>
      </c>
      <c r="X10" s="66">
        <v>1496</v>
      </c>
      <c r="Y10" s="66">
        <v>1635</v>
      </c>
      <c r="Z10" s="66">
        <v>1531</v>
      </c>
    </row>
    <row r="11" spans="1:28" ht="30" customHeight="1" x14ac:dyDescent="0.4">
      <c r="A11" s="36">
        <v>2014</v>
      </c>
      <c r="B11" s="36" t="s">
        <v>378</v>
      </c>
      <c r="C11" s="65">
        <v>62</v>
      </c>
      <c r="D11" s="66">
        <f t="shared" si="6"/>
        <v>776</v>
      </c>
      <c r="E11" s="66">
        <v>693</v>
      </c>
      <c r="F11" s="66">
        <v>25</v>
      </c>
      <c r="G11" s="66">
        <v>58</v>
      </c>
      <c r="H11" s="66">
        <f t="shared" si="7"/>
        <v>1103</v>
      </c>
      <c r="I11" s="66">
        <v>386</v>
      </c>
      <c r="J11" s="66">
        <v>717</v>
      </c>
      <c r="K11" s="66">
        <v>93</v>
      </c>
      <c r="L11" s="66">
        <f t="shared" si="2"/>
        <v>17492</v>
      </c>
      <c r="M11" s="66">
        <f t="shared" si="5"/>
        <v>8890</v>
      </c>
      <c r="N11" s="66">
        <f t="shared" si="5"/>
        <v>8602</v>
      </c>
      <c r="O11" s="66">
        <v>1481</v>
      </c>
      <c r="P11" s="66">
        <v>1316</v>
      </c>
      <c r="Q11" s="66">
        <v>1348</v>
      </c>
      <c r="R11" s="66">
        <v>1445</v>
      </c>
      <c r="S11" s="66">
        <v>1501</v>
      </c>
      <c r="T11" s="66">
        <v>1321</v>
      </c>
      <c r="U11" s="66">
        <v>1440</v>
      </c>
      <c r="V11" s="66">
        <v>1438</v>
      </c>
      <c r="W11" s="66">
        <v>1558</v>
      </c>
      <c r="X11" s="66">
        <v>1579</v>
      </c>
      <c r="Y11" s="66">
        <v>1562</v>
      </c>
      <c r="Z11" s="66">
        <v>1503</v>
      </c>
    </row>
    <row r="12" spans="1:28" ht="30" customHeight="1" x14ac:dyDescent="0.4">
      <c r="A12" s="36">
        <v>2015</v>
      </c>
      <c r="B12" s="36" t="s">
        <v>317</v>
      </c>
      <c r="C12" s="65">
        <v>62</v>
      </c>
      <c r="D12" s="66">
        <f t="shared" si="6"/>
        <v>778</v>
      </c>
      <c r="E12" s="66">
        <v>686</v>
      </c>
      <c r="F12" s="66">
        <v>27</v>
      </c>
      <c r="G12" s="66">
        <v>65</v>
      </c>
      <c r="H12" s="66">
        <f t="shared" si="7"/>
        <v>1104</v>
      </c>
      <c r="I12" s="66">
        <v>377</v>
      </c>
      <c r="J12" s="66">
        <v>727</v>
      </c>
      <c r="K12" s="66">
        <v>167</v>
      </c>
      <c r="L12" s="67">
        <f>SUM(M12:N12)</f>
        <v>17262</v>
      </c>
      <c r="M12" s="67">
        <f t="shared" si="5"/>
        <v>8762</v>
      </c>
      <c r="N12" s="67">
        <f t="shared" si="5"/>
        <v>8500</v>
      </c>
      <c r="O12" s="66">
        <v>1363</v>
      </c>
      <c r="P12" s="66">
        <v>1359</v>
      </c>
      <c r="Q12" s="66">
        <v>1486</v>
      </c>
      <c r="R12" s="66">
        <v>1322</v>
      </c>
      <c r="S12" s="66">
        <v>1365</v>
      </c>
      <c r="T12" s="66">
        <v>1456</v>
      </c>
      <c r="U12" s="66">
        <v>1514</v>
      </c>
      <c r="V12" s="66">
        <v>1321</v>
      </c>
      <c r="W12" s="66">
        <v>1444</v>
      </c>
      <c r="X12" s="66">
        <v>1448</v>
      </c>
      <c r="Y12" s="66">
        <v>1590</v>
      </c>
      <c r="Z12" s="66">
        <v>1594</v>
      </c>
    </row>
    <row r="13" spans="1:28" ht="30" customHeight="1" x14ac:dyDescent="0.4">
      <c r="A13" s="36">
        <v>2016</v>
      </c>
      <c r="B13" s="36" t="s">
        <v>379</v>
      </c>
      <c r="C13" s="65">
        <v>62</v>
      </c>
      <c r="D13" s="66">
        <f t="shared" si="6"/>
        <v>773</v>
      </c>
      <c r="E13" s="66">
        <v>668</v>
      </c>
      <c r="F13" s="66">
        <v>29</v>
      </c>
      <c r="G13" s="66">
        <v>76</v>
      </c>
      <c r="H13" s="66">
        <f t="shared" si="7"/>
        <v>1099</v>
      </c>
      <c r="I13" s="66">
        <v>376</v>
      </c>
      <c r="J13" s="66">
        <v>723</v>
      </c>
      <c r="K13" s="66">
        <v>156</v>
      </c>
      <c r="L13" s="66">
        <f t="shared" ref="L13:L17" si="8">SUM(M13,N13)</f>
        <v>16920</v>
      </c>
      <c r="M13" s="66">
        <f t="shared" si="5"/>
        <v>8602</v>
      </c>
      <c r="N13" s="66">
        <f t="shared" si="5"/>
        <v>8318</v>
      </c>
      <c r="O13" s="66">
        <v>1377</v>
      </c>
      <c r="P13" s="66">
        <v>1327</v>
      </c>
      <c r="Q13" s="66">
        <v>1361</v>
      </c>
      <c r="R13" s="66">
        <v>1378</v>
      </c>
      <c r="S13" s="66">
        <v>1486</v>
      </c>
      <c r="T13" s="66">
        <v>1357</v>
      </c>
      <c r="U13" s="66">
        <v>1379</v>
      </c>
      <c r="V13" s="66">
        <v>1464</v>
      </c>
      <c r="W13" s="66">
        <v>1546</v>
      </c>
      <c r="X13" s="66">
        <v>1338</v>
      </c>
      <c r="Y13" s="66">
        <v>1453</v>
      </c>
      <c r="Z13" s="66">
        <v>1454</v>
      </c>
    </row>
    <row r="14" spans="1:28" ht="30" customHeight="1" x14ac:dyDescent="0.4">
      <c r="A14" s="36">
        <v>2017</v>
      </c>
      <c r="B14" s="36" t="s">
        <v>380</v>
      </c>
      <c r="C14" s="65">
        <v>62</v>
      </c>
      <c r="D14" s="66">
        <f t="shared" si="6"/>
        <v>775</v>
      </c>
      <c r="E14" s="66">
        <v>652</v>
      </c>
      <c r="F14" s="66">
        <v>32</v>
      </c>
      <c r="G14" s="66">
        <v>91</v>
      </c>
      <c r="H14" s="66">
        <f t="shared" si="7"/>
        <v>1096</v>
      </c>
      <c r="I14" s="66">
        <v>366</v>
      </c>
      <c r="J14" s="66">
        <v>730</v>
      </c>
      <c r="K14" s="66">
        <v>148</v>
      </c>
      <c r="L14" s="66">
        <f t="shared" si="8"/>
        <v>16816</v>
      </c>
      <c r="M14" s="66">
        <f t="shared" si="5"/>
        <v>8641</v>
      </c>
      <c r="N14" s="66">
        <f t="shared" si="5"/>
        <v>8175</v>
      </c>
      <c r="O14" s="66">
        <v>1477</v>
      </c>
      <c r="P14" s="66">
        <v>1301</v>
      </c>
      <c r="Q14" s="66">
        <v>1374</v>
      </c>
      <c r="R14" s="66">
        <v>1334</v>
      </c>
      <c r="S14" s="66">
        <v>1357</v>
      </c>
      <c r="T14" s="66">
        <v>1379</v>
      </c>
      <c r="U14" s="66">
        <v>1496</v>
      </c>
      <c r="V14" s="66">
        <v>1353</v>
      </c>
      <c r="W14" s="66">
        <v>1388</v>
      </c>
      <c r="X14" s="66">
        <v>1469</v>
      </c>
      <c r="Y14" s="66">
        <v>1549</v>
      </c>
      <c r="Z14" s="66">
        <v>1339</v>
      </c>
    </row>
    <row r="15" spans="1:28" ht="30" customHeight="1" x14ac:dyDescent="0.4">
      <c r="A15" s="36">
        <v>2018</v>
      </c>
      <c r="B15" s="36" t="s">
        <v>381</v>
      </c>
      <c r="C15" s="65">
        <v>57</v>
      </c>
      <c r="D15" s="66">
        <f t="shared" si="6"/>
        <v>744</v>
      </c>
      <c r="E15" s="66">
        <v>626</v>
      </c>
      <c r="F15" s="66">
        <v>22</v>
      </c>
      <c r="G15" s="66">
        <v>96</v>
      </c>
      <c r="H15" s="66">
        <f t="shared" si="7"/>
        <v>1052</v>
      </c>
      <c r="I15" s="66">
        <v>345</v>
      </c>
      <c r="J15" s="66">
        <v>707</v>
      </c>
      <c r="K15" s="66">
        <v>138</v>
      </c>
      <c r="L15" s="66">
        <f>SUM(M15,N15)</f>
        <v>16439</v>
      </c>
      <c r="M15" s="66">
        <f t="shared" si="5"/>
        <v>8368</v>
      </c>
      <c r="N15" s="66">
        <f t="shared" si="5"/>
        <v>8071</v>
      </c>
      <c r="O15" s="66">
        <v>1346</v>
      </c>
      <c r="P15" s="66">
        <v>1289</v>
      </c>
      <c r="Q15" s="66">
        <v>1456</v>
      </c>
      <c r="R15" s="66">
        <v>1290</v>
      </c>
      <c r="S15" s="66">
        <v>1367</v>
      </c>
      <c r="T15" s="66">
        <v>1326</v>
      </c>
      <c r="U15" s="66">
        <v>1359</v>
      </c>
      <c r="V15" s="66">
        <v>1361</v>
      </c>
      <c r="W15" s="66">
        <v>1471</v>
      </c>
      <c r="X15" s="66">
        <v>1348</v>
      </c>
      <c r="Y15" s="66">
        <v>1369</v>
      </c>
      <c r="Z15" s="66">
        <v>1457</v>
      </c>
    </row>
    <row r="16" spans="1:28" ht="30" customHeight="1" x14ac:dyDescent="0.4">
      <c r="A16" s="36">
        <v>2019</v>
      </c>
      <c r="B16" s="36" t="s">
        <v>382</v>
      </c>
      <c r="C16" s="65">
        <v>55</v>
      </c>
      <c r="D16" s="66">
        <f t="shared" si="6"/>
        <v>738</v>
      </c>
      <c r="E16" s="66">
        <v>608</v>
      </c>
      <c r="F16" s="66">
        <v>25</v>
      </c>
      <c r="G16" s="66">
        <v>105</v>
      </c>
      <c r="H16" s="66">
        <f t="shared" si="7"/>
        <v>1053</v>
      </c>
      <c r="I16" s="66">
        <v>345</v>
      </c>
      <c r="J16" s="66">
        <v>708</v>
      </c>
      <c r="K16" s="66">
        <v>131</v>
      </c>
      <c r="L16" s="66">
        <f t="shared" si="8"/>
        <v>16098</v>
      </c>
      <c r="M16" s="66">
        <f t="shared" si="5"/>
        <v>8280</v>
      </c>
      <c r="N16" s="66">
        <f t="shared" si="5"/>
        <v>7818</v>
      </c>
      <c r="O16" s="66">
        <v>1314</v>
      </c>
      <c r="P16" s="66">
        <v>1212</v>
      </c>
      <c r="Q16" s="66">
        <v>1342</v>
      </c>
      <c r="R16" s="66">
        <v>1291</v>
      </c>
      <c r="S16" s="66">
        <v>1448</v>
      </c>
      <c r="T16" s="66">
        <v>1291</v>
      </c>
      <c r="U16" s="66">
        <v>1372</v>
      </c>
      <c r="V16" s="66">
        <v>1320</v>
      </c>
      <c r="W16" s="66">
        <v>1344</v>
      </c>
      <c r="X16" s="66">
        <v>1361</v>
      </c>
      <c r="Y16" s="66">
        <v>1460</v>
      </c>
      <c r="Z16" s="66">
        <v>1343</v>
      </c>
    </row>
    <row r="17" spans="1:26" ht="30" customHeight="1" x14ac:dyDescent="0.4">
      <c r="A17" s="36">
        <v>2020</v>
      </c>
      <c r="B17" s="36" t="s">
        <v>383</v>
      </c>
      <c r="C17" s="65">
        <v>52</v>
      </c>
      <c r="D17" s="66">
        <f t="shared" si="6"/>
        <v>742</v>
      </c>
      <c r="E17" s="66">
        <v>614</v>
      </c>
      <c r="F17" s="66">
        <v>20</v>
      </c>
      <c r="G17" s="66">
        <v>108</v>
      </c>
      <c r="H17" s="66">
        <f t="shared" si="7"/>
        <v>1077</v>
      </c>
      <c r="I17" s="66">
        <v>338</v>
      </c>
      <c r="J17" s="66">
        <v>739</v>
      </c>
      <c r="K17" s="66">
        <v>116</v>
      </c>
      <c r="L17" s="66">
        <f t="shared" si="8"/>
        <v>16011</v>
      </c>
      <c r="M17" s="66">
        <v>8222</v>
      </c>
      <c r="N17" s="66">
        <v>7789</v>
      </c>
      <c r="O17" s="66">
        <v>1376</v>
      </c>
      <c r="P17" s="66">
        <v>1317</v>
      </c>
      <c r="Q17" s="66">
        <v>1319</v>
      </c>
      <c r="R17" s="66">
        <v>1209</v>
      </c>
      <c r="S17" s="66">
        <v>1350</v>
      </c>
      <c r="T17" s="66">
        <v>1284</v>
      </c>
      <c r="U17" s="66">
        <v>1461</v>
      </c>
      <c r="V17" s="66">
        <v>1294</v>
      </c>
      <c r="W17" s="66">
        <v>1367</v>
      </c>
      <c r="X17" s="66">
        <v>1326</v>
      </c>
      <c r="Y17" s="66">
        <v>1349</v>
      </c>
      <c r="Z17" s="66">
        <v>1359</v>
      </c>
    </row>
    <row r="18" spans="1:26" ht="30" customHeight="1" x14ac:dyDescent="0.4">
      <c r="A18" s="36">
        <v>2021</v>
      </c>
      <c r="B18" s="36" t="s">
        <v>384</v>
      </c>
      <c r="C18" s="68">
        <v>52</v>
      </c>
      <c r="D18" s="66">
        <f t="shared" ref="D18" si="9">SUM(E18:G18)</f>
        <v>751</v>
      </c>
      <c r="E18" s="67">
        <v>616</v>
      </c>
      <c r="F18" s="67">
        <v>18</v>
      </c>
      <c r="G18" s="67">
        <v>117</v>
      </c>
      <c r="H18" s="66">
        <f>SUM(I18:J18)</f>
        <v>1089</v>
      </c>
      <c r="I18" s="67">
        <v>345</v>
      </c>
      <c r="J18" s="67">
        <v>744</v>
      </c>
      <c r="K18" s="67">
        <v>111</v>
      </c>
      <c r="L18" s="66">
        <f>SUM(M18,N18)</f>
        <v>16081</v>
      </c>
      <c r="M18" s="67">
        <v>8270</v>
      </c>
      <c r="N18" s="67">
        <v>7811</v>
      </c>
      <c r="O18" s="67">
        <v>1403</v>
      </c>
      <c r="P18" s="67">
        <v>1351</v>
      </c>
      <c r="Q18" s="67">
        <v>1374</v>
      </c>
      <c r="R18" s="67">
        <v>1316</v>
      </c>
      <c r="S18" s="67">
        <v>1318</v>
      </c>
      <c r="T18" s="67">
        <v>1226</v>
      </c>
      <c r="U18" s="67">
        <v>1350</v>
      </c>
      <c r="V18" s="67">
        <v>1296</v>
      </c>
      <c r="W18" s="67">
        <v>2758</v>
      </c>
      <c r="X18" s="67">
        <v>1460</v>
      </c>
      <c r="Y18" s="67">
        <v>1365</v>
      </c>
      <c r="Z18" s="67">
        <v>1324</v>
      </c>
    </row>
    <row r="19" spans="1:26" ht="30" customHeight="1" x14ac:dyDescent="0.4">
      <c r="A19" s="36">
        <v>2022</v>
      </c>
      <c r="B19" s="36" t="s">
        <v>385</v>
      </c>
      <c r="C19" s="68">
        <v>52</v>
      </c>
      <c r="D19" s="66">
        <f>SUM(E19:G19)</f>
        <v>750</v>
      </c>
      <c r="E19" s="67">
        <v>607</v>
      </c>
      <c r="F19" s="67">
        <v>20</v>
      </c>
      <c r="G19" s="67">
        <v>123</v>
      </c>
      <c r="H19" s="66">
        <f>SUM(I19:J19)</f>
        <v>1087</v>
      </c>
      <c r="I19" s="67">
        <v>343</v>
      </c>
      <c r="J19" s="67">
        <v>744</v>
      </c>
      <c r="K19" s="67">
        <v>107</v>
      </c>
      <c r="L19" s="66">
        <f>SUM(M19,N19)</f>
        <v>16063</v>
      </c>
      <c r="M19" s="67">
        <v>8225</v>
      </c>
      <c r="N19" s="67">
        <v>7838</v>
      </c>
      <c r="O19" s="67">
        <v>1309</v>
      </c>
      <c r="P19" s="67">
        <v>1342</v>
      </c>
      <c r="Q19" s="67">
        <v>1419</v>
      </c>
      <c r="R19" s="67">
        <v>1351</v>
      </c>
      <c r="S19" s="67">
        <v>1378</v>
      </c>
      <c r="T19" s="67">
        <v>1323</v>
      </c>
      <c r="U19" s="67">
        <v>1322</v>
      </c>
      <c r="V19" s="67">
        <v>1218</v>
      </c>
      <c r="W19" s="67">
        <v>1343</v>
      </c>
      <c r="X19" s="67">
        <v>1300</v>
      </c>
      <c r="Y19" s="67">
        <v>1454</v>
      </c>
      <c r="Z19" s="67">
        <v>1304</v>
      </c>
    </row>
    <row r="20" spans="1:26" ht="30" customHeight="1" x14ac:dyDescent="0.4">
      <c r="A20" s="36">
        <v>2023</v>
      </c>
      <c r="B20" s="36" t="s">
        <v>386</v>
      </c>
      <c r="C20" s="68">
        <v>52</v>
      </c>
      <c r="D20" s="66">
        <f>SUM(E20:G20)</f>
        <v>740</v>
      </c>
      <c r="E20" s="67">
        <v>584</v>
      </c>
      <c r="F20" s="67">
        <v>22</v>
      </c>
      <c r="G20" s="67">
        <v>134</v>
      </c>
      <c r="H20" s="66">
        <f>SUM(I20:J20)</f>
        <v>1095</v>
      </c>
      <c r="I20" s="67">
        <v>344</v>
      </c>
      <c r="J20" s="67">
        <v>751</v>
      </c>
      <c r="K20" s="67">
        <v>100</v>
      </c>
      <c r="L20" s="66">
        <f>SUM(M20,N20)</f>
        <v>15939</v>
      </c>
      <c r="M20" s="67">
        <v>8132</v>
      </c>
      <c r="N20" s="67">
        <v>7807</v>
      </c>
      <c r="O20" s="67">
        <v>1369</v>
      </c>
      <c r="P20" s="67">
        <v>1265</v>
      </c>
      <c r="Q20" s="67">
        <v>1313</v>
      </c>
      <c r="R20" s="67">
        <v>1335</v>
      </c>
      <c r="S20" s="67">
        <v>1428</v>
      </c>
      <c r="T20" s="67">
        <v>1347</v>
      </c>
      <c r="U20" s="67">
        <v>1377</v>
      </c>
      <c r="V20" s="67">
        <v>1329</v>
      </c>
      <c r="W20" s="67">
        <v>1316</v>
      </c>
      <c r="X20" s="67">
        <v>1218</v>
      </c>
      <c r="Y20" s="67">
        <v>1329</v>
      </c>
      <c r="Z20" s="67">
        <v>1313</v>
      </c>
    </row>
    <row r="21" spans="1:26" ht="30" customHeight="1" x14ac:dyDescent="0.4">
      <c r="A21" s="38">
        <v>2024</v>
      </c>
      <c r="B21" s="38" t="s">
        <v>387</v>
      </c>
      <c r="C21" s="69">
        <f>C22+C25</f>
        <v>52</v>
      </c>
      <c r="D21" s="70">
        <f t="shared" ref="D21:Z21" si="10">D22+D25</f>
        <v>728</v>
      </c>
      <c r="E21" s="70">
        <f t="shared" si="10"/>
        <v>570</v>
      </c>
      <c r="F21" s="70">
        <f t="shared" si="10"/>
        <v>21</v>
      </c>
      <c r="G21" s="70">
        <f t="shared" si="10"/>
        <v>137</v>
      </c>
      <c r="H21" s="70">
        <f t="shared" si="10"/>
        <v>1090</v>
      </c>
      <c r="I21" s="70">
        <f t="shared" si="10"/>
        <v>323</v>
      </c>
      <c r="J21" s="70">
        <f t="shared" si="10"/>
        <v>767</v>
      </c>
      <c r="K21" s="70">
        <f t="shared" si="10"/>
        <v>76</v>
      </c>
      <c r="L21" s="70">
        <f t="shared" si="10"/>
        <v>15777</v>
      </c>
      <c r="M21" s="70">
        <f t="shared" si="10"/>
        <v>8024</v>
      </c>
      <c r="N21" s="70">
        <f t="shared" si="10"/>
        <v>7753</v>
      </c>
      <c r="O21" s="70">
        <f>O22+O25</f>
        <v>1244</v>
      </c>
      <c r="P21" s="70">
        <f>P22+P25</f>
        <v>1255</v>
      </c>
      <c r="Q21" s="70">
        <f t="shared" si="10"/>
        <v>1361</v>
      </c>
      <c r="R21" s="70">
        <f t="shared" si="10"/>
        <v>1255</v>
      </c>
      <c r="S21" s="70">
        <f t="shared" si="10"/>
        <v>1302</v>
      </c>
      <c r="T21" s="70">
        <f t="shared" si="10"/>
        <v>1346</v>
      </c>
      <c r="U21" s="70">
        <f t="shared" si="10"/>
        <v>1432</v>
      </c>
      <c r="V21" s="70">
        <f t="shared" si="10"/>
        <v>1341</v>
      </c>
      <c r="W21" s="70">
        <f t="shared" si="10"/>
        <v>1366</v>
      </c>
      <c r="X21" s="70">
        <f t="shared" si="10"/>
        <v>1329</v>
      </c>
      <c r="Y21" s="70">
        <f t="shared" si="10"/>
        <v>1319</v>
      </c>
      <c r="Z21" s="70">
        <f t="shared" si="10"/>
        <v>1227</v>
      </c>
    </row>
    <row r="22" spans="1:26" ht="30" customHeight="1" x14ac:dyDescent="0.4">
      <c r="A22" s="71" t="s">
        <v>307</v>
      </c>
      <c r="B22" s="71" t="s">
        <v>307</v>
      </c>
      <c r="C22" s="72">
        <f>C23+C24</f>
        <v>51</v>
      </c>
      <c r="D22" s="73">
        <f t="shared" ref="D22:Z22" si="11">D23+D24</f>
        <v>718</v>
      </c>
      <c r="E22" s="73">
        <f t="shared" si="11"/>
        <v>560</v>
      </c>
      <c r="F22" s="73">
        <f t="shared" si="11"/>
        <v>21</v>
      </c>
      <c r="G22" s="73">
        <f t="shared" si="11"/>
        <v>137</v>
      </c>
      <c r="H22" s="73">
        <f t="shared" si="11"/>
        <v>1072</v>
      </c>
      <c r="I22" s="73">
        <f t="shared" si="11"/>
        <v>314</v>
      </c>
      <c r="J22" s="73">
        <f t="shared" si="11"/>
        <v>758</v>
      </c>
      <c r="K22" s="73">
        <f t="shared" si="11"/>
        <v>72</v>
      </c>
      <c r="L22" s="73">
        <f t="shared" si="11"/>
        <v>15548</v>
      </c>
      <c r="M22" s="73">
        <f t="shared" si="11"/>
        <v>7928</v>
      </c>
      <c r="N22" s="73">
        <f t="shared" si="11"/>
        <v>7620</v>
      </c>
      <c r="O22" s="73">
        <f t="shared" si="11"/>
        <v>1224</v>
      </c>
      <c r="P22" s="73">
        <f t="shared" si="11"/>
        <v>1236</v>
      </c>
      <c r="Q22" s="73">
        <f t="shared" si="11"/>
        <v>1352</v>
      </c>
      <c r="R22" s="73">
        <f t="shared" si="11"/>
        <v>1235</v>
      </c>
      <c r="S22" s="73">
        <f t="shared" si="11"/>
        <v>1287</v>
      </c>
      <c r="T22" s="73">
        <f t="shared" si="11"/>
        <v>1321</v>
      </c>
      <c r="U22" s="73">
        <f t="shared" si="11"/>
        <v>1414</v>
      </c>
      <c r="V22" s="73">
        <f t="shared" si="11"/>
        <v>1316</v>
      </c>
      <c r="W22" s="73">
        <f t="shared" si="11"/>
        <v>1346</v>
      </c>
      <c r="X22" s="73">
        <f t="shared" si="11"/>
        <v>1303</v>
      </c>
      <c r="Y22" s="73">
        <f t="shared" si="11"/>
        <v>1305</v>
      </c>
      <c r="Z22" s="73">
        <f t="shared" si="11"/>
        <v>1209</v>
      </c>
    </row>
    <row r="23" spans="1:26" ht="30" customHeight="1" x14ac:dyDescent="0.4">
      <c r="A23" s="74" t="s">
        <v>388</v>
      </c>
      <c r="B23" s="74" t="s">
        <v>388</v>
      </c>
      <c r="C23" s="72">
        <v>49</v>
      </c>
      <c r="D23" s="66">
        <f t="shared" ref="D23:D25" si="12">SUM(E23:G23)</f>
        <v>717</v>
      </c>
      <c r="E23" s="73">
        <v>560</v>
      </c>
      <c r="F23" s="73">
        <v>20</v>
      </c>
      <c r="G23" s="73">
        <v>137</v>
      </c>
      <c r="H23" s="66">
        <f t="shared" ref="H23:H25" si="13">SUM(I23:J23)</f>
        <v>1070</v>
      </c>
      <c r="I23" s="73">
        <v>313</v>
      </c>
      <c r="J23" s="73">
        <v>757</v>
      </c>
      <c r="K23" s="73">
        <v>72</v>
      </c>
      <c r="L23" s="66">
        <f t="shared" ref="L23:L25" si="14">SUM(M23,N23)</f>
        <v>15541</v>
      </c>
      <c r="M23" s="67">
        <f>SUM(O23,Q23,S23,U23,W23,Y23)</f>
        <v>7924</v>
      </c>
      <c r="N23" s="67">
        <f>SUM(P23,R23,T23,V23,X23,Z23)</f>
        <v>7617</v>
      </c>
      <c r="O23" s="73">
        <v>1223</v>
      </c>
      <c r="P23" s="73">
        <v>1236</v>
      </c>
      <c r="Q23" s="73">
        <v>1352</v>
      </c>
      <c r="R23" s="73">
        <v>1234</v>
      </c>
      <c r="S23" s="73">
        <v>1286</v>
      </c>
      <c r="T23" s="73">
        <v>1319</v>
      </c>
      <c r="U23" s="73">
        <v>1412</v>
      </c>
      <c r="V23" s="73">
        <v>1316</v>
      </c>
      <c r="W23" s="73">
        <v>1346</v>
      </c>
      <c r="X23" s="73">
        <v>1303</v>
      </c>
      <c r="Y23" s="73">
        <v>1305</v>
      </c>
      <c r="Z23" s="73">
        <v>1209</v>
      </c>
    </row>
    <row r="24" spans="1:26" ht="30" customHeight="1" x14ac:dyDescent="0.4">
      <c r="A24" s="74" t="s">
        <v>389</v>
      </c>
      <c r="B24" s="74" t="s">
        <v>389</v>
      </c>
      <c r="C24" s="72">
        <v>2</v>
      </c>
      <c r="D24" s="66">
        <f t="shared" si="12"/>
        <v>1</v>
      </c>
      <c r="E24" s="73">
        <v>0</v>
      </c>
      <c r="F24" s="73">
        <v>1</v>
      </c>
      <c r="G24" s="73">
        <v>0</v>
      </c>
      <c r="H24" s="66">
        <f t="shared" si="13"/>
        <v>2</v>
      </c>
      <c r="I24" s="73">
        <v>1</v>
      </c>
      <c r="J24" s="73">
        <v>1</v>
      </c>
      <c r="K24" s="73">
        <v>0</v>
      </c>
      <c r="L24" s="66">
        <f t="shared" si="14"/>
        <v>7</v>
      </c>
      <c r="M24" s="67">
        <f t="shared" ref="M24:N25" si="15">SUM(O24,Q24,S24,U24,W24,Y24)</f>
        <v>4</v>
      </c>
      <c r="N24" s="67">
        <f t="shared" si="15"/>
        <v>3</v>
      </c>
      <c r="O24" s="73">
        <v>1</v>
      </c>
      <c r="P24" s="73">
        <v>0</v>
      </c>
      <c r="Q24" s="73">
        <v>0</v>
      </c>
      <c r="R24" s="73">
        <v>1</v>
      </c>
      <c r="S24" s="73">
        <v>1</v>
      </c>
      <c r="T24" s="73">
        <v>2</v>
      </c>
      <c r="U24" s="73">
        <v>2</v>
      </c>
      <c r="V24" s="73">
        <v>0</v>
      </c>
      <c r="W24" s="73">
        <v>0</v>
      </c>
      <c r="X24" s="73">
        <v>0</v>
      </c>
      <c r="Y24" s="73">
        <v>0</v>
      </c>
      <c r="Z24" s="73">
        <v>0</v>
      </c>
    </row>
    <row r="25" spans="1:26" ht="30" customHeight="1" x14ac:dyDescent="0.4">
      <c r="A25" s="75" t="s">
        <v>308</v>
      </c>
      <c r="B25" s="75" t="s">
        <v>308</v>
      </c>
      <c r="C25" s="76">
        <v>1</v>
      </c>
      <c r="D25" s="77">
        <f t="shared" si="12"/>
        <v>10</v>
      </c>
      <c r="E25" s="78">
        <v>10</v>
      </c>
      <c r="F25" s="78">
        <v>0</v>
      </c>
      <c r="G25" s="78">
        <v>0</v>
      </c>
      <c r="H25" s="77">
        <f t="shared" si="13"/>
        <v>18</v>
      </c>
      <c r="I25" s="78">
        <v>9</v>
      </c>
      <c r="J25" s="78">
        <v>9</v>
      </c>
      <c r="K25" s="78">
        <v>4</v>
      </c>
      <c r="L25" s="77">
        <f t="shared" si="14"/>
        <v>229</v>
      </c>
      <c r="M25" s="79">
        <f t="shared" si="15"/>
        <v>96</v>
      </c>
      <c r="N25" s="79">
        <f t="shared" si="15"/>
        <v>133</v>
      </c>
      <c r="O25" s="78">
        <v>20</v>
      </c>
      <c r="P25" s="78">
        <v>19</v>
      </c>
      <c r="Q25" s="78">
        <v>9</v>
      </c>
      <c r="R25" s="78">
        <v>20</v>
      </c>
      <c r="S25" s="78">
        <v>15</v>
      </c>
      <c r="T25" s="78">
        <v>25</v>
      </c>
      <c r="U25" s="78">
        <v>18</v>
      </c>
      <c r="V25" s="78">
        <v>25</v>
      </c>
      <c r="W25" s="78">
        <v>20</v>
      </c>
      <c r="X25" s="78">
        <v>26</v>
      </c>
      <c r="Y25" s="78">
        <v>14</v>
      </c>
      <c r="Z25" s="78">
        <v>18</v>
      </c>
    </row>
    <row r="26" spans="1:26" ht="15" customHeight="1" x14ac:dyDescent="0.4">
      <c r="A26" s="20" t="s">
        <v>390</v>
      </c>
    </row>
    <row r="27" spans="1:26" s="51" customFormat="1" ht="20.100000000000001" customHeight="1" x14ac:dyDescent="0.4">
      <c r="A27" s="50" t="s">
        <v>391</v>
      </c>
      <c r="B27" s="50"/>
      <c r="C27" s="50"/>
      <c r="D27" s="20"/>
    </row>
    <row r="28" spans="1:26" ht="15" customHeight="1" x14ac:dyDescent="0.4">
      <c r="G28" s="51"/>
      <c r="H28" s="80"/>
      <c r="I28" s="80"/>
      <c r="J28" s="80"/>
    </row>
    <row r="29" spans="1:26" ht="15" customHeight="1" x14ac:dyDescent="0.4">
      <c r="G29" s="51"/>
      <c r="H29" s="80"/>
      <c r="I29" s="81"/>
      <c r="J29" s="81"/>
    </row>
    <row r="30" spans="1:26" ht="15" customHeight="1" x14ac:dyDescent="0.4">
      <c r="G30" s="51"/>
      <c r="H30" s="80"/>
      <c r="I30" s="80"/>
      <c r="J30" s="80"/>
    </row>
    <row r="31" spans="1:26" ht="15" customHeight="1" x14ac:dyDescent="0.4">
      <c r="G31" s="51"/>
      <c r="H31" s="80"/>
      <c r="I31" s="80"/>
      <c r="J31" s="80"/>
    </row>
    <row r="32" spans="1:26" ht="15" customHeight="1" x14ac:dyDescent="0.4">
      <c r="G32" s="51"/>
      <c r="H32" s="80"/>
      <c r="I32" s="81"/>
      <c r="J32" s="81"/>
    </row>
    <row r="98" spans="22:48" ht="15" customHeight="1" x14ac:dyDescent="0.15">
      <c r="V98" s="82"/>
      <c r="W98" s="82"/>
      <c r="X98" s="82"/>
      <c r="Y98" s="82"/>
      <c r="Z98" s="82"/>
      <c r="AA98" s="82"/>
      <c r="AB98" s="82"/>
      <c r="AC98" s="82"/>
      <c r="AD98" s="82"/>
      <c r="AE98" s="82"/>
      <c r="AF98" s="82"/>
      <c r="AG98" s="82"/>
      <c r="AH98" s="82"/>
      <c r="AI98" s="82"/>
      <c r="AJ98" s="82"/>
      <c r="AK98" s="82"/>
      <c r="AL98" s="82"/>
      <c r="AM98" s="82"/>
      <c r="AN98" s="82"/>
      <c r="AO98" s="82"/>
      <c r="AP98" s="82"/>
      <c r="AQ98" s="82"/>
      <c r="AR98" s="82"/>
      <c r="AS98" s="82"/>
      <c r="AT98" s="82"/>
      <c r="AU98" s="82"/>
      <c r="AV98" s="82"/>
    </row>
    <row r="99" spans="22:48" ht="15" customHeight="1" x14ac:dyDescent="0.15">
      <c r="V99" s="82"/>
      <c r="W99" s="82"/>
      <c r="X99" s="82"/>
      <c r="Y99" s="82"/>
      <c r="Z99" s="82"/>
      <c r="AA99" s="82"/>
      <c r="AB99" s="82"/>
      <c r="AC99" s="82"/>
      <c r="AD99" s="82"/>
      <c r="AE99" s="82"/>
      <c r="AF99" s="82"/>
      <c r="AG99" s="82"/>
      <c r="AH99" s="82"/>
      <c r="AI99" s="82"/>
      <c r="AJ99" s="82"/>
      <c r="AK99" s="82"/>
      <c r="AL99" s="82"/>
      <c r="AM99" s="82"/>
      <c r="AN99" s="82"/>
      <c r="AO99" s="82"/>
      <c r="AP99" s="82"/>
      <c r="AQ99" s="82"/>
      <c r="AR99" s="82"/>
      <c r="AS99" s="82"/>
      <c r="AT99" s="82"/>
      <c r="AU99" s="82"/>
      <c r="AV99" s="82"/>
    </row>
    <row r="100" spans="22:48" ht="15" customHeight="1" x14ac:dyDescent="0.15">
      <c r="V100" s="82"/>
      <c r="W100" s="82"/>
      <c r="X100" s="82"/>
      <c r="Y100" s="82"/>
      <c r="Z100" s="82"/>
      <c r="AA100" s="82"/>
      <c r="AB100" s="82"/>
      <c r="AC100" s="82"/>
      <c r="AD100" s="82"/>
      <c r="AE100" s="82"/>
      <c r="AF100" s="82"/>
      <c r="AG100" s="82"/>
      <c r="AH100" s="82"/>
      <c r="AI100" s="82"/>
      <c r="AJ100" s="82"/>
      <c r="AK100" s="82"/>
      <c r="AL100" s="82"/>
      <c r="AM100" s="82"/>
      <c r="AN100" s="82"/>
      <c r="AO100" s="82"/>
      <c r="AP100" s="82"/>
      <c r="AQ100" s="82"/>
      <c r="AR100" s="82"/>
      <c r="AS100" s="82"/>
      <c r="AT100" s="82"/>
      <c r="AU100" s="82"/>
      <c r="AV100" s="82"/>
    </row>
  </sheetData>
  <mergeCells count="23">
    <mergeCell ref="Y5:Z5"/>
    <mergeCell ref="N5:N6"/>
    <mergeCell ref="O5:P5"/>
    <mergeCell ref="Q5:R5"/>
    <mergeCell ref="S5:T5"/>
    <mergeCell ref="U5:V5"/>
    <mergeCell ref="W5:X5"/>
    <mergeCell ref="L4:Z4"/>
    <mergeCell ref="D5:D6"/>
    <mergeCell ref="E5:E6"/>
    <mergeCell ref="F5:F6"/>
    <mergeCell ref="G5:G6"/>
    <mergeCell ref="H5:H6"/>
    <mergeCell ref="I5:I6"/>
    <mergeCell ref="J5:J6"/>
    <mergeCell ref="L5:L6"/>
    <mergeCell ref="M5:M6"/>
    <mergeCell ref="A4:A6"/>
    <mergeCell ref="B4:B6"/>
    <mergeCell ref="C4:C6"/>
    <mergeCell ref="D4:G4"/>
    <mergeCell ref="H4:J4"/>
    <mergeCell ref="K4:K6"/>
  </mergeCells>
  <phoneticPr fontId="2"/>
  <hyperlinks>
    <hyperlink ref="AB1" location="目次!A1" display="目次へ戻る"/>
  </hyperlinks>
  <pageMargins left="0.59055118110236227" right="0.59055118110236227" top="0.78740157480314965" bottom="0.78740157480314965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W30"/>
  <sheetViews>
    <sheetView zoomScale="70" zoomScaleNormal="70" zoomScaleSheetLayoutView="85" workbookViewId="0"/>
  </sheetViews>
  <sheetFormatPr defaultColWidth="2.5" defaultRowHeight="15" customHeight="1" x14ac:dyDescent="0.4"/>
  <cols>
    <col min="1" max="2" width="11.125" style="20" customWidth="1"/>
    <col min="3" max="21" width="7.875" style="20" customWidth="1"/>
    <col min="22" max="22" width="2.5" style="20" customWidth="1"/>
    <col min="23" max="23" width="11" style="20" bestFit="1" customWidth="1"/>
    <col min="24" max="16384" width="2.5" style="20"/>
  </cols>
  <sheetData>
    <row r="1" spans="1:23" ht="22.5" customHeight="1" x14ac:dyDescent="0.4">
      <c r="U1" s="21" t="s">
        <v>296</v>
      </c>
      <c r="W1" s="22" t="s">
        <v>297</v>
      </c>
    </row>
    <row r="2" spans="1:23" ht="22.5" customHeight="1" x14ac:dyDescent="0.4">
      <c r="A2" s="23" t="s">
        <v>392</v>
      </c>
      <c r="B2" s="23"/>
      <c r="C2" s="23"/>
    </row>
    <row r="3" spans="1:23" s="24" customFormat="1" ht="22.5" customHeight="1" x14ac:dyDescent="0.15">
      <c r="U3" s="25" t="s">
        <v>299</v>
      </c>
    </row>
    <row r="4" spans="1:23" ht="20.100000000000001" customHeight="1" x14ac:dyDescent="0.4">
      <c r="A4" s="60" t="s">
        <v>300</v>
      </c>
      <c r="B4" s="60" t="s">
        <v>301</v>
      </c>
      <c r="C4" s="62" t="s">
        <v>302</v>
      </c>
      <c r="D4" s="27" t="s">
        <v>365</v>
      </c>
      <c r="E4" s="27"/>
      <c r="F4" s="27"/>
      <c r="G4" s="27"/>
      <c r="H4" s="27"/>
      <c r="I4" s="27" t="s">
        <v>303</v>
      </c>
      <c r="J4" s="27"/>
      <c r="K4" s="27"/>
      <c r="L4" s="27" t="s">
        <v>345</v>
      </c>
      <c r="M4" s="27" t="s">
        <v>304</v>
      </c>
      <c r="N4" s="27"/>
      <c r="O4" s="27"/>
      <c r="P4" s="27"/>
      <c r="Q4" s="27"/>
      <c r="R4" s="27"/>
      <c r="S4" s="27"/>
      <c r="T4" s="27"/>
      <c r="U4" s="28"/>
    </row>
    <row r="5" spans="1:23" ht="20.100000000000001" customHeight="1" x14ac:dyDescent="0.4">
      <c r="A5" s="62"/>
      <c r="B5" s="62"/>
      <c r="C5" s="62"/>
      <c r="D5" s="27" t="s">
        <v>393</v>
      </c>
      <c r="E5" s="27" t="s">
        <v>367</v>
      </c>
      <c r="F5" s="27"/>
      <c r="G5" s="27"/>
      <c r="H5" s="83" t="s">
        <v>394</v>
      </c>
      <c r="I5" s="27" t="s">
        <v>393</v>
      </c>
      <c r="J5" s="27" t="s">
        <v>309</v>
      </c>
      <c r="K5" s="27" t="s">
        <v>310</v>
      </c>
      <c r="L5" s="27"/>
      <c r="M5" s="27" t="s">
        <v>305</v>
      </c>
      <c r="N5" s="27"/>
      <c r="O5" s="27"/>
      <c r="P5" s="27" t="s">
        <v>370</v>
      </c>
      <c r="Q5" s="27"/>
      <c r="R5" s="27" t="s">
        <v>371</v>
      </c>
      <c r="S5" s="27"/>
      <c r="T5" s="27" t="s">
        <v>372</v>
      </c>
      <c r="U5" s="28"/>
    </row>
    <row r="6" spans="1:23" ht="20.100000000000001" customHeight="1" x14ac:dyDescent="0.4">
      <c r="A6" s="62"/>
      <c r="B6" s="62"/>
      <c r="C6" s="62"/>
      <c r="D6" s="27"/>
      <c r="E6" s="30" t="s">
        <v>370</v>
      </c>
      <c r="F6" s="30" t="s">
        <v>371</v>
      </c>
      <c r="G6" s="30" t="s">
        <v>372</v>
      </c>
      <c r="H6" s="83"/>
      <c r="I6" s="27"/>
      <c r="J6" s="27"/>
      <c r="K6" s="27"/>
      <c r="L6" s="27"/>
      <c r="M6" s="30" t="s">
        <v>305</v>
      </c>
      <c r="N6" s="30" t="s">
        <v>309</v>
      </c>
      <c r="O6" s="30" t="s">
        <v>310</v>
      </c>
      <c r="P6" s="30" t="s">
        <v>309</v>
      </c>
      <c r="Q6" s="30" t="s">
        <v>310</v>
      </c>
      <c r="R6" s="30" t="s">
        <v>309</v>
      </c>
      <c r="S6" s="30" t="s">
        <v>310</v>
      </c>
      <c r="T6" s="30" t="s">
        <v>309</v>
      </c>
      <c r="U6" s="31" t="s">
        <v>310</v>
      </c>
    </row>
    <row r="7" spans="1:23" s="35" customFormat="1" ht="30" customHeight="1" x14ac:dyDescent="0.4">
      <c r="A7" s="32">
        <v>2009</v>
      </c>
      <c r="B7" s="32" t="s">
        <v>311</v>
      </c>
      <c r="C7" s="33">
        <v>29</v>
      </c>
      <c r="D7" s="34">
        <f t="shared" ref="D7:D18" si="0">SUM(E7:H7)</f>
        <v>381</v>
      </c>
      <c r="E7" s="34">
        <v>125</v>
      </c>
      <c r="F7" s="34">
        <v>116</v>
      </c>
      <c r="G7" s="34">
        <v>122</v>
      </c>
      <c r="H7" s="34">
        <v>18</v>
      </c>
      <c r="I7" s="34">
        <f>SUM(J7:K7)</f>
        <v>720</v>
      </c>
      <c r="J7" s="84">
        <v>406</v>
      </c>
      <c r="K7" s="84">
        <v>314</v>
      </c>
      <c r="L7" s="34">
        <v>61</v>
      </c>
      <c r="M7" s="34">
        <f t="shared" ref="M7:M20" si="1">SUM(N7:O7)</f>
        <v>10516</v>
      </c>
      <c r="N7" s="34">
        <f>SUM(P7,R7,T7)</f>
        <v>5337</v>
      </c>
      <c r="O7" s="34">
        <f>SUM(Q7,S7,U7)</f>
        <v>5179</v>
      </c>
      <c r="P7" s="34">
        <v>1721</v>
      </c>
      <c r="Q7" s="34">
        <v>1692</v>
      </c>
      <c r="R7" s="34">
        <v>1802</v>
      </c>
      <c r="S7" s="34">
        <v>1712</v>
      </c>
      <c r="T7" s="34">
        <v>1814</v>
      </c>
      <c r="U7" s="34">
        <v>1775</v>
      </c>
    </row>
    <row r="8" spans="1:23" s="35" customFormat="1" ht="30" customHeight="1" x14ac:dyDescent="0.4">
      <c r="A8" s="32">
        <v>2010</v>
      </c>
      <c r="B8" s="32" t="s">
        <v>312</v>
      </c>
      <c r="C8" s="33">
        <v>29</v>
      </c>
      <c r="D8" s="34">
        <f t="shared" si="0"/>
        <v>374</v>
      </c>
      <c r="E8" s="34">
        <v>123</v>
      </c>
      <c r="F8" s="34">
        <v>116</v>
      </c>
      <c r="G8" s="34">
        <v>116</v>
      </c>
      <c r="H8" s="34">
        <v>19</v>
      </c>
      <c r="I8" s="34">
        <f t="shared" ref="I8:I20" si="2">SUM(J8:K8)</f>
        <v>710</v>
      </c>
      <c r="J8" s="84">
        <v>402</v>
      </c>
      <c r="K8" s="84">
        <v>308</v>
      </c>
      <c r="L8" s="34">
        <v>55</v>
      </c>
      <c r="M8" s="34">
        <f t="shared" si="1"/>
        <v>10298</v>
      </c>
      <c r="N8" s="34">
        <f t="shared" ref="N8:O17" si="3">SUM(P8,R8,T8)</f>
        <v>5241</v>
      </c>
      <c r="O8" s="34">
        <f t="shared" si="3"/>
        <v>5057</v>
      </c>
      <c r="P8" s="34">
        <v>1705</v>
      </c>
      <c r="Q8" s="34">
        <v>1653</v>
      </c>
      <c r="R8" s="34">
        <v>1723</v>
      </c>
      <c r="S8" s="34">
        <v>1694</v>
      </c>
      <c r="T8" s="34">
        <v>1813</v>
      </c>
      <c r="U8" s="34">
        <v>1710</v>
      </c>
    </row>
    <row r="9" spans="1:23" s="35" customFormat="1" ht="30" customHeight="1" x14ac:dyDescent="0.4">
      <c r="A9" s="32">
        <v>2011</v>
      </c>
      <c r="B9" s="32" t="s">
        <v>313</v>
      </c>
      <c r="C9" s="33">
        <v>29</v>
      </c>
      <c r="D9" s="34">
        <f t="shared" si="0"/>
        <v>382</v>
      </c>
      <c r="E9" s="34">
        <v>130</v>
      </c>
      <c r="F9" s="34">
        <v>115</v>
      </c>
      <c r="G9" s="34">
        <v>116</v>
      </c>
      <c r="H9" s="34">
        <v>21</v>
      </c>
      <c r="I9" s="34">
        <f t="shared" si="2"/>
        <v>723</v>
      </c>
      <c r="J9" s="84">
        <v>407</v>
      </c>
      <c r="K9" s="84">
        <v>316</v>
      </c>
      <c r="L9" s="34">
        <v>63</v>
      </c>
      <c r="M9" s="34">
        <f t="shared" si="1"/>
        <v>10363</v>
      </c>
      <c r="N9" s="34">
        <f t="shared" si="3"/>
        <v>5257</v>
      </c>
      <c r="O9" s="34">
        <f t="shared" si="3"/>
        <v>5106</v>
      </c>
      <c r="P9" s="34">
        <v>1796</v>
      </c>
      <c r="Q9" s="34">
        <v>1749</v>
      </c>
      <c r="R9" s="34">
        <v>1710</v>
      </c>
      <c r="S9" s="34">
        <v>1662</v>
      </c>
      <c r="T9" s="34">
        <v>1751</v>
      </c>
      <c r="U9" s="34">
        <v>1695</v>
      </c>
    </row>
    <row r="10" spans="1:23" s="35" customFormat="1" ht="30" customHeight="1" x14ac:dyDescent="0.4">
      <c r="A10" s="32">
        <v>2012</v>
      </c>
      <c r="B10" s="32" t="s">
        <v>314</v>
      </c>
      <c r="C10" s="33">
        <v>29</v>
      </c>
      <c r="D10" s="34">
        <f t="shared" si="0"/>
        <v>375</v>
      </c>
      <c r="E10" s="34">
        <v>118</v>
      </c>
      <c r="F10" s="34">
        <v>119</v>
      </c>
      <c r="G10" s="34">
        <v>114</v>
      </c>
      <c r="H10" s="34">
        <v>24</v>
      </c>
      <c r="I10" s="34">
        <f>SUM(J10:K10)</f>
        <v>720</v>
      </c>
      <c r="J10" s="84">
        <v>396</v>
      </c>
      <c r="K10" s="84">
        <v>324</v>
      </c>
      <c r="L10" s="34">
        <v>47</v>
      </c>
      <c r="M10" s="34">
        <f t="shared" si="1"/>
        <v>10015</v>
      </c>
      <c r="N10" s="34">
        <f t="shared" si="3"/>
        <v>5066</v>
      </c>
      <c r="O10" s="34">
        <f>SUM(Q10,S10,U10)</f>
        <v>4949</v>
      </c>
      <c r="P10" s="34">
        <v>1622</v>
      </c>
      <c r="Q10" s="34">
        <v>1621</v>
      </c>
      <c r="R10" s="34">
        <v>1751</v>
      </c>
      <c r="S10" s="34">
        <v>1710</v>
      </c>
      <c r="T10" s="34">
        <v>1693</v>
      </c>
      <c r="U10" s="34">
        <v>1618</v>
      </c>
    </row>
    <row r="11" spans="1:23" s="35" customFormat="1" ht="30" customHeight="1" x14ac:dyDescent="0.4">
      <c r="A11" s="32">
        <v>2013</v>
      </c>
      <c r="B11" s="32" t="s">
        <v>315</v>
      </c>
      <c r="C11" s="33">
        <v>29</v>
      </c>
      <c r="D11" s="34">
        <f t="shared" si="0"/>
        <v>379</v>
      </c>
      <c r="E11" s="34">
        <v>120</v>
      </c>
      <c r="F11" s="34">
        <v>111</v>
      </c>
      <c r="G11" s="34">
        <v>119</v>
      </c>
      <c r="H11" s="34">
        <v>29</v>
      </c>
      <c r="I11" s="34">
        <f t="shared" si="2"/>
        <v>721</v>
      </c>
      <c r="J11" s="84">
        <v>403</v>
      </c>
      <c r="K11" s="84">
        <v>318</v>
      </c>
      <c r="L11" s="34">
        <v>45</v>
      </c>
      <c r="M11" s="34">
        <f t="shared" si="1"/>
        <v>9945</v>
      </c>
      <c r="N11" s="34">
        <f t="shared" si="3"/>
        <v>5047</v>
      </c>
      <c r="O11" s="34">
        <f>SUM(Q11,S11,U11)</f>
        <v>4898</v>
      </c>
      <c r="P11" s="34">
        <v>1676</v>
      </c>
      <c r="Q11" s="34">
        <v>1559</v>
      </c>
      <c r="R11" s="34">
        <v>1627</v>
      </c>
      <c r="S11" s="34">
        <v>1628</v>
      </c>
      <c r="T11" s="34">
        <v>1744</v>
      </c>
      <c r="U11" s="34">
        <v>1711</v>
      </c>
    </row>
    <row r="12" spans="1:23" s="35" customFormat="1" ht="30" customHeight="1" x14ac:dyDescent="0.4">
      <c r="A12" s="32">
        <v>2014</v>
      </c>
      <c r="B12" s="32" t="s">
        <v>316</v>
      </c>
      <c r="C12" s="33">
        <v>29</v>
      </c>
      <c r="D12" s="34">
        <f t="shared" si="0"/>
        <v>371</v>
      </c>
      <c r="E12" s="34">
        <v>119</v>
      </c>
      <c r="F12" s="34">
        <v>110</v>
      </c>
      <c r="G12" s="34">
        <v>111</v>
      </c>
      <c r="H12" s="34">
        <v>31</v>
      </c>
      <c r="I12" s="34">
        <f>SUM(J12:K12)</f>
        <v>713</v>
      </c>
      <c r="J12" s="84">
        <v>406</v>
      </c>
      <c r="K12" s="84">
        <v>307</v>
      </c>
      <c r="L12" s="34">
        <v>45</v>
      </c>
      <c r="M12" s="84">
        <f t="shared" si="1"/>
        <v>9791</v>
      </c>
      <c r="N12" s="34">
        <f t="shared" si="3"/>
        <v>4954</v>
      </c>
      <c r="O12" s="34">
        <f>SUM(Q12,S12,U12)</f>
        <v>4837</v>
      </c>
      <c r="P12" s="34">
        <v>1658</v>
      </c>
      <c r="Q12" s="34">
        <v>1548</v>
      </c>
      <c r="R12" s="34">
        <v>1664</v>
      </c>
      <c r="S12" s="34">
        <v>1654</v>
      </c>
      <c r="T12" s="34">
        <v>1632</v>
      </c>
      <c r="U12" s="34">
        <v>1635</v>
      </c>
    </row>
    <row r="13" spans="1:23" ht="30" customHeight="1" x14ac:dyDescent="0.4">
      <c r="A13" s="36">
        <v>2015</v>
      </c>
      <c r="B13" s="32" t="s">
        <v>317</v>
      </c>
      <c r="C13" s="43">
        <v>29</v>
      </c>
      <c r="D13" s="34">
        <f t="shared" si="0"/>
        <v>370</v>
      </c>
      <c r="E13" s="37">
        <v>115</v>
      </c>
      <c r="F13" s="37">
        <v>109</v>
      </c>
      <c r="G13" s="37">
        <v>110</v>
      </c>
      <c r="H13" s="37">
        <v>36</v>
      </c>
      <c r="I13" s="34">
        <f t="shared" si="2"/>
        <v>714</v>
      </c>
      <c r="J13" s="85">
        <v>394</v>
      </c>
      <c r="K13" s="85">
        <v>320</v>
      </c>
      <c r="L13" s="37">
        <v>45</v>
      </c>
      <c r="M13" s="34">
        <f t="shared" si="1"/>
        <v>9539</v>
      </c>
      <c r="N13" s="34">
        <f t="shared" si="3"/>
        <v>4900</v>
      </c>
      <c r="O13" s="34">
        <f t="shared" si="3"/>
        <v>4639</v>
      </c>
      <c r="P13" s="37">
        <v>1575</v>
      </c>
      <c r="Q13" s="37">
        <v>1515</v>
      </c>
      <c r="R13" s="37">
        <v>1662</v>
      </c>
      <c r="S13" s="37">
        <v>1558</v>
      </c>
      <c r="T13" s="37">
        <v>1663</v>
      </c>
      <c r="U13" s="37">
        <v>1566</v>
      </c>
    </row>
    <row r="14" spans="1:23" ht="30" customHeight="1" x14ac:dyDescent="0.4">
      <c r="A14" s="36">
        <v>2016</v>
      </c>
      <c r="B14" s="32" t="s">
        <v>318</v>
      </c>
      <c r="C14" s="43">
        <v>29</v>
      </c>
      <c r="D14" s="34">
        <f t="shared" si="0"/>
        <v>360</v>
      </c>
      <c r="E14" s="37">
        <v>111</v>
      </c>
      <c r="F14" s="37">
        <v>104</v>
      </c>
      <c r="G14" s="37">
        <v>109</v>
      </c>
      <c r="H14" s="37">
        <v>36</v>
      </c>
      <c r="I14" s="34">
        <f>SUM(J14:K14)</f>
        <v>707</v>
      </c>
      <c r="J14" s="85">
        <v>386</v>
      </c>
      <c r="K14" s="85">
        <v>321</v>
      </c>
      <c r="L14" s="37">
        <v>53</v>
      </c>
      <c r="M14" s="34">
        <f t="shared" si="1"/>
        <v>9558</v>
      </c>
      <c r="N14" s="34">
        <f t="shared" si="3"/>
        <v>4852</v>
      </c>
      <c r="O14" s="34">
        <f t="shared" si="3"/>
        <v>4706</v>
      </c>
      <c r="P14" s="37">
        <v>1600</v>
      </c>
      <c r="Q14" s="37">
        <v>1621</v>
      </c>
      <c r="R14" s="37">
        <v>1583</v>
      </c>
      <c r="S14" s="37">
        <v>1519</v>
      </c>
      <c r="T14" s="37">
        <v>1669</v>
      </c>
      <c r="U14" s="37">
        <v>1566</v>
      </c>
    </row>
    <row r="15" spans="1:23" ht="30" customHeight="1" x14ac:dyDescent="0.4">
      <c r="A15" s="36">
        <v>2017</v>
      </c>
      <c r="B15" s="32" t="s">
        <v>319</v>
      </c>
      <c r="C15" s="43">
        <v>29</v>
      </c>
      <c r="D15" s="34">
        <f t="shared" si="0"/>
        <v>357</v>
      </c>
      <c r="E15" s="37">
        <v>101</v>
      </c>
      <c r="F15" s="37">
        <v>110</v>
      </c>
      <c r="G15" s="37">
        <v>104</v>
      </c>
      <c r="H15" s="37">
        <v>42</v>
      </c>
      <c r="I15" s="34">
        <f t="shared" si="2"/>
        <v>704</v>
      </c>
      <c r="J15" s="85">
        <v>388</v>
      </c>
      <c r="K15" s="85">
        <v>316</v>
      </c>
      <c r="L15" s="37">
        <v>49</v>
      </c>
      <c r="M15" s="34">
        <f t="shared" si="1"/>
        <v>9230</v>
      </c>
      <c r="N15" s="34">
        <f t="shared" si="3"/>
        <v>4642</v>
      </c>
      <c r="O15" s="34">
        <f t="shared" si="3"/>
        <v>4588</v>
      </c>
      <c r="P15" s="37">
        <v>1464</v>
      </c>
      <c r="Q15" s="37">
        <v>1459</v>
      </c>
      <c r="R15" s="37">
        <v>1599</v>
      </c>
      <c r="S15" s="37">
        <v>1610</v>
      </c>
      <c r="T15" s="37">
        <v>1579</v>
      </c>
      <c r="U15" s="37">
        <v>1519</v>
      </c>
    </row>
    <row r="16" spans="1:23" ht="30" customHeight="1" x14ac:dyDescent="0.4">
      <c r="A16" s="36">
        <v>2018</v>
      </c>
      <c r="B16" s="32" t="s">
        <v>320</v>
      </c>
      <c r="C16" s="43">
        <v>28</v>
      </c>
      <c r="D16" s="34">
        <f t="shared" si="0"/>
        <v>341</v>
      </c>
      <c r="E16" s="37">
        <v>95</v>
      </c>
      <c r="F16" s="37">
        <v>96</v>
      </c>
      <c r="G16" s="37">
        <v>108</v>
      </c>
      <c r="H16" s="37">
        <v>42</v>
      </c>
      <c r="I16" s="34">
        <f>SUM(J16:K16)</f>
        <v>694</v>
      </c>
      <c r="J16" s="85">
        <v>377</v>
      </c>
      <c r="K16" s="85">
        <v>317</v>
      </c>
      <c r="L16" s="37">
        <v>42</v>
      </c>
      <c r="M16" s="34">
        <f t="shared" si="1"/>
        <v>8944</v>
      </c>
      <c r="N16" s="34">
        <f t="shared" si="3"/>
        <v>4573</v>
      </c>
      <c r="O16" s="34">
        <f t="shared" si="3"/>
        <v>4371</v>
      </c>
      <c r="P16" s="37">
        <v>1530</v>
      </c>
      <c r="Q16" s="37">
        <v>1338</v>
      </c>
      <c r="R16" s="37">
        <v>1451</v>
      </c>
      <c r="S16" s="37">
        <v>1429</v>
      </c>
      <c r="T16" s="37">
        <v>1592</v>
      </c>
      <c r="U16" s="37">
        <v>1604</v>
      </c>
    </row>
    <row r="17" spans="1:22" ht="30" customHeight="1" x14ac:dyDescent="0.4">
      <c r="A17" s="36">
        <v>2019</v>
      </c>
      <c r="B17" s="36" t="s">
        <v>321</v>
      </c>
      <c r="C17" s="43">
        <v>27</v>
      </c>
      <c r="D17" s="34">
        <f t="shared" si="0"/>
        <v>326</v>
      </c>
      <c r="E17" s="37">
        <v>94</v>
      </c>
      <c r="F17" s="37">
        <v>95</v>
      </c>
      <c r="G17" s="37">
        <v>95</v>
      </c>
      <c r="H17" s="37">
        <v>42</v>
      </c>
      <c r="I17" s="34">
        <f t="shared" si="2"/>
        <v>668</v>
      </c>
      <c r="J17" s="85">
        <v>364</v>
      </c>
      <c r="K17" s="85">
        <v>304</v>
      </c>
      <c r="L17" s="37">
        <v>42</v>
      </c>
      <c r="M17" s="34">
        <f t="shared" si="1"/>
        <v>8523</v>
      </c>
      <c r="N17" s="34">
        <f t="shared" si="3"/>
        <v>4322</v>
      </c>
      <c r="O17" s="34">
        <f t="shared" si="3"/>
        <v>4201</v>
      </c>
      <c r="P17" s="37">
        <v>1367</v>
      </c>
      <c r="Q17" s="37">
        <v>1451</v>
      </c>
      <c r="R17" s="37">
        <v>1507</v>
      </c>
      <c r="S17" s="37">
        <v>1331</v>
      </c>
      <c r="T17" s="37">
        <v>1448</v>
      </c>
      <c r="U17" s="37">
        <v>1419</v>
      </c>
    </row>
    <row r="18" spans="1:22" ht="30" customHeight="1" x14ac:dyDescent="0.4">
      <c r="A18" s="36">
        <v>2020</v>
      </c>
      <c r="B18" s="36" t="s">
        <v>322</v>
      </c>
      <c r="C18" s="43">
        <v>26</v>
      </c>
      <c r="D18" s="34">
        <f t="shared" si="0"/>
        <v>325</v>
      </c>
      <c r="E18" s="34">
        <v>94</v>
      </c>
      <c r="F18" s="34">
        <v>91</v>
      </c>
      <c r="G18" s="34">
        <v>95</v>
      </c>
      <c r="H18" s="34">
        <v>45</v>
      </c>
      <c r="I18" s="34">
        <f t="shared" si="2"/>
        <v>663</v>
      </c>
      <c r="J18" s="37">
        <v>359</v>
      </c>
      <c r="K18" s="37">
        <v>304</v>
      </c>
      <c r="L18" s="37">
        <v>37</v>
      </c>
      <c r="M18" s="34">
        <f t="shared" si="1"/>
        <v>8457</v>
      </c>
      <c r="N18" s="34">
        <v>4334</v>
      </c>
      <c r="O18" s="34">
        <v>4123</v>
      </c>
      <c r="P18" s="37">
        <v>1464</v>
      </c>
      <c r="Q18" s="37">
        <v>1347</v>
      </c>
      <c r="R18" s="37">
        <v>1362</v>
      </c>
      <c r="S18" s="37">
        <v>1455</v>
      </c>
      <c r="T18" s="37">
        <v>1508</v>
      </c>
      <c r="U18" s="37">
        <v>1321</v>
      </c>
    </row>
    <row r="19" spans="1:22" ht="30" customHeight="1" x14ac:dyDescent="0.4">
      <c r="A19" s="36">
        <v>2021</v>
      </c>
      <c r="B19" s="36" t="s">
        <v>323</v>
      </c>
      <c r="C19" s="86">
        <v>26</v>
      </c>
      <c r="D19" s="84">
        <v>319</v>
      </c>
      <c r="E19" s="84">
        <v>86</v>
      </c>
      <c r="F19" s="84">
        <v>93</v>
      </c>
      <c r="G19" s="84">
        <v>75</v>
      </c>
      <c r="H19" s="84">
        <v>45</v>
      </c>
      <c r="I19" s="34">
        <f t="shared" si="2"/>
        <v>651</v>
      </c>
      <c r="J19" s="85">
        <v>350</v>
      </c>
      <c r="K19" s="85">
        <v>301</v>
      </c>
      <c r="L19" s="85">
        <v>36</v>
      </c>
      <c r="M19" s="34">
        <f t="shared" si="1"/>
        <v>8343</v>
      </c>
      <c r="N19" s="84">
        <v>4168</v>
      </c>
      <c r="O19" s="84">
        <v>4175</v>
      </c>
      <c r="P19" s="85">
        <v>1341</v>
      </c>
      <c r="Q19" s="85">
        <v>1367</v>
      </c>
      <c r="R19" s="85">
        <v>1461</v>
      </c>
      <c r="S19" s="85">
        <v>1349</v>
      </c>
      <c r="T19" s="85">
        <v>1366</v>
      </c>
      <c r="U19" s="85">
        <v>1459</v>
      </c>
    </row>
    <row r="20" spans="1:22" ht="30" customHeight="1" x14ac:dyDescent="0.4">
      <c r="A20" s="36">
        <v>2022</v>
      </c>
      <c r="B20" s="36" t="s">
        <v>324</v>
      </c>
      <c r="C20" s="86">
        <v>26</v>
      </c>
      <c r="D20" s="84">
        <v>323</v>
      </c>
      <c r="E20" s="84">
        <v>88</v>
      </c>
      <c r="F20" s="84">
        <v>89</v>
      </c>
      <c r="G20" s="84">
        <v>92</v>
      </c>
      <c r="H20" s="84">
        <v>54</v>
      </c>
      <c r="I20" s="34">
        <f t="shared" si="2"/>
        <v>661</v>
      </c>
      <c r="J20" s="85">
        <v>348</v>
      </c>
      <c r="K20" s="85">
        <v>313</v>
      </c>
      <c r="L20" s="85">
        <v>36</v>
      </c>
      <c r="M20" s="34">
        <f t="shared" si="1"/>
        <v>8232</v>
      </c>
      <c r="N20" s="84">
        <v>4191</v>
      </c>
      <c r="O20" s="84">
        <v>4041</v>
      </c>
      <c r="P20" s="85">
        <v>1384</v>
      </c>
      <c r="Q20" s="85">
        <v>1323</v>
      </c>
      <c r="R20" s="85">
        <v>1343</v>
      </c>
      <c r="S20" s="85">
        <v>1367</v>
      </c>
      <c r="T20" s="85">
        <v>1464</v>
      </c>
      <c r="U20" s="85">
        <v>1351</v>
      </c>
    </row>
    <row r="21" spans="1:22" ht="30" customHeight="1" x14ac:dyDescent="0.4">
      <c r="A21" s="36">
        <v>2023</v>
      </c>
      <c r="B21" s="36" t="s">
        <v>325</v>
      </c>
      <c r="C21" s="86">
        <v>26</v>
      </c>
      <c r="D21" s="34">
        <f>SUM(E21:H21)</f>
        <v>330</v>
      </c>
      <c r="E21" s="84">
        <v>89</v>
      </c>
      <c r="F21" s="84">
        <v>87</v>
      </c>
      <c r="G21" s="84">
        <v>89</v>
      </c>
      <c r="H21" s="84">
        <v>65</v>
      </c>
      <c r="I21" s="34">
        <f>SUM(J21:K21)</f>
        <v>674</v>
      </c>
      <c r="J21" s="85">
        <v>342</v>
      </c>
      <c r="K21" s="85">
        <v>332</v>
      </c>
      <c r="L21" s="85">
        <v>36</v>
      </c>
      <c r="M21" s="34">
        <f>SUM(N21:O21)</f>
        <v>8180</v>
      </c>
      <c r="N21" s="84">
        <f>SUM(P21,R21,T21)</f>
        <v>4171</v>
      </c>
      <c r="O21" s="84">
        <f>SUM(Q21,S21,U21)</f>
        <v>4009</v>
      </c>
      <c r="P21" s="85">
        <v>1443</v>
      </c>
      <c r="Q21" s="85">
        <v>1307</v>
      </c>
      <c r="R21" s="85">
        <v>1390</v>
      </c>
      <c r="S21" s="85">
        <v>1327</v>
      </c>
      <c r="T21" s="85">
        <v>1338</v>
      </c>
      <c r="U21" s="85">
        <v>1375</v>
      </c>
    </row>
    <row r="22" spans="1:22" ht="30" customHeight="1" x14ac:dyDescent="0.4">
      <c r="A22" s="38">
        <v>2024</v>
      </c>
      <c r="B22" s="38" t="s">
        <v>361</v>
      </c>
      <c r="C22" s="87">
        <f>SUM(C23:C24)</f>
        <v>26</v>
      </c>
      <c r="D22" s="41">
        <f t="shared" ref="D22:D24" si="4">SUM(E22:H22)</f>
        <v>340</v>
      </c>
      <c r="E22" s="88">
        <f>SUM(E23:E24)</f>
        <v>86</v>
      </c>
      <c r="F22" s="88">
        <f t="shared" ref="F22:H22" si="5">SUM(F23:F24)</f>
        <v>90</v>
      </c>
      <c r="G22" s="88">
        <f t="shared" si="5"/>
        <v>89</v>
      </c>
      <c r="H22" s="88">
        <f t="shared" si="5"/>
        <v>75</v>
      </c>
      <c r="I22" s="41">
        <f t="shared" ref="I22:I24" si="6">SUM(J22:K22)</f>
        <v>709</v>
      </c>
      <c r="J22" s="88">
        <f t="shared" ref="J22:L22" si="7">SUM(J23:J24)</f>
        <v>355</v>
      </c>
      <c r="K22" s="88">
        <f t="shared" si="7"/>
        <v>354</v>
      </c>
      <c r="L22" s="88">
        <f t="shared" si="7"/>
        <v>38</v>
      </c>
      <c r="M22" s="41">
        <f t="shared" ref="M22:M24" si="8">SUM(N22:O22)</f>
        <v>8113</v>
      </c>
      <c r="N22" s="88">
        <f t="shared" ref="N22:O24" si="9">SUM(P22,R22,T22)</f>
        <v>4181</v>
      </c>
      <c r="O22" s="88">
        <f t="shared" si="9"/>
        <v>3932</v>
      </c>
      <c r="P22" s="88">
        <f t="shared" ref="P22:U22" si="10">SUM(P23:P24)</f>
        <v>1345</v>
      </c>
      <c r="Q22" s="88">
        <f t="shared" si="10"/>
        <v>1301</v>
      </c>
      <c r="R22" s="88">
        <f t="shared" si="10"/>
        <v>1444</v>
      </c>
      <c r="S22" s="88">
        <f t="shared" si="10"/>
        <v>1301</v>
      </c>
      <c r="T22" s="88">
        <f t="shared" si="10"/>
        <v>1392</v>
      </c>
      <c r="U22" s="88">
        <f t="shared" si="10"/>
        <v>1330</v>
      </c>
    </row>
    <row r="23" spans="1:22" ht="30" customHeight="1" x14ac:dyDescent="0.4">
      <c r="A23" s="71" t="s">
        <v>307</v>
      </c>
      <c r="B23" s="71" t="s">
        <v>307</v>
      </c>
      <c r="C23" s="89">
        <v>25</v>
      </c>
      <c r="D23" s="41">
        <f t="shared" si="4"/>
        <v>334</v>
      </c>
      <c r="E23" s="90">
        <v>84</v>
      </c>
      <c r="F23" s="90">
        <v>88</v>
      </c>
      <c r="G23" s="90">
        <v>87</v>
      </c>
      <c r="H23" s="90">
        <v>75</v>
      </c>
      <c r="I23" s="41">
        <f t="shared" si="6"/>
        <v>689</v>
      </c>
      <c r="J23" s="90">
        <v>348</v>
      </c>
      <c r="K23" s="90">
        <v>341</v>
      </c>
      <c r="L23" s="90">
        <v>37</v>
      </c>
      <c r="M23" s="41">
        <f t="shared" si="8"/>
        <v>7970</v>
      </c>
      <c r="N23" s="88">
        <f t="shared" si="9"/>
        <v>4121</v>
      </c>
      <c r="O23" s="88">
        <f t="shared" si="9"/>
        <v>3849</v>
      </c>
      <c r="P23" s="90">
        <v>1320</v>
      </c>
      <c r="Q23" s="90">
        <v>1274</v>
      </c>
      <c r="R23" s="90">
        <v>1429</v>
      </c>
      <c r="S23" s="90">
        <v>1274</v>
      </c>
      <c r="T23" s="90">
        <v>1372</v>
      </c>
      <c r="U23" s="90">
        <v>1301</v>
      </c>
    </row>
    <row r="24" spans="1:22" ht="30" customHeight="1" x14ac:dyDescent="0.4">
      <c r="A24" s="75" t="s">
        <v>308</v>
      </c>
      <c r="B24" s="75" t="s">
        <v>308</v>
      </c>
      <c r="C24" s="91">
        <v>1</v>
      </c>
      <c r="D24" s="92">
        <f t="shared" si="4"/>
        <v>6</v>
      </c>
      <c r="E24" s="93">
        <v>2</v>
      </c>
      <c r="F24" s="93">
        <v>2</v>
      </c>
      <c r="G24" s="93">
        <v>2</v>
      </c>
      <c r="H24" s="93">
        <v>0</v>
      </c>
      <c r="I24" s="92">
        <f t="shared" si="6"/>
        <v>20</v>
      </c>
      <c r="J24" s="93">
        <v>7</v>
      </c>
      <c r="K24" s="93">
        <v>13</v>
      </c>
      <c r="L24" s="93">
        <v>1</v>
      </c>
      <c r="M24" s="92">
        <f t="shared" si="8"/>
        <v>143</v>
      </c>
      <c r="N24" s="94">
        <f t="shared" si="9"/>
        <v>60</v>
      </c>
      <c r="O24" s="94">
        <f t="shared" si="9"/>
        <v>83</v>
      </c>
      <c r="P24" s="93">
        <v>25</v>
      </c>
      <c r="Q24" s="93">
        <v>27</v>
      </c>
      <c r="R24" s="93">
        <v>15</v>
      </c>
      <c r="S24" s="93">
        <v>27</v>
      </c>
      <c r="T24" s="93">
        <v>20</v>
      </c>
      <c r="U24" s="93">
        <v>29</v>
      </c>
    </row>
    <row r="25" spans="1:22" ht="15" customHeight="1" x14ac:dyDescent="0.4">
      <c r="A25" s="20" t="s">
        <v>390</v>
      </c>
    </row>
    <row r="26" spans="1:22" s="51" customFormat="1" ht="20.100000000000001" customHeight="1" x14ac:dyDescent="0.4">
      <c r="A26" s="50" t="s">
        <v>391</v>
      </c>
      <c r="B26" s="50"/>
      <c r="C26" s="50"/>
      <c r="D26" s="95"/>
      <c r="N26" s="20"/>
      <c r="O26" s="20"/>
      <c r="P26" s="20"/>
      <c r="Q26" s="20"/>
      <c r="R26" s="20"/>
      <c r="S26" s="20"/>
      <c r="T26" s="20"/>
      <c r="U26" s="20"/>
      <c r="V26" s="20"/>
    </row>
    <row r="28" spans="1:22" ht="15" customHeight="1" x14ac:dyDescent="0.4">
      <c r="H28" s="51"/>
      <c r="I28" s="96"/>
      <c r="J28" s="97"/>
      <c r="K28" s="97"/>
    </row>
    <row r="29" spans="1:22" ht="15" customHeight="1" x14ac:dyDescent="0.4">
      <c r="H29" s="51"/>
      <c r="I29" s="96"/>
      <c r="J29" s="98"/>
      <c r="K29" s="98"/>
    </row>
    <row r="30" spans="1:22" ht="15" customHeight="1" x14ac:dyDescent="0.4">
      <c r="H30" s="51"/>
      <c r="I30" s="96"/>
      <c r="J30" s="98"/>
      <c r="K30" s="98"/>
    </row>
  </sheetData>
  <mergeCells count="17">
    <mergeCell ref="T5:U5"/>
    <mergeCell ref="M4:U4"/>
    <mergeCell ref="D5:D6"/>
    <mergeCell ref="E5:G5"/>
    <mergeCell ref="H5:H6"/>
    <mergeCell ref="I5:I6"/>
    <mergeCell ref="J5:J6"/>
    <mergeCell ref="K5:K6"/>
    <mergeCell ref="M5:O5"/>
    <mergeCell ref="P5:Q5"/>
    <mergeCell ref="R5:S5"/>
    <mergeCell ref="A4:A6"/>
    <mergeCell ref="B4:B6"/>
    <mergeCell ref="C4:C6"/>
    <mergeCell ref="D4:H4"/>
    <mergeCell ref="I4:K4"/>
    <mergeCell ref="L4:L6"/>
  </mergeCells>
  <phoneticPr fontId="2"/>
  <hyperlinks>
    <hyperlink ref="W1" location="目次!A1" display="目次へ戻る"/>
  </hyperlinks>
  <pageMargins left="0.59055118110236227" right="0.59055118110236227" top="0.78740157480314965" bottom="0.78740157480314965" header="0.31496062992125984" footer="0.31496062992125984"/>
  <pageSetup paperSize="9" orientation="portrait" r:id="rId1"/>
  <colBreaks count="1" manualBreakCount="1">
    <brk id="22" min="1" max="1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H24"/>
  <sheetViews>
    <sheetView zoomScale="85" zoomScaleNormal="85" zoomScaleSheetLayoutView="100" workbookViewId="0"/>
  </sheetViews>
  <sheetFormatPr defaultColWidth="2.5" defaultRowHeight="15" customHeight="1" x14ac:dyDescent="0.4"/>
  <cols>
    <col min="1" max="2" width="11.625" style="20" customWidth="1"/>
    <col min="3" max="3" width="7" style="20" customWidth="1"/>
    <col min="4" max="32" width="4.75" style="20" customWidth="1"/>
    <col min="33" max="33" width="2.5" style="20" customWidth="1"/>
    <col min="34" max="34" width="10.625" style="20" bestFit="1" customWidth="1"/>
    <col min="35" max="16384" width="2.5" style="20"/>
  </cols>
  <sheetData>
    <row r="1" spans="1:34" ht="22.5" customHeight="1" x14ac:dyDescent="0.4">
      <c r="AF1" s="21" t="s">
        <v>296</v>
      </c>
      <c r="AH1" s="22" t="s">
        <v>297</v>
      </c>
    </row>
    <row r="2" spans="1:34" ht="22.5" customHeight="1" x14ac:dyDescent="0.4">
      <c r="A2" s="23" t="s">
        <v>395</v>
      </c>
      <c r="B2" s="23"/>
      <c r="C2" s="23"/>
    </row>
    <row r="3" spans="1:34" s="99" customFormat="1" ht="22.5" customHeight="1" x14ac:dyDescent="0.15">
      <c r="D3" s="100"/>
      <c r="E3" s="101"/>
      <c r="F3" s="101"/>
      <c r="G3" s="101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5" t="s">
        <v>299</v>
      </c>
    </row>
    <row r="4" spans="1:34" s="95" customFormat="1" ht="20.100000000000001" customHeight="1" x14ac:dyDescent="0.4">
      <c r="A4" s="102" t="s">
        <v>300</v>
      </c>
      <c r="B4" s="103" t="s">
        <v>301</v>
      </c>
      <c r="C4" s="104" t="s">
        <v>302</v>
      </c>
      <c r="D4" s="104" t="s">
        <v>365</v>
      </c>
      <c r="E4" s="104"/>
      <c r="F4" s="104"/>
      <c r="G4" s="104"/>
      <c r="H4" s="104" t="s">
        <v>303</v>
      </c>
      <c r="I4" s="104"/>
      <c r="J4" s="104"/>
      <c r="K4" s="104" t="s">
        <v>345</v>
      </c>
      <c r="L4" s="105" t="s">
        <v>396</v>
      </c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</row>
    <row r="5" spans="1:34" s="95" customFormat="1" ht="20.100000000000001" customHeight="1" x14ac:dyDescent="0.4">
      <c r="A5" s="107"/>
      <c r="B5" s="103"/>
      <c r="C5" s="104"/>
      <c r="D5" s="104" t="s">
        <v>349</v>
      </c>
      <c r="E5" s="104" t="s">
        <v>367</v>
      </c>
      <c r="F5" s="104" t="s">
        <v>368</v>
      </c>
      <c r="G5" s="108" t="s">
        <v>397</v>
      </c>
      <c r="H5" s="104" t="s">
        <v>349</v>
      </c>
      <c r="I5" s="104" t="s">
        <v>309</v>
      </c>
      <c r="J5" s="104" t="s">
        <v>310</v>
      </c>
      <c r="K5" s="104"/>
      <c r="L5" s="104" t="s">
        <v>305</v>
      </c>
      <c r="M5" s="104" t="s">
        <v>309</v>
      </c>
      <c r="N5" s="104" t="s">
        <v>310</v>
      </c>
      <c r="O5" s="104" t="s">
        <v>370</v>
      </c>
      <c r="P5" s="104"/>
      <c r="Q5" s="109" t="s">
        <v>371</v>
      </c>
      <c r="R5" s="110"/>
      <c r="S5" s="109" t="s">
        <v>372</v>
      </c>
      <c r="T5" s="110"/>
      <c r="U5" s="109" t="s">
        <v>373</v>
      </c>
      <c r="V5" s="110"/>
      <c r="W5" s="109" t="s">
        <v>374</v>
      </c>
      <c r="X5" s="110"/>
      <c r="Y5" s="109" t="s">
        <v>375</v>
      </c>
      <c r="Z5" s="110"/>
      <c r="AA5" s="109" t="s">
        <v>398</v>
      </c>
      <c r="AB5" s="110"/>
      <c r="AC5" s="109" t="s">
        <v>399</v>
      </c>
      <c r="AD5" s="110"/>
      <c r="AE5" s="111" t="s">
        <v>400</v>
      </c>
      <c r="AF5" s="112"/>
    </row>
    <row r="6" spans="1:34" s="95" customFormat="1" ht="20.100000000000001" customHeight="1" x14ac:dyDescent="0.4">
      <c r="A6" s="113"/>
      <c r="B6" s="103"/>
      <c r="C6" s="104"/>
      <c r="D6" s="104"/>
      <c r="E6" s="104"/>
      <c r="F6" s="104"/>
      <c r="G6" s="108"/>
      <c r="H6" s="104"/>
      <c r="I6" s="104"/>
      <c r="J6" s="104"/>
      <c r="K6" s="104"/>
      <c r="L6" s="104"/>
      <c r="M6" s="104"/>
      <c r="N6" s="104"/>
      <c r="O6" s="114" t="s">
        <v>309</v>
      </c>
      <c r="P6" s="114" t="s">
        <v>310</v>
      </c>
      <c r="Q6" s="114" t="s">
        <v>309</v>
      </c>
      <c r="R6" s="114" t="s">
        <v>310</v>
      </c>
      <c r="S6" s="114" t="s">
        <v>309</v>
      </c>
      <c r="T6" s="114" t="s">
        <v>310</v>
      </c>
      <c r="U6" s="114" t="s">
        <v>309</v>
      </c>
      <c r="V6" s="114" t="s">
        <v>310</v>
      </c>
      <c r="W6" s="114" t="s">
        <v>309</v>
      </c>
      <c r="X6" s="114" t="s">
        <v>310</v>
      </c>
      <c r="Y6" s="114" t="s">
        <v>309</v>
      </c>
      <c r="Z6" s="114" t="s">
        <v>310</v>
      </c>
      <c r="AA6" s="114" t="s">
        <v>309</v>
      </c>
      <c r="AB6" s="114" t="s">
        <v>310</v>
      </c>
      <c r="AC6" s="114" t="s">
        <v>309</v>
      </c>
      <c r="AD6" s="115" t="s">
        <v>310</v>
      </c>
      <c r="AE6" s="115" t="s">
        <v>309</v>
      </c>
      <c r="AF6" s="115" t="s">
        <v>310</v>
      </c>
    </row>
    <row r="7" spans="1:34" s="95" customFormat="1" ht="30" customHeight="1" x14ac:dyDescent="0.4">
      <c r="A7" s="36">
        <v>2018</v>
      </c>
      <c r="B7" s="36" t="s">
        <v>401</v>
      </c>
      <c r="C7" s="116">
        <v>1</v>
      </c>
      <c r="D7" s="45">
        <v>17</v>
      </c>
      <c r="E7" s="45">
        <v>14</v>
      </c>
      <c r="F7" s="45">
        <v>0</v>
      </c>
      <c r="G7" s="45">
        <v>4</v>
      </c>
      <c r="H7" s="45">
        <f t="shared" ref="H7:H13" si="0">SUM(I7:J7)</f>
        <v>30</v>
      </c>
      <c r="I7" s="45">
        <v>13</v>
      </c>
      <c r="J7" s="45">
        <v>17</v>
      </c>
      <c r="K7" s="45">
        <v>4</v>
      </c>
      <c r="L7" s="45">
        <f t="shared" ref="L7:L13" si="1">SUM(M7:N7)</f>
        <v>280</v>
      </c>
      <c r="M7" s="45">
        <f t="shared" ref="M7:N7" si="2">O7+Q7+S7+U7+W7+Y7+AA7+AC7+AE7</f>
        <v>143</v>
      </c>
      <c r="N7" s="45">
        <f t="shared" si="2"/>
        <v>137</v>
      </c>
      <c r="O7" s="117">
        <v>12</v>
      </c>
      <c r="P7" s="117">
        <v>13</v>
      </c>
      <c r="Q7" s="117">
        <v>17</v>
      </c>
      <c r="R7" s="117">
        <v>15</v>
      </c>
      <c r="S7" s="117">
        <v>12</v>
      </c>
      <c r="T7" s="117">
        <v>12</v>
      </c>
      <c r="U7" s="117">
        <v>14</v>
      </c>
      <c r="V7" s="117">
        <v>12</v>
      </c>
      <c r="W7" s="117">
        <v>17</v>
      </c>
      <c r="X7" s="117">
        <v>13</v>
      </c>
      <c r="Y7" s="117">
        <v>22</v>
      </c>
      <c r="Z7" s="117">
        <v>13</v>
      </c>
      <c r="AA7" s="117">
        <v>20</v>
      </c>
      <c r="AB7" s="117">
        <v>13</v>
      </c>
      <c r="AC7" s="117">
        <v>16</v>
      </c>
      <c r="AD7" s="117">
        <v>24</v>
      </c>
      <c r="AE7" s="117">
        <v>13</v>
      </c>
      <c r="AF7" s="117">
        <v>22</v>
      </c>
    </row>
    <row r="8" spans="1:34" s="95" customFormat="1" ht="30" customHeight="1" x14ac:dyDescent="0.4">
      <c r="A8" s="36">
        <v>2019</v>
      </c>
      <c r="B8" s="36" t="s">
        <v>321</v>
      </c>
      <c r="C8" s="118">
        <v>2</v>
      </c>
      <c r="D8" s="45">
        <f t="shared" ref="D8:D13" si="3">SUM(E8:G8)</f>
        <v>25</v>
      </c>
      <c r="E8" s="45">
        <v>20</v>
      </c>
      <c r="F8" s="45">
        <v>0</v>
      </c>
      <c r="G8" s="45">
        <v>5</v>
      </c>
      <c r="H8" s="45">
        <f t="shared" si="0"/>
        <v>53</v>
      </c>
      <c r="I8" s="45">
        <v>25</v>
      </c>
      <c r="J8" s="45">
        <v>28</v>
      </c>
      <c r="K8" s="45">
        <v>10</v>
      </c>
      <c r="L8" s="45">
        <f t="shared" si="1"/>
        <v>432</v>
      </c>
      <c r="M8" s="45">
        <f>SUM(O8,Q8,S8,U8,W8,Y8,AA8,AC8,AE8)</f>
        <v>223</v>
      </c>
      <c r="N8" s="45">
        <f>SUM(P8,R8,T8,V8,X8,Z8,AB8,AD8,AF8)</f>
        <v>209</v>
      </c>
      <c r="O8" s="117">
        <v>24</v>
      </c>
      <c r="P8" s="117">
        <v>16</v>
      </c>
      <c r="Q8" s="117">
        <v>24</v>
      </c>
      <c r="R8" s="117">
        <v>20</v>
      </c>
      <c r="S8" s="117">
        <v>21</v>
      </c>
      <c r="T8" s="117">
        <v>20</v>
      </c>
      <c r="U8" s="117">
        <v>17</v>
      </c>
      <c r="V8" s="117">
        <v>22</v>
      </c>
      <c r="W8" s="117">
        <v>24</v>
      </c>
      <c r="X8" s="117">
        <v>22</v>
      </c>
      <c r="Y8" s="117">
        <v>28</v>
      </c>
      <c r="Z8" s="117">
        <v>24</v>
      </c>
      <c r="AA8" s="117">
        <v>31</v>
      </c>
      <c r="AB8" s="117">
        <v>21</v>
      </c>
      <c r="AC8" s="117">
        <v>36</v>
      </c>
      <c r="AD8" s="117">
        <v>23</v>
      </c>
      <c r="AE8" s="117">
        <v>18</v>
      </c>
      <c r="AF8" s="117">
        <v>41</v>
      </c>
    </row>
    <row r="9" spans="1:34" s="95" customFormat="1" ht="30" customHeight="1" x14ac:dyDescent="0.4">
      <c r="A9" s="36">
        <v>2020</v>
      </c>
      <c r="B9" s="36" t="s">
        <v>322</v>
      </c>
      <c r="C9" s="116">
        <v>2</v>
      </c>
      <c r="D9" s="45">
        <f t="shared" si="3"/>
        <v>25</v>
      </c>
      <c r="E9" s="45">
        <v>20</v>
      </c>
      <c r="F9" s="45">
        <v>0</v>
      </c>
      <c r="G9" s="45">
        <v>5</v>
      </c>
      <c r="H9" s="45">
        <f t="shared" si="0"/>
        <v>51</v>
      </c>
      <c r="I9" s="45">
        <v>22</v>
      </c>
      <c r="J9" s="45">
        <v>29</v>
      </c>
      <c r="K9" s="45">
        <v>9</v>
      </c>
      <c r="L9" s="45">
        <f t="shared" si="1"/>
        <v>427</v>
      </c>
      <c r="M9" s="45">
        <f t="shared" ref="M9:N13" si="4">O9+Q9+S9+U9+W9+Y9+AA9+AC9+AE9</f>
        <v>234</v>
      </c>
      <c r="N9" s="45">
        <f t="shared" si="4"/>
        <v>193</v>
      </c>
      <c r="O9" s="117">
        <v>28</v>
      </c>
      <c r="P9" s="117">
        <v>21</v>
      </c>
      <c r="Q9" s="117">
        <v>25</v>
      </c>
      <c r="R9" s="117">
        <v>16</v>
      </c>
      <c r="S9" s="117">
        <v>24</v>
      </c>
      <c r="T9" s="117">
        <v>21</v>
      </c>
      <c r="U9" s="117">
        <v>20</v>
      </c>
      <c r="V9" s="117">
        <v>20</v>
      </c>
      <c r="W9" s="117">
        <v>17</v>
      </c>
      <c r="X9" s="117">
        <v>22</v>
      </c>
      <c r="Y9" s="117">
        <v>24</v>
      </c>
      <c r="Z9" s="117">
        <v>23</v>
      </c>
      <c r="AA9" s="117">
        <v>28</v>
      </c>
      <c r="AB9" s="117">
        <v>24</v>
      </c>
      <c r="AC9" s="117">
        <v>31</v>
      </c>
      <c r="AD9" s="117">
        <v>22</v>
      </c>
      <c r="AE9" s="117">
        <v>37</v>
      </c>
      <c r="AF9" s="117">
        <v>24</v>
      </c>
    </row>
    <row r="10" spans="1:34" s="95" customFormat="1" ht="30" customHeight="1" x14ac:dyDescent="0.4">
      <c r="A10" s="36">
        <v>2021</v>
      </c>
      <c r="B10" s="36" t="s">
        <v>323</v>
      </c>
      <c r="C10" s="118">
        <v>2</v>
      </c>
      <c r="D10" s="45">
        <f t="shared" si="3"/>
        <v>26</v>
      </c>
      <c r="E10" s="45">
        <v>21</v>
      </c>
      <c r="F10" s="45">
        <f>SUM(F12,F16)</f>
        <v>0</v>
      </c>
      <c r="G10" s="45">
        <v>5</v>
      </c>
      <c r="H10" s="45">
        <f t="shared" si="0"/>
        <v>57</v>
      </c>
      <c r="I10" s="45">
        <v>25</v>
      </c>
      <c r="J10" s="45">
        <v>32</v>
      </c>
      <c r="K10" s="45">
        <v>9</v>
      </c>
      <c r="L10" s="45">
        <f t="shared" si="1"/>
        <v>424</v>
      </c>
      <c r="M10" s="45">
        <f t="shared" si="4"/>
        <v>231</v>
      </c>
      <c r="N10" s="45">
        <f t="shared" si="4"/>
        <v>193</v>
      </c>
      <c r="O10" s="45">
        <v>35</v>
      </c>
      <c r="P10" s="45">
        <v>24</v>
      </c>
      <c r="Q10" s="45">
        <v>28</v>
      </c>
      <c r="R10" s="45">
        <v>21</v>
      </c>
      <c r="S10" s="45">
        <v>25</v>
      </c>
      <c r="T10" s="45">
        <v>15</v>
      </c>
      <c r="U10" s="45">
        <v>23</v>
      </c>
      <c r="V10" s="45">
        <v>21</v>
      </c>
      <c r="W10" s="45">
        <v>21</v>
      </c>
      <c r="X10" s="45">
        <v>20</v>
      </c>
      <c r="Y10" s="45">
        <v>19</v>
      </c>
      <c r="Z10" s="45">
        <v>22</v>
      </c>
      <c r="AA10" s="45">
        <v>22</v>
      </c>
      <c r="AB10" s="45">
        <v>24</v>
      </c>
      <c r="AC10" s="45">
        <v>27</v>
      </c>
      <c r="AD10" s="45">
        <v>24</v>
      </c>
      <c r="AE10" s="45">
        <v>31</v>
      </c>
      <c r="AF10" s="45">
        <v>22</v>
      </c>
    </row>
    <row r="11" spans="1:34" s="95" customFormat="1" ht="30" customHeight="1" x14ac:dyDescent="0.4">
      <c r="A11" s="36">
        <v>2022</v>
      </c>
      <c r="B11" s="36" t="s">
        <v>324</v>
      </c>
      <c r="C11" s="118">
        <v>2</v>
      </c>
      <c r="D11" s="45">
        <f t="shared" si="3"/>
        <v>25</v>
      </c>
      <c r="E11" s="45">
        <v>20</v>
      </c>
      <c r="F11" s="45">
        <v>0</v>
      </c>
      <c r="G11" s="45">
        <v>5</v>
      </c>
      <c r="H11" s="45">
        <f t="shared" si="0"/>
        <v>55</v>
      </c>
      <c r="I11" s="45">
        <v>24</v>
      </c>
      <c r="J11" s="45">
        <v>31</v>
      </c>
      <c r="K11" s="45">
        <v>9</v>
      </c>
      <c r="L11" s="45">
        <f t="shared" si="1"/>
        <v>415</v>
      </c>
      <c r="M11" s="45">
        <f t="shared" si="4"/>
        <v>220</v>
      </c>
      <c r="N11" s="45">
        <f t="shared" si="4"/>
        <v>195</v>
      </c>
      <c r="O11" s="45">
        <v>23</v>
      </c>
      <c r="P11" s="45">
        <v>24</v>
      </c>
      <c r="Q11" s="45">
        <v>35</v>
      </c>
      <c r="R11" s="45">
        <v>25</v>
      </c>
      <c r="S11" s="45">
        <v>27</v>
      </c>
      <c r="T11" s="45">
        <v>21</v>
      </c>
      <c r="U11" s="45">
        <v>25</v>
      </c>
      <c r="V11" s="45">
        <v>14</v>
      </c>
      <c r="W11" s="45">
        <v>22</v>
      </c>
      <c r="X11" s="45">
        <v>21</v>
      </c>
      <c r="Y11" s="45">
        <v>21</v>
      </c>
      <c r="Z11" s="45">
        <v>21</v>
      </c>
      <c r="AA11" s="45">
        <v>18</v>
      </c>
      <c r="AB11" s="45">
        <v>21</v>
      </c>
      <c r="AC11" s="45">
        <v>22</v>
      </c>
      <c r="AD11" s="45">
        <v>24</v>
      </c>
      <c r="AE11" s="45">
        <v>27</v>
      </c>
      <c r="AF11" s="45">
        <v>24</v>
      </c>
    </row>
    <row r="12" spans="1:34" s="95" customFormat="1" ht="30" customHeight="1" x14ac:dyDescent="0.4">
      <c r="A12" s="36">
        <v>2023</v>
      </c>
      <c r="B12" s="36" t="s">
        <v>325</v>
      </c>
      <c r="C12" s="118">
        <v>2</v>
      </c>
      <c r="D12" s="45">
        <f t="shared" si="3"/>
        <v>25</v>
      </c>
      <c r="E12" s="45">
        <v>19</v>
      </c>
      <c r="F12" s="45">
        <v>0</v>
      </c>
      <c r="G12" s="45">
        <v>6</v>
      </c>
      <c r="H12" s="45">
        <f t="shared" si="0"/>
        <v>55</v>
      </c>
      <c r="I12" s="45">
        <v>26</v>
      </c>
      <c r="J12" s="45">
        <v>29</v>
      </c>
      <c r="K12" s="45">
        <v>9</v>
      </c>
      <c r="L12" s="45">
        <f t="shared" si="1"/>
        <v>408</v>
      </c>
      <c r="M12" s="45">
        <f t="shared" si="4"/>
        <v>212</v>
      </c>
      <c r="N12" s="45">
        <f t="shared" si="4"/>
        <v>196</v>
      </c>
      <c r="O12" s="45">
        <v>17</v>
      </c>
      <c r="P12" s="45">
        <v>20</v>
      </c>
      <c r="Q12" s="45">
        <v>23</v>
      </c>
      <c r="R12" s="45">
        <v>24</v>
      </c>
      <c r="S12" s="45">
        <v>35</v>
      </c>
      <c r="T12" s="45">
        <v>25</v>
      </c>
      <c r="U12" s="45">
        <v>28</v>
      </c>
      <c r="V12" s="45">
        <v>23</v>
      </c>
      <c r="W12" s="45">
        <v>25</v>
      </c>
      <c r="X12" s="45">
        <v>14</v>
      </c>
      <c r="Y12" s="45">
        <v>23</v>
      </c>
      <c r="Z12" s="45">
        <v>22</v>
      </c>
      <c r="AA12" s="45">
        <v>21</v>
      </c>
      <c r="AB12" s="45">
        <v>23</v>
      </c>
      <c r="AC12" s="45">
        <v>18</v>
      </c>
      <c r="AD12" s="45">
        <v>21</v>
      </c>
      <c r="AE12" s="45">
        <v>22</v>
      </c>
      <c r="AF12" s="45">
        <v>24</v>
      </c>
    </row>
    <row r="13" spans="1:34" s="95" customFormat="1" ht="30" customHeight="1" x14ac:dyDescent="0.4">
      <c r="A13" s="38">
        <v>2024</v>
      </c>
      <c r="B13" s="38" t="s">
        <v>326</v>
      </c>
      <c r="C13" s="89">
        <f>C14+C17</f>
        <v>2</v>
      </c>
      <c r="D13" s="90">
        <f t="shared" si="3"/>
        <v>25</v>
      </c>
      <c r="E13" s="90">
        <f>E14+E17</f>
        <v>19</v>
      </c>
      <c r="F13" s="90">
        <f>F14+F17</f>
        <v>0</v>
      </c>
      <c r="G13" s="90">
        <f>G14+G17</f>
        <v>6</v>
      </c>
      <c r="H13" s="90">
        <f t="shared" si="0"/>
        <v>55</v>
      </c>
      <c r="I13" s="90">
        <f>I14+I17</f>
        <v>27</v>
      </c>
      <c r="J13" s="90">
        <f t="shared" ref="J13" si="5">J14+J17</f>
        <v>28</v>
      </c>
      <c r="K13" s="90">
        <f>K14+K17</f>
        <v>5</v>
      </c>
      <c r="L13" s="90">
        <f t="shared" si="1"/>
        <v>413</v>
      </c>
      <c r="M13" s="90">
        <f t="shared" si="4"/>
        <v>222</v>
      </c>
      <c r="N13" s="90">
        <f t="shared" si="4"/>
        <v>191</v>
      </c>
      <c r="O13" s="90">
        <f>O14+O17</f>
        <v>22</v>
      </c>
      <c r="P13" s="90">
        <f t="shared" ref="P13:AE13" si="6">P14+P17</f>
        <v>21</v>
      </c>
      <c r="Q13" s="90">
        <f t="shared" si="6"/>
        <v>17</v>
      </c>
      <c r="R13" s="90">
        <f t="shared" si="6"/>
        <v>21</v>
      </c>
      <c r="S13" s="90">
        <f t="shared" si="6"/>
        <v>23</v>
      </c>
      <c r="T13" s="90">
        <f t="shared" si="6"/>
        <v>23</v>
      </c>
      <c r="U13" s="90">
        <f t="shared" si="6"/>
        <v>36</v>
      </c>
      <c r="V13" s="90">
        <f t="shared" si="6"/>
        <v>26</v>
      </c>
      <c r="W13" s="90">
        <f t="shared" si="6"/>
        <v>28</v>
      </c>
      <c r="X13" s="90">
        <f t="shared" si="6"/>
        <v>21</v>
      </c>
      <c r="Y13" s="90">
        <f t="shared" si="6"/>
        <v>25</v>
      </c>
      <c r="Z13" s="90">
        <f t="shared" si="6"/>
        <v>14</v>
      </c>
      <c r="AA13" s="90">
        <f t="shared" si="6"/>
        <v>32</v>
      </c>
      <c r="AB13" s="90">
        <f t="shared" si="6"/>
        <v>21</v>
      </c>
      <c r="AC13" s="90">
        <f t="shared" si="6"/>
        <v>21</v>
      </c>
      <c r="AD13" s="90">
        <f t="shared" si="6"/>
        <v>23</v>
      </c>
      <c r="AE13" s="90">
        <f t="shared" si="6"/>
        <v>18</v>
      </c>
      <c r="AF13" s="90">
        <f>AF14+AF17</f>
        <v>21</v>
      </c>
    </row>
    <row r="14" spans="1:34" s="95" customFormat="1" ht="30" customHeight="1" x14ac:dyDescent="0.4">
      <c r="A14" s="119" t="s">
        <v>307</v>
      </c>
      <c r="B14" s="119" t="s">
        <v>307</v>
      </c>
      <c r="C14" s="89">
        <f>C15+C16</f>
        <v>2</v>
      </c>
      <c r="D14" s="90">
        <f>D15+D16</f>
        <v>25</v>
      </c>
      <c r="E14" s="90">
        <f>E15+E16</f>
        <v>19</v>
      </c>
      <c r="F14" s="90">
        <f>F15+F16</f>
        <v>0</v>
      </c>
      <c r="G14" s="90">
        <f>G15+G16</f>
        <v>6</v>
      </c>
      <c r="H14" s="90">
        <f t="shared" ref="H14:AF14" si="7">H15+H16</f>
        <v>55</v>
      </c>
      <c r="I14" s="90">
        <f t="shared" si="7"/>
        <v>27</v>
      </c>
      <c r="J14" s="90">
        <f t="shared" si="7"/>
        <v>28</v>
      </c>
      <c r="K14" s="90">
        <f t="shared" si="7"/>
        <v>5</v>
      </c>
      <c r="L14" s="90">
        <f t="shared" si="7"/>
        <v>413</v>
      </c>
      <c r="M14" s="90">
        <f t="shared" si="7"/>
        <v>222</v>
      </c>
      <c r="N14" s="90">
        <f t="shared" si="7"/>
        <v>191</v>
      </c>
      <c r="O14" s="90">
        <f t="shared" si="7"/>
        <v>22</v>
      </c>
      <c r="P14" s="90">
        <f t="shared" si="7"/>
        <v>21</v>
      </c>
      <c r="Q14" s="90">
        <f t="shared" si="7"/>
        <v>17</v>
      </c>
      <c r="R14" s="90">
        <f t="shared" si="7"/>
        <v>21</v>
      </c>
      <c r="S14" s="90">
        <f t="shared" si="7"/>
        <v>23</v>
      </c>
      <c r="T14" s="90">
        <f t="shared" si="7"/>
        <v>23</v>
      </c>
      <c r="U14" s="90">
        <f t="shared" si="7"/>
        <v>36</v>
      </c>
      <c r="V14" s="90">
        <f t="shared" si="7"/>
        <v>26</v>
      </c>
      <c r="W14" s="90">
        <f t="shared" si="7"/>
        <v>28</v>
      </c>
      <c r="X14" s="90">
        <f t="shared" si="7"/>
        <v>21</v>
      </c>
      <c r="Y14" s="90">
        <f t="shared" si="7"/>
        <v>25</v>
      </c>
      <c r="Z14" s="90">
        <f t="shared" si="7"/>
        <v>14</v>
      </c>
      <c r="AA14" s="90">
        <f t="shared" si="7"/>
        <v>32</v>
      </c>
      <c r="AB14" s="90">
        <f t="shared" si="7"/>
        <v>21</v>
      </c>
      <c r="AC14" s="90">
        <f t="shared" si="7"/>
        <v>21</v>
      </c>
      <c r="AD14" s="90">
        <f t="shared" si="7"/>
        <v>23</v>
      </c>
      <c r="AE14" s="90">
        <f t="shared" si="7"/>
        <v>18</v>
      </c>
      <c r="AF14" s="90">
        <f t="shared" si="7"/>
        <v>21</v>
      </c>
    </row>
    <row r="15" spans="1:34" s="95" customFormat="1" ht="30" customHeight="1" x14ac:dyDescent="0.4">
      <c r="A15" s="120" t="s">
        <v>402</v>
      </c>
      <c r="B15" s="120" t="s">
        <v>402</v>
      </c>
      <c r="C15" s="89">
        <v>2</v>
      </c>
      <c r="D15" s="90">
        <f t="shared" ref="D15:D17" si="8">SUM(E15:G15)</f>
        <v>25</v>
      </c>
      <c r="E15" s="90">
        <v>19</v>
      </c>
      <c r="F15" s="90">
        <v>0</v>
      </c>
      <c r="G15" s="90">
        <v>6</v>
      </c>
      <c r="H15" s="90">
        <f t="shared" ref="H15:H17" si="9">SUM(I15:J15)</f>
        <v>55</v>
      </c>
      <c r="I15" s="90">
        <v>27</v>
      </c>
      <c r="J15" s="90">
        <v>28</v>
      </c>
      <c r="K15" s="90">
        <v>5</v>
      </c>
      <c r="L15" s="90">
        <f t="shared" ref="L15:L17" si="10">SUM(M15:N15)</f>
        <v>413</v>
      </c>
      <c r="M15" s="90">
        <f>O15+Q15+S15+U15+W15+Y15+AA15+AC15+AE15</f>
        <v>222</v>
      </c>
      <c r="N15" s="90">
        <f t="shared" ref="N15:N17" si="11">P15+R15+T15+V15+X15+Z15+AB15+AD15+AF15</f>
        <v>191</v>
      </c>
      <c r="O15" s="90">
        <v>22</v>
      </c>
      <c r="P15" s="90">
        <v>21</v>
      </c>
      <c r="Q15" s="90">
        <v>17</v>
      </c>
      <c r="R15" s="90">
        <v>21</v>
      </c>
      <c r="S15" s="90">
        <v>23</v>
      </c>
      <c r="T15" s="90">
        <v>23</v>
      </c>
      <c r="U15" s="90">
        <v>36</v>
      </c>
      <c r="V15" s="90">
        <v>26</v>
      </c>
      <c r="W15" s="90">
        <v>28</v>
      </c>
      <c r="X15" s="90">
        <v>21</v>
      </c>
      <c r="Y15" s="90">
        <v>25</v>
      </c>
      <c r="Z15" s="90">
        <v>14</v>
      </c>
      <c r="AA15" s="90">
        <v>32</v>
      </c>
      <c r="AB15" s="90">
        <v>21</v>
      </c>
      <c r="AC15" s="90">
        <v>21</v>
      </c>
      <c r="AD15" s="90">
        <v>23</v>
      </c>
      <c r="AE15" s="90">
        <v>18</v>
      </c>
      <c r="AF15" s="90">
        <v>21</v>
      </c>
    </row>
    <row r="16" spans="1:34" s="95" customFormat="1" ht="30" customHeight="1" x14ac:dyDescent="0.4">
      <c r="A16" s="120" t="s">
        <v>403</v>
      </c>
      <c r="B16" s="120" t="s">
        <v>403</v>
      </c>
      <c r="C16" s="89">
        <v>0</v>
      </c>
      <c r="D16" s="90">
        <f t="shared" si="8"/>
        <v>0</v>
      </c>
      <c r="E16" s="90">
        <v>0</v>
      </c>
      <c r="F16" s="90">
        <v>0</v>
      </c>
      <c r="G16" s="90">
        <v>0</v>
      </c>
      <c r="H16" s="90">
        <f t="shared" si="9"/>
        <v>0</v>
      </c>
      <c r="I16" s="90">
        <v>0</v>
      </c>
      <c r="J16" s="90">
        <v>0</v>
      </c>
      <c r="K16" s="90">
        <v>0</v>
      </c>
      <c r="L16" s="90">
        <f t="shared" si="10"/>
        <v>0</v>
      </c>
      <c r="M16" s="90">
        <f t="shared" ref="M16:M17" si="12">O16+Q16+S16+U16+W16+Y16+AA16+AC16+AE16</f>
        <v>0</v>
      </c>
      <c r="N16" s="90">
        <f t="shared" si="11"/>
        <v>0</v>
      </c>
      <c r="O16" s="121">
        <v>0</v>
      </c>
      <c r="P16" s="121">
        <v>0</v>
      </c>
      <c r="Q16" s="121">
        <v>0</v>
      </c>
      <c r="R16" s="121">
        <v>0</v>
      </c>
      <c r="S16" s="121">
        <v>0</v>
      </c>
      <c r="T16" s="121">
        <v>0</v>
      </c>
      <c r="U16" s="121">
        <v>0</v>
      </c>
      <c r="V16" s="121">
        <v>0</v>
      </c>
      <c r="W16" s="121">
        <v>0</v>
      </c>
      <c r="X16" s="121">
        <v>0</v>
      </c>
      <c r="Y16" s="121">
        <v>0</v>
      </c>
      <c r="Z16" s="121">
        <v>0</v>
      </c>
      <c r="AA16" s="121">
        <v>0</v>
      </c>
      <c r="AB16" s="121">
        <v>0</v>
      </c>
      <c r="AC16" s="121">
        <v>0</v>
      </c>
      <c r="AD16" s="121">
        <v>0</v>
      </c>
      <c r="AE16" s="121">
        <v>0</v>
      </c>
      <c r="AF16" s="121">
        <v>0</v>
      </c>
    </row>
    <row r="17" spans="1:32" s="95" customFormat="1" ht="30" customHeight="1" x14ac:dyDescent="0.4">
      <c r="A17" s="122" t="s">
        <v>308</v>
      </c>
      <c r="B17" s="122" t="s">
        <v>308</v>
      </c>
      <c r="C17" s="91">
        <v>0</v>
      </c>
      <c r="D17" s="93">
        <f t="shared" si="8"/>
        <v>0</v>
      </c>
      <c r="E17" s="93">
        <v>0</v>
      </c>
      <c r="F17" s="93">
        <v>0</v>
      </c>
      <c r="G17" s="93">
        <v>0</v>
      </c>
      <c r="H17" s="93">
        <f t="shared" si="9"/>
        <v>0</v>
      </c>
      <c r="I17" s="93">
        <v>0</v>
      </c>
      <c r="J17" s="93">
        <v>0</v>
      </c>
      <c r="K17" s="93">
        <v>0</v>
      </c>
      <c r="L17" s="93">
        <f t="shared" si="10"/>
        <v>0</v>
      </c>
      <c r="M17" s="93">
        <f t="shared" si="12"/>
        <v>0</v>
      </c>
      <c r="N17" s="93">
        <f t="shared" si="11"/>
        <v>0</v>
      </c>
      <c r="O17" s="123">
        <v>0</v>
      </c>
      <c r="P17" s="123">
        <v>0</v>
      </c>
      <c r="Q17" s="123">
        <v>0</v>
      </c>
      <c r="R17" s="123">
        <v>0</v>
      </c>
      <c r="S17" s="123">
        <v>0</v>
      </c>
      <c r="T17" s="123">
        <v>0</v>
      </c>
      <c r="U17" s="123">
        <v>0</v>
      </c>
      <c r="V17" s="123">
        <v>0</v>
      </c>
      <c r="W17" s="123">
        <v>0</v>
      </c>
      <c r="X17" s="123">
        <v>0</v>
      </c>
      <c r="Y17" s="123">
        <v>0</v>
      </c>
      <c r="Z17" s="123">
        <v>0</v>
      </c>
      <c r="AA17" s="123">
        <v>0</v>
      </c>
      <c r="AB17" s="123">
        <v>0</v>
      </c>
      <c r="AC17" s="123">
        <v>0</v>
      </c>
      <c r="AD17" s="123">
        <v>0</v>
      </c>
      <c r="AE17" s="123">
        <v>0</v>
      </c>
      <c r="AF17" s="123">
        <v>0</v>
      </c>
    </row>
    <row r="18" spans="1:32" ht="20.100000000000001" customHeight="1" x14ac:dyDescent="0.4">
      <c r="A18" s="50" t="s">
        <v>391</v>
      </c>
      <c r="B18" s="50"/>
      <c r="C18" s="50"/>
      <c r="D18" s="95"/>
    </row>
    <row r="20" spans="1:32" ht="15" customHeight="1" x14ac:dyDescent="0.4">
      <c r="G20" s="124"/>
      <c r="H20" s="98"/>
      <c r="I20" s="98"/>
      <c r="J20" s="98"/>
    </row>
    <row r="21" spans="1:32" ht="15" customHeight="1" x14ac:dyDescent="0.4">
      <c r="G21" s="125"/>
      <c r="H21" s="98"/>
      <c r="I21" s="98"/>
      <c r="J21" s="98"/>
    </row>
    <row r="22" spans="1:32" ht="15" customHeight="1" x14ac:dyDescent="0.4">
      <c r="G22" s="126"/>
      <c r="H22" s="98"/>
      <c r="I22" s="98"/>
      <c r="J22" s="98"/>
    </row>
    <row r="23" spans="1:32" ht="15" customHeight="1" x14ac:dyDescent="0.4">
      <c r="G23" s="126"/>
      <c r="H23" s="98"/>
      <c r="I23" s="98"/>
      <c r="J23" s="98"/>
    </row>
    <row r="24" spans="1:32" ht="15" customHeight="1" x14ac:dyDescent="0.4">
      <c r="G24" s="125"/>
      <c r="H24" s="98"/>
      <c r="I24" s="98"/>
      <c r="J24" s="98"/>
    </row>
  </sheetData>
  <mergeCells count="26">
    <mergeCell ref="Y5:Z5"/>
    <mergeCell ref="AA5:AB5"/>
    <mergeCell ref="AC5:AD5"/>
    <mergeCell ref="AE5:AF5"/>
    <mergeCell ref="N5:N6"/>
    <mergeCell ref="O5:P5"/>
    <mergeCell ref="Q5:R5"/>
    <mergeCell ref="S5:T5"/>
    <mergeCell ref="U5:V5"/>
    <mergeCell ref="W5:X5"/>
    <mergeCell ref="L4:AF4"/>
    <mergeCell ref="D5:D6"/>
    <mergeCell ref="E5:E6"/>
    <mergeCell ref="F5:F6"/>
    <mergeCell ref="G5:G6"/>
    <mergeCell ref="H5:H6"/>
    <mergeCell ref="I5:I6"/>
    <mergeCell ref="J5:J6"/>
    <mergeCell ref="L5:L6"/>
    <mergeCell ref="M5:M6"/>
    <mergeCell ref="A4:A6"/>
    <mergeCell ref="B4:B6"/>
    <mergeCell ref="C4:C6"/>
    <mergeCell ref="D4:G4"/>
    <mergeCell ref="H4:J4"/>
    <mergeCell ref="K4:K6"/>
  </mergeCells>
  <phoneticPr fontId="2"/>
  <hyperlinks>
    <hyperlink ref="AH1" location="目次!A1" display="目次へ戻る"/>
  </hyperlinks>
  <pageMargins left="0.59055118110236227" right="0.59055118110236227" top="0.78740157480314965" bottom="0.78740157480314965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V25"/>
  <sheetViews>
    <sheetView zoomScale="70" zoomScaleNormal="70" zoomScaleSheetLayoutView="100" workbookViewId="0"/>
  </sheetViews>
  <sheetFormatPr defaultColWidth="2.5" defaultRowHeight="15" customHeight="1" x14ac:dyDescent="0.4"/>
  <cols>
    <col min="1" max="2" width="9.625" style="20" customWidth="1"/>
    <col min="3" max="20" width="9.25" style="20" customWidth="1"/>
    <col min="21" max="21" width="2.5" style="20" customWidth="1"/>
    <col min="22" max="22" width="10.625" style="20" bestFit="1" customWidth="1"/>
    <col min="23" max="239" width="2.5" style="20" customWidth="1"/>
    <col min="240" max="16384" width="2.5" style="20"/>
  </cols>
  <sheetData>
    <row r="1" spans="1:22" ht="22.5" customHeight="1" x14ac:dyDescent="0.4">
      <c r="T1" s="21" t="s">
        <v>296</v>
      </c>
      <c r="V1" s="22" t="s">
        <v>297</v>
      </c>
    </row>
    <row r="2" spans="1:22" ht="22.5" customHeight="1" x14ac:dyDescent="0.4">
      <c r="A2" s="23" t="s">
        <v>404</v>
      </c>
      <c r="B2" s="23"/>
      <c r="C2" s="23"/>
    </row>
    <row r="3" spans="1:22" s="24" customFormat="1" ht="22.5" customHeight="1" x14ac:dyDescent="0.15">
      <c r="A3" s="127" t="s">
        <v>405</v>
      </c>
      <c r="T3" s="25" t="s">
        <v>406</v>
      </c>
    </row>
    <row r="4" spans="1:22" ht="20.100000000000001" customHeight="1" x14ac:dyDescent="0.4">
      <c r="A4" s="62" t="s">
        <v>407</v>
      </c>
      <c r="B4" s="60" t="s">
        <v>408</v>
      </c>
      <c r="C4" s="62" t="s">
        <v>409</v>
      </c>
      <c r="D4" s="27"/>
      <c r="E4" s="27"/>
      <c r="F4" s="27" t="s">
        <v>410</v>
      </c>
      <c r="G4" s="27"/>
      <c r="H4" s="27"/>
      <c r="I4" s="27" t="s">
        <v>411</v>
      </c>
      <c r="J4" s="27"/>
      <c r="K4" s="27"/>
      <c r="L4" s="27" t="s">
        <v>412</v>
      </c>
      <c r="M4" s="27"/>
      <c r="N4" s="27"/>
      <c r="O4" s="27" t="s">
        <v>413</v>
      </c>
      <c r="P4" s="27"/>
      <c r="Q4" s="27"/>
      <c r="R4" s="28" t="s">
        <v>414</v>
      </c>
      <c r="S4" s="29"/>
      <c r="T4" s="128" t="s">
        <v>415</v>
      </c>
    </row>
    <row r="5" spans="1:22" ht="27" x14ac:dyDescent="0.4">
      <c r="A5" s="62"/>
      <c r="B5" s="62"/>
      <c r="C5" s="31" t="s">
        <v>305</v>
      </c>
      <c r="D5" s="31" t="s">
        <v>309</v>
      </c>
      <c r="E5" s="31" t="s">
        <v>310</v>
      </c>
      <c r="F5" s="31" t="s">
        <v>305</v>
      </c>
      <c r="G5" s="31" t="s">
        <v>309</v>
      </c>
      <c r="H5" s="31" t="s">
        <v>310</v>
      </c>
      <c r="I5" s="31" t="s">
        <v>305</v>
      </c>
      <c r="J5" s="31" t="s">
        <v>309</v>
      </c>
      <c r="K5" s="31" t="s">
        <v>310</v>
      </c>
      <c r="L5" s="31" t="s">
        <v>305</v>
      </c>
      <c r="M5" s="31" t="s">
        <v>309</v>
      </c>
      <c r="N5" s="31" t="s">
        <v>310</v>
      </c>
      <c r="O5" s="31" t="s">
        <v>305</v>
      </c>
      <c r="P5" s="31" t="s">
        <v>309</v>
      </c>
      <c r="Q5" s="31" t="s">
        <v>310</v>
      </c>
      <c r="R5" s="129" t="s">
        <v>416</v>
      </c>
      <c r="S5" s="129" t="s">
        <v>417</v>
      </c>
      <c r="T5" s="130"/>
    </row>
    <row r="6" spans="1:22" s="35" customFormat="1" ht="33.75" customHeight="1" x14ac:dyDescent="0.4">
      <c r="A6" s="131">
        <v>2009</v>
      </c>
      <c r="B6" s="131" t="s">
        <v>311</v>
      </c>
      <c r="C6" s="132">
        <f t="shared" ref="C6:C19" si="0">SUM(D6:E6)</f>
        <v>3475</v>
      </c>
      <c r="D6" s="133">
        <v>1804</v>
      </c>
      <c r="E6" s="133">
        <v>1671</v>
      </c>
      <c r="F6" s="133">
        <f t="shared" ref="F6:F19" si="1">SUM(G6:H6)</f>
        <v>3355</v>
      </c>
      <c r="G6" s="133">
        <v>1728</v>
      </c>
      <c r="H6" s="133">
        <v>1627</v>
      </c>
      <c r="I6" s="133">
        <f t="shared" ref="I6:I19" si="2">SUM(J6:K6)</f>
        <v>57</v>
      </c>
      <c r="J6" s="133">
        <v>42</v>
      </c>
      <c r="K6" s="133">
        <v>15</v>
      </c>
      <c r="L6" s="133">
        <f t="shared" ref="L6:L19" si="3">SUM(M6:N6)</f>
        <v>6</v>
      </c>
      <c r="M6" s="133">
        <v>6</v>
      </c>
      <c r="N6" s="133" t="s">
        <v>336</v>
      </c>
      <c r="O6" s="133">
        <f>SUM(P6:Q6)</f>
        <v>57</v>
      </c>
      <c r="P6" s="133">
        <v>28</v>
      </c>
      <c r="Q6" s="133">
        <v>29</v>
      </c>
      <c r="R6" s="133" t="s">
        <v>336</v>
      </c>
      <c r="S6" s="133">
        <v>3334</v>
      </c>
      <c r="T6" s="134">
        <v>96.5</v>
      </c>
    </row>
    <row r="7" spans="1:22" s="35" customFormat="1" ht="33.75" customHeight="1" x14ac:dyDescent="0.4">
      <c r="A7" s="32">
        <v>2010</v>
      </c>
      <c r="B7" s="32" t="s">
        <v>312</v>
      </c>
      <c r="C7" s="33">
        <f t="shared" si="0"/>
        <v>3590</v>
      </c>
      <c r="D7" s="34">
        <v>1812</v>
      </c>
      <c r="E7" s="34">
        <v>1778</v>
      </c>
      <c r="F7" s="34">
        <f t="shared" si="1"/>
        <v>3496</v>
      </c>
      <c r="G7" s="34">
        <v>1755</v>
      </c>
      <c r="H7" s="34">
        <v>1741</v>
      </c>
      <c r="I7" s="34">
        <f t="shared" si="2"/>
        <v>50</v>
      </c>
      <c r="J7" s="34">
        <v>34</v>
      </c>
      <c r="K7" s="34">
        <v>16</v>
      </c>
      <c r="L7" s="34">
        <f t="shared" si="3"/>
        <v>2</v>
      </c>
      <c r="M7" s="34">
        <v>1</v>
      </c>
      <c r="N7" s="34">
        <v>1</v>
      </c>
      <c r="O7" s="34">
        <f t="shared" ref="O7:O19" si="4">SUM(P7:Q7)</f>
        <v>42</v>
      </c>
      <c r="P7" s="34">
        <v>22</v>
      </c>
      <c r="Q7" s="34">
        <v>20</v>
      </c>
      <c r="R7" s="34">
        <v>3</v>
      </c>
      <c r="S7" s="34">
        <v>3438</v>
      </c>
      <c r="T7" s="135">
        <v>97.4</v>
      </c>
    </row>
    <row r="8" spans="1:22" s="35" customFormat="1" ht="33.75" customHeight="1" x14ac:dyDescent="0.4">
      <c r="A8" s="32">
        <v>2011</v>
      </c>
      <c r="B8" s="32" t="s">
        <v>313</v>
      </c>
      <c r="C8" s="33">
        <f t="shared" si="0"/>
        <v>3518</v>
      </c>
      <c r="D8" s="34">
        <v>1814</v>
      </c>
      <c r="E8" s="34">
        <v>1704</v>
      </c>
      <c r="F8" s="34">
        <f t="shared" si="1"/>
        <v>3412</v>
      </c>
      <c r="G8" s="34">
        <v>1749</v>
      </c>
      <c r="H8" s="34">
        <v>1663</v>
      </c>
      <c r="I8" s="34">
        <f t="shared" si="2"/>
        <v>61</v>
      </c>
      <c r="J8" s="34">
        <v>37</v>
      </c>
      <c r="K8" s="34">
        <v>24</v>
      </c>
      <c r="L8" s="34">
        <f t="shared" si="3"/>
        <v>5</v>
      </c>
      <c r="M8" s="34">
        <v>3</v>
      </c>
      <c r="N8" s="34">
        <v>2</v>
      </c>
      <c r="O8" s="34">
        <f t="shared" si="4"/>
        <v>40</v>
      </c>
      <c r="P8" s="34">
        <v>25</v>
      </c>
      <c r="Q8" s="34">
        <v>15</v>
      </c>
      <c r="R8" s="34" t="s">
        <v>336</v>
      </c>
      <c r="S8" s="34">
        <v>3338</v>
      </c>
      <c r="T8" s="135">
        <v>97</v>
      </c>
    </row>
    <row r="9" spans="1:22" s="35" customFormat="1" ht="33.75" customHeight="1" x14ac:dyDescent="0.4">
      <c r="A9" s="32">
        <v>2012</v>
      </c>
      <c r="B9" s="32" t="s">
        <v>314</v>
      </c>
      <c r="C9" s="33">
        <f t="shared" si="0"/>
        <v>3423</v>
      </c>
      <c r="D9" s="34">
        <v>1751</v>
      </c>
      <c r="E9" s="34">
        <v>1672</v>
      </c>
      <c r="F9" s="34">
        <f t="shared" si="1"/>
        <v>3332</v>
      </c>
      <c r="G9" s="34">
        <v>1697</v>
      </c>
      <c r="H9" s="34">
        <v>1635</v>
      </c>
      <c r="I9" s="34">
        <f t="shared" si="2"/>
        <v>51</v>
      </c>
      <c r="J9" s="34">
        <v>29</v>
      </c>
      <c r="K9" s="34">
        <v>22</v>
      </c>
      <c r="L9" s="34">
        <f t="shared" si="3"/>
        <v>8</v>
      </c>
      <c r="M9" s="34">
        <v>8</v>
      </c>
      <c r="N9" s="34" t="s">
        <v>336</v>
      </c>
      <c r="O9" s="34">
        <f>SUM(P9:Q9)</f>
        <v>32</v>
      </c>
      <c r="P9" s="34">
        <v>17</v>
      </c>
      <c r="Q9" s="34">
        <v>15</v>
      </c>
      <c r="R9" s="34" t="s">
        <v>336</v>
      </c>
      <c r="S9" s="34">
        <v>3282</v>
      </c>
      <c r="T9" s="135">
        <v>97.3</v>
      </c>
    </row>
    <row r="10" spans="1:22" s="35" customFormat="1" ht="33.75" customHeight="1" x14ac:dyDescent="0.4">
      <c r="A10" s="32">
        <v>2013</v>
      </c>
      <c r="B10" s="32" t="s">
        <v>315</v>
      </c>
      <c r="C10" s="33">
        <f t="shared" si="0"/>
        <v>3296</v>
      </c>
      <c r="D10" s="34">
        <v>1688</v>
      </c>
      <c r="E10" s="34">
        <v>1608</v>
      </c>
      <c r="F10" s="34">
        <f t="shared" si="1"/>
        <v>3190</v>
      </c>
      <c r="G10" s="34">
        <v>1623</v>
      </c>
      <c r="H10" s="34">
        <v>1567</v>
      </c>
      <c r="I10" s="34">
        <f t="shared" si="2"/>
        <v>58</v>
      </c>
      <c r="J10" s="34">
        <v>34</v>
      </c>
      <c r="K10" s="34">
        <v>24</v>
      </c>
      <c r="L10" s="34">
        <f t="shared" si="3"/>
        <v>14</v>
      </c>
      <c r="M10" s="34">
        <v>13</v>
      </c>
      <c r="N10" s="34">
        <v>1</v>
      </c>
      <c r="O10" s="34">
        <f t="shared" si="4"/>
        <v>34</v>
      </c>
      <c r="P10" s="34">
        <v>18</v>
      </c>
      <c r="Q10" s="34">
        <v>16</v>
      </c>
      <c r="R10" s="34">
        <v>2</v>
      </c>
      <c r="S10" s="34">
        <v>3145</v>
      </c>
      <c r="T10" s="135">
        <v>96.8</v>
      </c>
    </row>
    <row r="11" spans="1:22" s="35" customFormat="1" ht="33.75" customHeight="1" x14ac:dyDescent="0.4">
      <c r="A11" s="32">
        <v>2014</v>
      </c>
      <c r="B11" s="32" t="s">
        <v>316</v>
      </c>
      <c r="C11" s="33">
        <f t="shared" si="0"/>
        <v>3459</v>
      </c>
      <c r="D11" s="34">
        <v>1742</v>
      </c>
      <c r="E11" s="34">
        <v>1717</v>
      </c>
      <c r="F11" s="34">
        <f t="shared" si="1"/>
        <v>3335</v>
      </c>
      <c r="G11" s="34">
        <v>1665</v>
      </c>
      <c r="H11" s="34">
        <v>1670</v>
      </c>
      <c r="I11" s="34">
        <f t="shared" si="2"/>
        <v>74</v>
      </c>
      <c r="J11" s="34">
        <v>45</v>
      </c>
      <c r="K11" s="34">
        <v>29</v>
      </c>
      <c r="L11" s="34">
        <f t="shared" si="3"/>
        <v>14</v>
      </c>
      <c r="M11" s="34">
        <v>13</v>
      </c>
      <c r="N11" s="34">
        <v>1</v>
      </c>
      <c r="O11" s="34">
        <f>SUM(P11:Q11)</f>
        <v>36</v>
      </c>
      <c r="P11" s="34">
        <v>19</v>
      </c>
      <c r="Q11" s="34">
        <v>17</v>
      </c>
      <c r="R11" s="34">
        <v>3</v>
      </c>
      <c r="S11" s="34">
        <v>3293</v>
      </c>
      <c r="T11" s="135">
        <v>96.4</v>
      </c>
    </row>
    <row r="12" spans="1:22" ht="33.75" customHeight="1" x14ac:dyDescent="0.4">
      <c r="A12" s="32">
        <v>2015</v>
      </c>
      <c r="B12" s="32" t="s">
        <v>317</v>
      </c>
      <c r="C12" s="33">
        <f t="shared" si="0"/>
        <v>3274</v>
      </c>
      <c r="D12" s="37">
        <v>1635</v>
      </c>
      <c r="E12" s="37">
        <v>1639</v>
      </c>
      <c r="F12" s="34">
        <f t="shared" si="1"/>
        <v>3173</v>
      </c>
      <c r="G12" s="37">
        <v>1580</v>
      </c>
      <c r="H12" s="37">
        <v>1593</v>
      </c>
      <c r="I12" s="34">
        <f t="shared" si="2"/>
        <v>69</v>
      </c>
      <c r="J12" s="37">
        <v>34</v>
      </c>
      <c r="K12" s="37">
        <v>35</v>
      </c>
      <c r="L12" s="34">
        <f t="shared" si="3"/>
        <v>13</v>
      </c>
      <c r="M12" s="37">
        <v>10</v>
      </c>
      <c r="N12" s="37">
        <v>3</v>
      </c>
      <c r="O12" s="34">
        <f t="shared" si="4"/>
        <v>19</v>
      </c>
      <c r="P12" s="37">
        <v>11</v>
      </c>
      <c r="Q12" s="37">
        <v>8</v>
      </c>
      <c r="R12" s="37">
        <v>3</v>
      </c>
      <c r="S12" s="37">
        <v>3116</v>
      </c>
      <c r="T12" s="136">
        <v>96.9</v>
      </c>
    </row>
    <row r="13" spans="1:22" ht="33.75" customHeight="1" x14ac:dyDescent="0.4">
      <c r="A13" s="32">
        <v>2016</v>
      </c>
      <c r="B13" s="32" t="s">
        <v>318</v>
      </c>
      <c r="C13" s="33">
        <f t="shared" si="0"/>
        <v>3242</v>
      </c>
      <c r="D13" s="37">
        <v>1670</v>
      </c>
      <c r="E13" s="37">
        <v>1572</v>
      </c>
      <c r="F13" s="34">
        <f t="shared" si="1"/>
        <v>3140</v>
      </c>
      <c r="G13" s="37">
        <v>1599</v>
      </c>
      <c r="H13" s="37">
        <v>1541</v>
      </c>
      <c r="I13" s="34">
        <f t="shared" si="2"/>
        <v>70</v>
      </c>
      <c r="J13" s="37">
        <v>47</v>
      </c>
      <c r="K13" s="37">
        <v>23</v>
      </c>
      <c r="L13" s="34">
        <f t="shared" si="3"/>
        <v>7</v>
      </c>
      <c r="M13" s="37">
        <v>7</v>
      </c>
      <c r="N13" s="37">
        <v>0</v>
      </c>
      <c r="O13" s="34">
        <f>SUM(P13:Q13)</f>
        <v>23</v>
      </c>
      <c r="P13" s="37">
        <v>16</v>
      </c>
      <c r="Q13" s="37">
        <v>7</v>
      </c>
      <c r="R13" s="37">
        <v>2</v>
      </c>
      <c r="S13" s="37">
        <v>3093</v>
      </c>
      <c r="T13" s="136">
        <v>96.9</v>
      </c>
    </row>
    <row r="14" spans="1:22" ht="33.75" customHeight="1" x14ac:dyDescent="0.4">
      <c r="A14" s="32">
        <v>2017</v>
      </c>
      <c r="B14" s="32" t="s">
        <v>319</v>
      </c>
      <c r="C14" s="33">
        <f t="shared" si="0"/>
        <v>3237</v>
      </c>
      <c r="D14" s="37">
        <v>1670</v>
      </c>
      <c r="E14" s="37">
        <v>1567</v>
      </c>
      <c r="F14" s="34">
        <f t="shared" si="1"/>
        <v>3122</v>
      </c>
      <c r="G14" s="37">
        <v>1600</v>
      </c>
      <c r="H14" s="37">
        <v>1522</v>
      </c>
      <c r="I14" s="34">
        <f t="shared" si="2"/>
        <v>70</v>
      </c>
      <c r="J14" s="37">
        <v>46</v>
      </c>
      <c r="K14" s="37">
        <v>24</v>
      </c>
      <c r="L14" s="34">
        <f t="shared" si="3"/>
        <v>7</v>
      </c>
      <c r="M14" s="37">
        <v>5</v>
      </c>
      <c r="N14" s="37">
        <v>2</v>
      </c>
      <c r="O14" s="34">
        <f t="shared" si="4"/>
        <v>38</v>
      </c>
      <c r="P14" s="37">
        <v>19</v>
      </c>
      <c r="Q14" s="37">
        <v>19</v>
      </c>
      <c r="R14" s="37" t="s">
        <v>336</v>
      </c>
      <c r="S14" s="37">
        <v>3073</v>
      </c>
      <c r="T14" s="136">
        <v>96.4</v>
      </c>
    </row>
    <row r="15" spans="1:22" ht="33.75" customHeight="1" x14ac:dyDescent="0.4">
      <c r="A15" s="32">
        <v>2018</v>
      </c>
      <c r="B15" s="32" t="s">
        <v>320</v>
      </c>
      <c r="C15" s="33">
        <f t="shared" si="0"/>
        <v>3096</v>
      </c>
      <c r="D15" s="37">
        <v>1579</v>
      </c>
      <c r="E15" s="37">
        <v>1517</v>
      </c>
      <c r="F15" s="34">
        <f t="shared" si="1"/>
        <v>2991</v>
      </c>
      <c r="G15" s="37">
        <v>1517</v>
      </c>
      <c r="H15" s="37">
        <v>1474</v>
      </c>
      <c r="I15" s="34">
        <f t="shared" si="2"/>
        <v>75</v>
      </c>
      <c r="J15" s="37">
        <v>42</v>
      </c>
      <c r="K15" s="37">
        <v>33</v>
      </c>
      <c r="L15" s="34">
        <f t="shared" si="3"/>
        <v>3</v>
      </c>
      <c r="M15" s="37">
        <v>2</v>
      </c>
      <c r="N15" s="37">
        <v>1</v>
      </c>
      <c r="O15" s="34">
        <f>SUM(P15:Q15)</f>
        <v>27</v>
      </c>
      <c r="P15" s="37">
        <v>18</v>
      </c>
      <c r="Q15" s="37">
        <v>9</v>
      </c>
      <c r="R15" s="37">
        <v>0</v>
      </c>
      <c r="S15" s="37">
        <v>2971</v>
      </c>
      <c r="T15" s="136">
        <v>96.6</v>
      </c>
    </row>
    <row r="16" spans="1:22" s="51" customFormat="1" ht="33.75" customHeight="1" x14ac:dyDescent="0.4">
      <c r="A16" s="36">
        <v>2019</v>
      </c>
      <c r="B16" s="36" t="s">
        <v>321</v>
      </c>
      <c r="C16" s="33">
        <f t="shared" si="0"/>
        <v>3194</v>
      </c>
      <c r="D16" s="37">
        <v>1593</v>
      </c>
      <c r="E16" s="37">
        <v>1601</v>
      </c>
      <c r="F16" s="34">
        <f t="shared" si="1"/>
        <v>3096</v>
      </c>
      <c r="G16" s="37">
        <v>1535</v>
      </c>
      <c r="H16" s="37">
        <v>1561</v>
      </c>
      <c r="I16" s="34">
        <f t="shared" si="2"/>
        <v>65</v>
      </c>
      <c r="J16" s="37">
        <v>38</v>
      </c>
      <c r="K16" s="37">
        <v>27</v>
      </c>
      <c r="L16" s="34">
        <f t="shared" si="3"/>
        <v>6</v>
      </c>
      <c r="M16" s="37">
        <v>4</v>
      </c>
      <c r="N16" s="37">
        <v>2</v>
      </c>
      <c r="O16" s="34">
        <f>SUM(P16:Q16)</f>
        <v>27</v>
      </c>
      <c r="P16" s="37">
        <v>16</v>
      </c>
      <c r="Q16" s="37">
        <v>11</v>
      </c>
      <c r="R16" s="37">
        <v>4</v>
      </c>
      <c r="S16" s="37">
        <v>3025</v>
      </c>
      <c r="T16" s="136">
        <v>96.9</v>
      </c>
    </row>
    <row r="17" spans="1:21" s="23" customFormat="1" ht="33.75" customHeight="1" x14ac:dyDescent="0.4">
      <c r="A17" s="36">
        <v>2020</v>
      </c>
      <c r="B17" s="36" t="s">
        <v>322</v>
      </c>
      <c r="C17" s="33">
        <f t="shared" si="0"/>
        <v>2867</v>
      </c>
      <c r="D17" s="37">
        <v>1454</v>
      </c>
      <c r="E17" s="37">
        <v>1413</v>
      </c>
      <c r="F17" s="34">
        <f t="shared" si="1"/>
        <v>2770</v>
      </c>
      <c r="G17" s="37">
        <v>1386</v>
      </c>
      <c r="H17" s="37">
        <v>1384</v>
      </c>
      <c r="I17" s="34">
        <f t="shared" si="2"/>
        <v>64</v>
      </c>
      <c r="J17" s="37">
        <v>48</v>
      </c>
      <c r="K17" s="37">
        <v>16</v>
      </c>
      <c r="L17" s="34">
        <f t="shared" si="3"/>
        <v>5</v>
      </c>
      <c r="M17" s="37">
        <v>5</v>
      </c>
      <c r="N17" s="37">
        <v>0</v>
      </c>
      <c r="O17" s="34">
        <f t="shared" si="4"/>
        <v>17</v>
      </c>
      <c r="P17" s="37">
        <v>10</v>
      </c>
      <c r="Q17" s="37">
        <v>7</v>
      </c>
      <c r="R17" s="37">
        <v>2</v>
      </c>
      <c r="S17" s="37">
        <v>2686</v>
      </c>
      <c r="T17" s="136">
        <v>97.9</v>
      </c>
    </row>
    <row r="18" spans="1:21" s="23" customFormat="1" ht="33.75" customHeight="1" x14ac:dyDescent="0.4">
      <c r="A18" s="36">
        <v>2021</v>
      </c>
      <c r="B18" s="36" t="s">
        <v>323</v>
      </c>
      <c r="C18" s="33">
        <f t="shared" si="0"/>
        <v>2827</v>
      </c>
      <c r="D18" s="85">
        <v>1509</v>
      </c>
      <c r="E18" s="85">
        <v>1318</v>
      </c>
      <c r="F18" s="34">
        <f t="shared" si="1"/>
        <v>2731</v>
      </c>
      <c r="G18" s="85">
        <v>1453</v>
      </c>
      <c r="H18" s="85">
        <v>1278</v>
      </c>
      <c r="I18" s="34">
        <f t="shared" si="2"/>
        <v>78</v>
      </c>
      <c r="J18" s="85">
        <v>43</v>
      </c>
      <c r="K18" s="85">
        <v>35</v>
      </c>
      <c r="L18" s="34">
        <f t="shared" si="3"/>
        <v>3</v>
      </c>
      <c r="M18" s="85">
        <v>3</v>
      </c>
      <c r="N18" s="85">
        <v>0</v>
      </c>
      <c r="O18" s="34">
        <f t="shared" si="4"/>
        <v>15</v>
      </c>
      <c r="P18" s="85">
        <v>10</v>
      </c>
      <c r="Q18" s="85">
        <v>5</v>
      </c>
      <c r="R18" s="85">
        <v>2</v>
      </c>
      <c r="S18" s="85">
        <v>2618</v>
      </c>
      <c r="T18" s="137">
        <v>96.6</v>
      </c>
    </row>
    <row r="19" spans="1:21" s="23" customFormat="1" ht="33.75" customHeight="1" x14ac:dyDescent="0.4">
      <c r="A19" s="36">
        <v>2022</v>
      </c>
      <c r="B19" s="36" t="s">
        <v>324</v>
      </c>
      <c r="C19" s="33">
        <f t="shared" si="0"/>
        <v>2830</v>
      </c>
      <c r="D19" s="85">
        <v>1370</v>
      </c>
      <c r="E19" s="85">
        <v>1460</v>
      </c>
      <c r="F19" s="34">
        <f t="shared" si="1"/>
        <v>2726</v>
      </c>
      <c r="G19" s="85">
        <v>1321</v>
      </c>
      <c r="H19" s="85">
        <v>1405</v>
      </c>
      <c r="I19" s="34">
        <f t="shared" si="2"/>
        <v>77</v>
      </c>
      <c r="J19" s="85">
        <v>34</v>
      </c>
      <c r="K19" s="85">
        <v>43</v>
      </c>
      <c r="L19" s="34">
        <f t="shared" si="3"/>
        <v>4</v>
      </c>
      <c r="M19" s="85">
        <v>4</v>
      </c>
      <c r="N19" s="85">
        <v>0</v>
      </c>
      <c r="O19" s="34">
        <f t="shared" si="4"/>
        <v>17</v>
      </c>
      <c r="P19" s="85">
        <v>8</v>
      </c>
      <c r="Q19" s="85">
        <v>9</v>
      </c>
      <c r="R19" s="85">
        <v>0</v>
      </c>
      <c r="S19" s="85">
        <v>2647</v>
      </c>
      <c r="T19" s="137">
        <v>96.3</v>
      </c>
    </row>
    <row r="20" spans="1:21" s="23" customFormat="1" ht="33.75" customHeight="1" x14ac:dyDescent="0.4">
      <c r="A20" s="36">
        <v>2023</v>
      </c>
      <c r="B20" s="36" t="s">
        <v>325</v>
      </c>
      <c r="C20" s="33">
        <f>SUM(D20:E20)</f>
        <v>2817</v>
      </c>
      <c r="D20" s="85">
        <v>1464</v>
      </c>
      <c r="E20" s="85">
        <v>1353</v>
      </c>
      <c r="F20" s="34">
        <f>SUM(G20:H20)</f>
        <v>2706</v>
      </c>
      <c r="G20" s="85">
        <v>1391</v>
      </c>
      <c r="H20" s="85">
        <v>1315</v>
      </c>
      <c r="I20" s="34">
        <f>SUM(J20:K20)</f>
        <v>83</v>
      </c>
      <c r="J20" s="85">
        <v>54</v>
      </c>
      <c r="K20" s="85">
        <v>29</v>
      </c>
      <c r="L20" s="34">
        <f>SUM(M20:N20)</f>
        <v>3</v>
      </c>
      <c r="M20" s="85">
        <v>3</v>
      </c>
      <c r="N20" s="85">
        <v>0</v>
      </c>
      <c r="O20" s="34">
        <f>SUM(P20:Q20)</f>
        <v>25</v>
      </c>
      <c r="P20" s="85">
        <v>16</v>
      </c>
      <c r="Q20" s="85">
        <v>9</v>
      </c>
      <c r="R20" s="85">
        <v>0</v>
      </c>
      <c r="S20" s="85">
        <v>2575</v>
      </c>
      <c r="T20" s="137">
        <v>96.1</v>
      </c>
    </row>
    <row r="21" spans="1:21" s="23" customFormat="1" ht="33.75" customHeight="1" x14ac:dyDescent="0.4">
      <c r="A21" s="138">
        <v>2024</v>
      </c>
      <c r="B21" s="138" t="s">
        <v>326</v>
      </c>
      <c r="C21" s="139">
        <f t="shared" ref="C21" si="5">SUM(D21:E21)</f>
        <v>2754</v>
      </c>
      <c r="D21" s="140">
        <v>1410</v>
      </c>
      <c r="E21" s="140">
        <v>1344</v>
      </c>
      <c r="F21" s="92">
        <f t="shared" ref="F21" si="6">SUM(G21:H21)</f>
        <v>2623</v>
      </c>
      <c r="G21" s="140">
        <v>1333</v>
      </c>
      <c r="H21" s="140">
        <v>1290</v>
      </c>
      <c r="I21" s="92">
        <f t="shared" ref="I21" si="7">SUM(J21:K21)</f>
        <v>103</v>
      </c>
      <c r="J21" s="140">
        <v>61</v>
      </c>
      <c r="K21" s="140">
        <v>42</v>
      </c>
      <c r="L21" s="92">
        <f t="shared" ref="L21" si="8">SUM(M21:N21)</f>
        <v>3</v>
      </c>
      <c r="M21" s="140">
        <v>0</v>
      </c>
      <c r="N21" s="140">
        <v>3</v>
      </c>
      <c r="O21" s="92">
        <f t="shared" ref="O21" si="9">SUM(P21:Q21)</f>
        <v>25</v>
      </c>
      <c r="P21" s="140">
        <v>13</v>
      </c>
      <c r="Q21" s="140">
        <v>12</v>
      </c>
      <c r="R21" s="140">
        <v>0</v>
      </c>
      <c r="S21" s="140">
        <v>2471</v>
      </c>
      <c r="T21" s="141">
        <v>95.2</v>
      </c>
    </row>
    <row r="22" spans="1:21" ht="17.25" customHeight="1" x14ac:dyDescent="0.4">
      <c r="A22" s="20" t="s">
        <v>418</v>
      </c>
      <c r="D22" s="51"/>
      <c r="E22" s="51"/>
      <c r="F22" s="51"/>
      <c r="G22" s="51"/>
      <c r="H22" s="51"/>
      <c r="I22" s="51"/>
      <c r="J22" s="50"/>
    </row>
    <row r="23" spans="1:21" s="51" customFormat="1" ht="17.25" customHeight="1" x14ac:dyDescent="0.4">
      <c r="A23" s="51" t="s">
        <v>419</v>
      </c>
      <c r="D23" s="142"/>
      <c r="J23" s="50"/>
      <c r="L23" s="143"/>
      <c r="M23" s="20"/>
      <c r="N23" s="20"/>
      <c r="O23" s="20"/>
      <c r="P23" s="20"/>
      <c r="Q23" s="20"/>
      <c r="R23" s="20"/>
      <c r="S23" s="20"/>
      <c r="T23" s="20"/>
      <c r="U23" s="20"/>
    </row>
    <row r="24" spans="1:21" ht="17.25" customHeight="1" x14ac:dyDescent="0.4">
      <c r="A24" s="54" t="s">
        <v>420</v>
      </c>
      <c r="B24" s="144" t="s">
        <v>421</v>
      </c>
      <c r="C24" s="54" t="s">
        <v>422</v>
      </c>
      <c r="G24" s="50"/>
      <c r="I24" s="50"/>
    </row>
    <row r="25" spans="1:21" ht="17.25" customHeight="1" x14ac:dyDescent="0.4">
      <c r="A25" s="54"/>
      <c r="B25" s="50" t="s">
        <v>409</v>
      </c>
      <c r="C25" s="54"/>
      <c r="G25" s="50"/>
      <c r="I25" s="50"/>
    </row>
  </sheetData>
  <mergeCells count="11">
    <mergeCell ref="O4:Q4"/>
    <mergeCell ref="R4:S4"/>
    <mergeCell ref="T4:T5"/>
    <mergeCell ref="A24:A25"/>
    <mergeCell ref="C24:C25"/>
    <mergeCell ref="A4:A5"/>
    <mergeCell ref="B4:B5"/>
    <mergeCell ref="C4:E4"/>
    <mergeCell ref="F4:H4"/>
    <mergeCell ref="I4:K4"/>
    <mergeCell ref="L4:N4"/>
  </mergeCells>
  <phoneticPr fontId="2"/>
  <hyperlinks>
    <hyperlink ref="V1" location="目次!A1" display="目次へ戻る"/>
  </hyperlinks>
  <pageMargins left="0.59055118110236227" right="0.59055118110236227" top="0.78740157480314965" bottom="0.78740157480314965" header="0.31496062992125984" footer="0.31496062992125984"/>
  <pageSetup paperSize="9" orientation="portrait" r:id="rId1"/>
  <colBreaks count="1" manualBreakCount="1">
    <brk id="21" min="1" max="19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V25"/>
  <sheetViews>
    <sheetView zoomScale="85" zoomScaleNormal="85" zoomScaleSheetLayoutView="100" workbookViewId="0"/>
  </sheetViews>
  <sheetFormatPr defaultColWidth="2.5" defaultRowHeight="15" customHeight="1" x14ac:dyDescent="0.4"/>
  <cols>
    <col min="1" max="20" width="9.125" style="20" customWidth="1"/>
    <col min="21" max="21" width="2.5" style="20" customWidth="1"/>
    <col min="22" max="22" width="10.625" style="20" bestFit="1" customWidth="1"/>
    <col min="23" max="228" width="2.5" style="20" customWidth="1"/>
    <col min="229" max="16384" width="2.5" style="20"/>
  </cols>
  <sheetData>
    <row r="1" spans="1:22" ht="22.5" customHeight="1" x14ac:dyDescent="0.4">
      <c r="T1" s="21" t="s">
        <v>296</v>
      </c>
      <c r="V1" s="22" t="s">
        <v>297</v>
      </c>
    </row>
    <row r="2" spans="1:22" ht="22.5" customHeight="1" x14ac:dyDescent="0.4">
      <c r="A2" s="23" t="s">
        <v>423</v>
      </c>
      <c r="B2" s="23"/>
      <c r="C2" s="23"/>
    </row>
    <row r="3" spans="1:22" s="24" customFormat="1" ht="22.5" customHeight="1" x14ac:dyDescent="0.15">
      <c r="A3" s="24" t="s">
        <v>405</v>
      </c>
      <c r="T3" s="25" t="s">
        <v>406</v>
      </c>
    </row>
    <row r="4" spans="1:22" ht="20.100000000000001" customHeight="1" x14ac:dyDescent="0.4">
      <c r="A4" s="29" t="s">
        <v>407</v>
      </c>
      <c r="B4" s="26" t="s">
        <v>408</v>
      </c>
      <c r="C4" s="27" t="s">
        <v>409</v>
      </c>
      <c r="D4" s="27"/>
      <c r="E4" s="27"/>
      <c r="F4" s="27" t="s">
        <v>424</v>
      </c>
      <c r="G4" s="27"/>
      <c r="H4" s="27"/>
      <c r="I4" s="27" t="s">
        <v>411</v>
      </c>
      <c r="J4" s="27"/>
      <c r="K4" s="27"/>
      <c r="L4" s="27" t="s">
        <v>425</v>
      </c>
      <c r="M4" s="27"/>
      <c r="N4" s="27"/>
      <c r="O4" s="27" t="s">
        <v>413</v>
      </c>
      <c r="P4" s="27"/>
      <c r="Q4" s="27"/>
      <c r="R4" s="28" t="s">
        <v>414</v>
      </c>
      <c r="S4" s="29"/>
      <c r="T4" s="145" t="s">
        <v>426</v>
      </c>
    </row>
    <row r="5" spans="1:22" ht="27" x14ac:dyDescent="0.4">
      <c r="A5" s="29"/>
      <c r="B5" s="29"/>
      <c r="C5" s="30" t="s">
        <v>305</v>
      </c>
      <c r="D5" s="30" t="s">
        <v>309</v>
      </c>
      <c r="E5" s="30" t="s">
        <v>310</v>
      </c>
      <c r="F5" s="30" t="s">
        <v>305</v>
      </c>
      <c r="G5" s="30" t="s">
        <v>309</v>
      </c>
      <c r="H5" s="30" t="s">
        <v>310</v>
      </c>
      <c r="I5" s="30" t="s">
        <v>305</v>
      </c>
      <c r="J5" s="30" t="s">
        <v>309</v>
      </c>
      <c r="K5" s="30" t="s">
        <v>310</v>
      </c>
      <c r="L5" s="30" t="s">
        <v>305</v>
      </c>
      <c r="M5" s="30" t="s">
        <v>309</v>
      </c>
      <c r="N5" s="30" t="s">
        <v>310</v>
      </c>
      <c r="O5" s="30" t="s">
        <v>305</v>
      </c>
      <c r="P5" s="30" t="s">
        <v>309</v>
      </c>
      <c r="Q5" s="30" t="s">
        <v>310</v>
      </c>
      <c r="R5" s="146" t="s">
        <v>416</v>
      </c>
      <c r="S5" s="146" t="s">
        <v>427</v>
      </c>
      <c r="T5" s="147"/>
    </row>
    <row r="6" spans="1:22" s="35" customFormat="1" ht="30.75" customHeight="1" x14ac:dyDescent="0.4">
      <c r="A6" s="131">
        <v>2009</v>
      </c>
      <c r="B6" s="131" t="s">
        <v>311</v>
      </c>
      <c r="C6" s="33">
        <f t="shared" ref="C6:C17" si="0">SUM(D6:E6)</f>
        <v>3755</v>
      </c>
      <c r="D6" s="34">
        <v>1876</v>
      </c>
      <c r="E6" s="34">
        <v>1879</v>
      </c>
      <c r="F6" s="133">
        <f t="shared" ref="F6:F17" si="1">SUM(G6:H6)</f>
        <v>2069</v>
      </c>
      <c r="G6" s="133">
        <v>1055</v>
      </c>
      <c r="H6" s="133">
        <v>1014</v>
      </c>
      <c r="I6" s="133">
        <f t="shared" ref="I6:I17" si="2">SUM(J6:K6)</f>
        <v>800</v>
      </c>
      <c r="J6" s="133">
        <v>351</v>
      </c>
      <c r="K6" s="133">
        <v>449</v>
      </c>
      <c r="L6" s="133">
        <f>SUM(M6:N6)</f>
        <v>697</v>
      </c>
      <c r="M6" s="133">
        <v>396</v>
      </c>
      <c r="N6" s="133">
        <v>301</v>
      </c>
      <c r="O6" s="34">
        <f t="shared" ref="O6:O17" si="3">SUM(P6:Q6)</f>
        <v>189</v>
      </c>
      <c r="P6" s="34">
        <v>74</v>
      </c>
      <c r="Q6" s="34">
        <v>115</v>
      </c>
      <c r="R6" s="34">
        <v>3</v>
      </c>
      <c r="S6" s="34">
        <v>2295</v>
      </c>
      <c r="T6" s="135">
        <v>55.1</v>
      </c>
    </row>
    <row r="7" spans="1:22" s="35" customFormat="1" ht="30.75" customHeight="1" x14ac:dyDescent="0.4">
      <c r="A7" s="32">
        <v>2010</v>
      </c>
      <c r="B7" s="32" t="s">
        <v>312</v>
      </c>
      <c r="C7" s="33">
        <f t="shared" si="0"/>
        <v>3943</v>
      </c>
      <c r="D7" s="34">
        <v>1869</v>
      </c>
      <c r="E7" s="34">
        <v>2074</v>
      </c>
      <c r="F7" s="34">
        <f t="shared" si="1"/>
        <v>2158</v>
      </c>
      <c r="G7" s="34">
        <v>1046</v>
      </c>
      <c r="H7" s="34">
        <v>1112</v>
      </c>
      <c r="I7" s="34">
        <f t="shared" si="2"/>
        <v>935</v>
      </c>
      <c r="J7" s="34">
        <v>400</v>
      </c>
      <c r="K7" s="34">
        <v>535</v>
      </c>
      <c r="L7" s="34">
        <f t="shared" ref="L7:L17" si="4">SUM(M7:N7)</f>
        <v>599</v>
      </c>
      <c r="M7" s="34">
        <v>317</v>
      </c>
      <c r="N7" s="34">
        <v>282</v>
      </c>
      <c r="O7" s="34">
        <f t="shared" si="3"/>
        <v>251</v>
      </c>
      <c r="P7" s="34">
        <v>106</v>
      </c>
      <c r="Q7" s="34">
        <v>145</v>
      </c>
      <c r="R7" s="34">
        <v>4</v>
      </c>
      <c r="S7" s="34">
        <v>2381</v>
      </c>
      <c r="T7" s="135">
        <v>54.7</v>
      </c>
    </row>
    <row r="8" spans="1:22" s="35" customFormat="1" ht="30.75" customHeight="1" x14ac:dyDescent="0.4">
      <c r="A8" s="32">
        <v>2011</v>
      </c>
      <c r="B8" s="32" t="s">
        <v>313</v>
      </c>
      <c r="C8" s="33">
        <f t="shared" si="0"/>
        <v>3706</v>
      </c>
      <c r="D8" s="34">
        <v>1808</v>
      </c>
      <c r="E8" s="34">
        <v>1898</v>
      </c>
      <c r="F8" s="34">
        <f t="shared" si="1"/>
        <v>1966</v>
      </c>
      <c r="G8" s="34">
        <v>989</v>
      </c>
      <c r="H8" s="34">
        <v>977</v>
      </c>
      <c r="I8" s="34">
        <f t="shared" si="2"/>
        <v>879</v>
      </c>
      <c r="J8" s="34">
        <v>368</v>
      </c>
      <c r="K8" s="34">
        <v>511</v>
      </c>
      <c r="L8" s="34">
        <f t="shared" si="4"/>
        <v>559</v>
      </c>
      <c r="M8" s="34">
        <v>316</v>
      </c>
      <c r="N8" s="34">
        <v>243</v>
      </c>
      <c r="O8" s="34">
        <f t="shared" si="3"/>
        <v>302</v>
      </c>
      <c r="P8" s="34">
        <v>135</v>
      </c>
      <c r="Q8" s="34">
        <v>167</v>
      </c>
      <c r="R8" s="34">
        <v>2</v>
      </c>
      <c r="S8" s="34">
        <v>2195</v>
      </c>
      <c r="T8" s="135">
        <v>53</v>
      </c>
    </row>
    <row r="9" spans="1:22" s="35" customFormat="1" ht="30.75" customHeight="1" x14ac:dyDescent="0.4">
      <c r="A9" s="32">
        <v>2012</v>
      </c>
      <c r="B9" s="32" t="s">
        <v>314</v>
      </c>
      <c r="C9" s="33">
        <f t="shared" si="0"/>
        <v>3584</v>
      </c>
      <c r="D9" s="34">
        <v>1814</v>
      </c>
      <c r="E9" s="34">
        <v>1770</v>
      </c>
      <c r="F9" s="34">
        <f t="shared" si="1"/>
        <v>1938</v>
      </c>
      <c r="G9" s="34">
        <v>976</v>
      </c>
      <c r="H9" s="34">
        <v>962</v>
      </c>
      <c r="I9" s="34">
        <f t="shared" si="2"/>
        <v>828</v>
      </c>
      <c r="J9" s="34">
        <v>412</v>
      </c>
      <c r="K9" s="34">
        <v>416</v>
      </c>
      <c r="L9" s="34">
        <f t="shared" si="4"/>
        <v>625</v>
      </c>
      <c r="M9" s="34">
        <v>345</v>
      </c>
      <c r="N9" s="34">
        <v>280</v>
      </c>
      <c r="O9" s="34">
        <f t="shared" si="3"/>
        <v>193</v>
      </c>
      <c r="P9" s="34">
        <v>81</v>
      </c>
      <c r="Q9" s="34">
        <v>112</v>
      </c>
      <c r="R9" s="34">
        <v>6</v>
      </c>
      <c r="S9" s="34">
        <v>2152</v>
      </c>
      <c r="T9" s="135">
        <v>54.1</v>
      </c>
    </row>
    <row r="10" spans="1:22" s="35" customFormat="1" ht="30.75" customHeight="1" x14ac:dyDescent="0.4">
      <c r="A10" s="32">
        <v>2013</v>
      </c>
      <c r="B10" s="32" t="s">
        <v>315</v>
      </c>
      <c r="C10" s="33">
        <f t="shared" si="0"/>
        <v>3576</v>
      </c>
      <c r="D10" s="34">
        <v>1782</v>
      </c>
      <c r="E10" s="34">
        <v>1794</v>
      </c>
      <c r="F10" s="34">
        <f t="shared" si="1"/>
        <v>1971</v>
      </c>
      <c r="G10" s="34">
        <v>981</v>
      </c>
      <c r="H10" s="34">
        <v>990</v>
      </c>
      <c r="I10" s="34">
        <f t="shared" si="2"/>
        <v>776</v>
      </c>
      <c r="J10" s="34">
        <v>352</v>
      </c>
      <c r="K10" s="34">
        <v>424</v>
      </c>
      <c r="L10" s="34">
        <f t="shared" si="4"/>
        <v>615</v>
      </c>
      <c r="M10" s="34">
        <v>352</v>
      </c>
      <c r="N10" s="34">
        <v>263</v>
      </c>
      <c r="O10" s="34">
        <f t="shared" si="3"/>
        <v>214</v>
      </c>
      <c r="P10" s="34">
        <v>97</v>
      </c>
      <c r="Q10" s="34">
        <v>117</v>
      </c>
      <c r="R10" s="34">
        <v>3</v>
      </c>
      <c r="S10" s="34">
        <v>2198</v>
      </c>
      <c r="T10" s="135">
        <v>55.1</v>
      </c>
    </row>
    <row r="11" spans="1:22" s="35" customFormat="1" ht="30.75" customHeight="1" x14ac:dyDescent="0.4">
      <c r="A11" s="32">
        <v>2014</v>
      </c>
      <c r="B11" s="32" t="s">
        <v>316</v>
      </c>
      <c r="C11" s="33">
        <f t="shared" si="0"/>
        <v>3514</v>
      </c>
      <c r="D11" s="34">
        <v>1758</v>
      </c>
      <c r="E11" s="34">
        <v>1756</v>
      </c>
      <c r="F11" s="34">
        <f t="shared" si="1"/>
        <v>1942</v>
      </c>
      <c r="G11" s="34">
        <v>974</v>
      </c>
      <c r="H11" s="34">
        <v>968</v>
      </c>
      <c r="I11" s="34">
        <f t="shared" si="2"/>
        <v>792</v>
      </c>
      <c r="J11" s="34">
        <v>347</v>
      </c>
      <c r="K11" s="34">
        <v>445</v>
      </c>
      <c r="L11" s="34">
        <f t="shared" si="4"/>
        <v>629</v>
      </c>
      <c r="M11" s="34">
        <v>357</v>
      </c>
      <c r="N11" s="34">
        <v>272</v>
      </c>
      <c r="O11" s="34">
        <f t="shared" si="3"/>
        <v>151</v>
      </c>
      <c r="P11" s="34">
        <v>80</v>
      </c>
      <c r="Q11" s="34">
        <v>71</v>
      </c>
      <c r="R11" s="34">
        <v>6</v>
      </c>
      <c r="S11" s="34">
        <v>2120</v>
      </c>
      <c r="T11" s="135">
        <v>55.3</v>
      </c>
    </row>
    <row r="12" spans="1:22" ht="30.75" customHeight="1" x14ac:dyDescent="0.4">
      <c r="A12" s="32">
        <v>2015</v>
      </c>
      <c r="B12" s="32" t="s">
        <v>317</v>
      </c>
      <c r="C12" s="33">
        <f t="shared" si="0"/>
        <v>3406</v>
      </c>
      <c r="D12" s="37">
        <v>1676</v>
      </c>
      <c r="E12" s="37">
        <v>1730</v>
      </c>
      <c r="F12" s="34">
        <f t="shared" si="1"/>
        <v>1879</v>
      </c>
      <c r="G12" s="37">
        <v>897</v>
      </c>
      <c r="H12" s="37">
        <v>982</v>
      </c>
      <c r="I12" s="34">
        <f t="shared" si="2"/>
        <v>762</v>
      </c>
      <c r="J12" s="37">
        <v>357</v>
      </c>
      <c r="K12" s="37">
        <v>405</v>
      </c>
      <c r="L12" s="34">
        <f t="shared" si="4"/>
        <v>646</v>
      </c>
      <c r="M12" s="37">
        <v>361</v>
      </c>
      <c r="N12" s="37">
        <v>285</v>
      </c>
      <c r="O12" s="34">
        <f t="shared" si="3"/>
        <v>119</v>
      </c>
      <c r="P12" s="37">
        <v>61</v>
      </c>
      <c r="Q12" s="37">
        <v>58</v>
      </c>
      <c r="R12" s="37">
        <v>3</v>
      </c>
      <c r="S12" s="37">
        <v>2048</v>
      </c>
      <c r="T12" s="136">
        <v>55.167351732237201</v>
      </c>
    </row>
    <row r="13" spans="1:22" ht="30.75" customHeight="1" x14ac:dyDescent="0.4">
      <c r="A13" s="32">
        <v>2016</v>
      </c>
      <c r="B13" s="32" t="s">
        <v>318</v>
      </c>
      <c r="C13" s="33">
        <f t="shared" si="0"/>
        <v>3404</v>
      </c>
      <c r="D13" s="37">
        <v>1698</v>
      </c>
      <c r="E13" s="37">
        <v>1706</v>
      </c>
      <c r="F13" s="34">
        <f t="shared" si="1"/>
        <v>1928</v>
      </c>
      <c r="G13" s="37">
        <v>960</v>
      </c>
      <c r="H13" s="37">
        <v>968</v>
      </c>
      <c r="I13" s="34">
        <f t="shared" si="2"/>
        <v>672</v>
      </c>
      <c r="J13" s="37">
        <v>298</v>
      </c>
      <c r="K13" s="37">
        <v>374</v>
      </c>
      <c r="L13" s="34">
        <f t="shared" si="4"/>
        <v>723</v>
      </c>
      <c r="M13" s="37">
        <v>406</v>
      </c>
      <c r="N13" s="37">
        <v>317</v>
      </c>
      <c r="O13" s="34">
        <f t="shared" si="3"/>
        <v>81</v>
      </c>
      <c r="P13" s="37">
        <v>34</v>
      </c>
      <c r="Q13" s="37">
        <v>47</v>
      </c>
      <c r="R13" s="37">
        <v>2</v>
      </c>
      <c r="S13" s="37">
        <v>2082</v>
      </c>
      <c r="T13" s="136">
        <v>56.639247943595798</v>
      </c>
    </row>
    <row r="14" spans="1:22" ht="30.75" customHeight="1" x14ac:dyDescent="0.4">
      <c r="A14" s="32">
        <v>2017</v>
      </c>
      <c r="B14" s="32" t="s">
        <v>319</v>
      </c>
      <c r="C14" s="33">
        <f t="shared" si="0"/>
        <v>3607</v>
      </c>
      <c r="D14" s="37">
        <v>1773</v>
      </c>
      <c r="E14" s="37">
        <v>1834</v>
      </c>
      <c r="F14" s="34">
        <f t="shared" si="1"/>
        <v>2062</v>
      </c>
      <c r="G14" s="37">
        <v>997</v>
      </c>
      <c r="H14" s="37">
        <v>1065</v>
      </c>
      <c r="I14" s="34">
        <f t="shared" si="2"/>
        <v>800</v>
      </c>
      <c r="J14" s="37">
        <v>363</v>
      </c>
      <c r="K14" s="37">
        <v>437</v>
      </c>
      <c r="L14" s="34">
        <f t="shared" si="4"/>
        <v>645</v>
      </c>
      <c r="M14" s="37">
        <v>363</v>
      </c>
      <c r="N14" s="37">
        <v>282</v>
      </c>
      <c r="O14" s="34">
        <f t="shared" si="3"/>
        <v>100</v>
      </c>
      <c r="P14" s="37">
        <v>50</v>
      </c>
      <c r="Q14" s="37">
        <v>50</v>
      </c>
      <c r="R14" s="37">
        <v>6</v>
      </c>
      <c r="S14" s="37">
        <v>2227</v>
      </c>
      <c r="T14" s="136">
        <v>57.166620460216201</v>
      </c>
    </row>
    <row r="15" spans="1:22" ht="30.75" customHeight="1" x14ac:dyDescent="0.4">
      <c r="A15" s="32">
        <v>2018</v>
      </c>
      <c r="B15" s="32" t="s">
        <v>320</v>
      </c>
      <c r="C15" s="33">
        <f t="shared" si="0"/>
        <v>3404</v>
      </c>
      <c r="D15" s="37">
        <v>1676</v>
      </c>
      <c r="E15" s="37">
        <v>1728</v>
      </c>
      <c r="F15" s="34">
        <f t="shared" si="1"/>
        <v>1956</v>
      </c>
      <c r="G15" s="37">
        <v>943</v>
      </c>
      <c r="H15" s="37">
        <v>1013</v>
      </c>
      <c r="I15" s="34">
        <f t="shared" si="2"/>
        <v>657</v>
      </c>
      <c r="J15" s="37">
        <v>294</v>
      </c>
      <c r="K15" s="37">
        <v>363</v>
      </c>
      <c r="L15" s="34">
        <f t="shared" si="4"/>
        <v>639</v>
      </c>
      <c r="M15" s="37">
        <v>365</v>
      </c>
      <c r="N15" s="37">
        <v>274</v>
      </c>
      <c r="O15" s="34">
        <f t="shared" si="3"/>
        <v>152</v>
      </c>
      <c r="P15" s="37">
        <v>74</v>
      </c>
      <c r="Q15" s="37">
        <v>78</v>
      </c>
      <c r="R15" s="37">
        <v>5</v>
      </c>
      <c r="S15" s="37">
        <v>2130</v>
      </c>
      <c r="T15" s="136">
        <v>57.5</v>
      </c>
    </row>
    <row r="16" spans="1:22" ht="30.75" customHeight="1" x14ac:dyDescent="0.4">
      <c r="A16" s="36">
        <v>2019</v>
      </c>
      <c r="B16" s="36" t="s">
        <v>321</v>
      </c>
      <c r="C16" s="33">
        <f t="shared" si="0"/>
        <v>3372</v>
      </c>
      <c r="D16" s="37">
        <v>1686</v>
      </c>
      <c r="E16" s="37">
        <v>1686</v>
      </c>
      <c r="F16" s="34">
        <f t="shared" si="1"/>
        <v>1926</v>
      </c>
      <c r="G16" s="37">
        <v>935</v>
      </c>
      <c r="H16" s="37">
        <v>991</v>
      </c>
      <c r="I16" s="34">
        <f t="shared" si="2"/>
        <v>663</v>
      </c>
      <c r="J16" s="37">
        <v>277</v>
      </c>
      <c r="K16" s="37">
        <v>386</v>
      </c>
      <c r="L16" s="34">
        <f t="shared" si="4"/>
        <v>628</v>
      </c>
      <c r="M16" s="37">
        <v>371</v>
      </c>
      <c r="N16" s="37">
        <v>257</v>
      </c>
      <c r="O16" s="34">
        <f t="shared" si="3"/>
        <v>155</v>
      </c>
      <c r="P16" s="37">
        <v>103</v>
      </c>
      <c r="Q16" s="37">
        <v>52</v>
      </c>
      <c r="R16" s="37">
        <v>4</v>
      </c>
      <c r="S16" s="37">
        <v>2033</v>
      </c>
      <c r="T16" s="136">
        <v>57.1</v>
      </c>
    </row>
    <row r="17" spans="1:21" ht="30.75" customHeight="1" x14ac:dyDescent="0.4">
      <c r="A17" s="36">
        <v>2020</v>
      </c>
      <c r="B17" s="36" t="s">
        <v>322</v>
      </c>
      <c r="C17" s="33">
        <f t="shared" si="0"/>
        <v>3426</v>
      </c>
      <c r="D17" s="37">
        <v>1687</v>
      </c>
      <c r="E17" s="37">
        <v>1739</v>
      </c>
      <c r="F17" s="34">
        <f t="shared" si="1"/>
        <v>1900</v>
      </c>
      <c r="G17" s="37">
        <v>928</v>
      </c>
      <c r="H17" s="37">
        <v>972</v>
      </c>
      <c r="I17" s="34">
        <f t="shared" si="2"/>
        <v>721</v>
      </c>
      <c r="J17" s="37">
        <v>304</v>
      </c>
      <c r="K17" s="37">
        <v>417</v>
      </c>
      <c r="L17" s="34">
        <f t="shared" si="4"/>
        <v>663</v>
      </c>
      <c r="M17" s="37">
        <v>372</v>
      </c>
      <c r="N17" s="37">
        <v>291</v>
      </c>
      <c r="O17" s="34">
        <f t="shared" si="3"/>
        <v>142</v>
      </c>
      <c r="P17" s="37">
        <v>83</v>
      </c>
      <c r="Q17" s="37">
        <v>59</v>
      </c>
      <c r="R17" s="37">
        <v>3</v>
      </c>
      <c r="S17" s="37">
        <v>2031</v>
      </c>
      <c r="T17" s="136">
        <v>55.45</v>
      </c>
    </row>
    <row r="18" spans="1:21" ht="30.75" customHeight="1" x14ac:dyDescent="0.4">
      <c r="A18" s="36">
        <v>2021</v>
      </c>
      <c r="B18" s="36" t="s">
        <v>323</v>
      </c>
      <c r="C18" s="33">
        <f>SUM(D18:E18)</f>
        <v>3287</v>
      </c>
      <c r="D18" s="37">
        <v>1646</v>
      </c>
      <c r="E18" s="37">
        <v>1641</v>
      </c>
      <c r="F18" s="34">
        <f>SUM(G18:H18)</f>
        <v>1911</v>
      </c>
      <c r="G18" s="37">
        <v>944</v>
      </c>
      <c r="H18" s="37">
        <v>967</v>
      </c>
      <c r="I18" s="34">
        <f>SUM(J18:K18)</f>
        <v>706</v>
      </c>
      <c r="J18" s="37">
        <v>311</v>
      </c>
      <c r="K18" s="37">
        <v>395</v>
      </c>
      <c r="L18" s="34">
        <f>SUM(M18:N18)</f>
        <v>535</v>
      </c>
      <c r="M18" s="37">
        <v>315</v>
      </c>
      <c r="N18" s="37">
        <v>220</v>
      </c>
      <c r="O18" s="34">
        <f>SUM(P18:Q18)</f>
        <v>135</v>
      </c>
      <c r="P18" s="37">
        <v>76</v>
      </c>
      <c r="Q18" s="37">
        <v>59</v>
      </c>
      <c r="R18" s="37">
        <v>2</v>
      </c>
      <c r="S18" s="37">
        <v>2002</v>
      </c>
      <c r="T18" s="136">
        <v>58.138119866139299</v>
      </c>
    </row>
    <row r="19" spans="1:21" ht="30.75" customHeight="1" x14ac:dyDescent="0.4">
      <c r="A19" s="36">
        <v>2022</v>
      </c>
      <c r="B19" s="36" t="s">
        <v>324</v>
      </c>
      <c r="C19" s="33">
        <f>SUM(D19:E19)</f>
        <v>3408</v>
      </c>
      <c r="D19" s="37">
        <v>1619</v>
      </c>
      <c r="E19" s="37">
        <v>1789</v>
      </c>
      <c r="F19" s="34">
        <f>SUM(G19:H19)</f>
        <v>2133</v>
      </c>
      <c r="G19" s="37">
        <v>1022</v>
      </c>
      <c r="H19" s="37">
        <v>1111</v>
      </c>
      <c r="I19" s="34">
        <f>SUM(J19:K19)</f>
        <v>702</v>
      </c>
      <c r="J19" s="37">
        <v>271</v>
      </c>
      <c r="K19" s="37">
        <v>431</v>
      </c>
      <c r="L19" s="34">
        <f>SUM(M19:N19)</f>
        <v>474</v>
      </c>
      <c r="M19" s="37">
        <v>267</v>
      </c>
      <c r="N19" s="37">
        <v>207</v>
      </c>
      <c r="O19" s="34">
        <f>SUM(P19:Q19)</f>
        <v>99</v>
      </c>
      <c r="P19" s="37">
        <v>59</v>
      </c>
      <c r="Q19" s="37">
        <v>40</v>
      </c>
      <c r="R19" s="37" t="s">
        <v>336</v>
      </c>
      <c r="S19" s="37">
        <v>2142</v>
      </c>
      <c r="T19" s="136">
        <v>62.6</v>
      </c>
    </row>
    <row r="20" spans="1:21" ht="30.75" customHeight="1" x14ac:dyDescent="0.4">
      <c r="A20" s="58">
        <v>2023</v>
      </c>
      <c r="B20" s="58" t="s">
        <v>325</v>
      </c>
      <c r="C20" s="148">
        <f>SUM(D20:E20)</f>
        <v>3192</v>
      </c>
      <c r="D20" s="49">
        <v>1526</v>
      </c>
      <c r="E20" s="49">
        <v>1666</v>
      </c>
      <c r="F20" s="59">
        <f>SUM(G20:H20)</f>
        <v>1983</v>
      </c>
      <c r="G20" s="49">
        <v>957</v>
      </c>
      <c r="H20" s="49">
        <v>1026</v>
      </c>
      <c r="I20" s="59">
        <f>SUM(J20:K20)</f>
        <v>642</v>
      </c>
      <c r="J20" s="49">
        <v>245</v>
      </c>
      <c r="K20" s="49">
        <v>397</v>
      </c>
      <c r="L20" s="59">
        <f>SUM(M20:N20)</f>
        <v>477</v>
      </c>
      <c r="M20" s="49">
        <v>275</v>
      </c>
      <c r="N20" s="49">
        <v>202</v>
      </c>
      <c r="O20" s="59">
        <f>SUM(P20:Q20)</f>
        <v>90</v>
      </c>
      <c r="P20" s="49">
        <v>49</v>
      </c>
      <c r="Q20" s="49">
        <v>41</v>
      </c>
      <c r="R20" s="49">
        <v>2</v>
      </c>
      <c r="S20" s="49">
        <v>1992</v>
      </c>
      <c r="T20" s="149">
        <v>62.1</v>
      </c>
    </row>
    <row r="21" spans="1:21" ht="30.75" customHeight="1" x14ac:dyDescent="0.4">
      <c r="A21" s="138">
        <v>2024</v>
      </c>
      <c r="B21" s="138" t="s">
        <v>326</v>
      </c>
      <c r="C21" s="150">
        <f>SUM(D21:E21)</f>
        <v>3214</v>
      </c>
      <c r="D21" s="151">
        <v>1652</v>
      </c>
      <c r="E21" s="151">
        <v>1562</v>
      </c>
      <c r="F21" s="152">
        <f>SUM(G21:H21)</f>
        <v>1919</v>
      </c>
      <c r="G21" s="151">
        <v>977</v>
      </c>
      <c r="H21" s="151">
        <v>942</v>
      </c>
      <c r="I21" s="152">
        <f>SUM(J21:K21)</f>
        <v>627</v>
      </c>
      <c r="J21" s="151">
        <v>300</v>
      </c>
      <c r="K21" s="151">
        <v>327</v>
      </c>
      <c r="L21" s="152">
        <f>SUM(M21:N21)</f>
        <v>542</v>
      </c>
      <c r="M21" s="151">
        <v>309</v>
      </c>
      <c r="N21" s="151">
        <v>233</v>
      </c>
      <c r="O21" s="152">
        <f>SUM(P21:Q21)</f>
        <v>126</v>
      </c>
      <c r="P21" s="151">
        <v>66</v>
      </c>
      <c r="Q21" s="151">
        <v>60</v>
      </c>
      <c r="R21" s="151" t="s">
        <v>328</v>
      </c>
      <c r="S21" s="151">
        <v>1936</v>
      </c>
      <c r="T21" s="153">
        <v>60.3</v>
      </c>
    </row>
    <row r="22" spans="1:21" ht="20.100000000000001" customHeight="1" x14ac:dyDescent="0.4">
      <c r="A22" s="20" t="s">
        <v>418</v>
      </c>
    </row>
    <row r="23" spans="1:21" s="51" customFormat="1" ht="20.100000000000001" customHeight="1" x14ac:dyDescent="0.4">
      <c r="A23" s="50" t="s">
        <v>363</v>
      </c>
      <c r="B23" s="50"/>
      <c r="C23" s="50"/>
      <c r="D23" s="20"/>
      <c r="M23" s="20"/>
      <c r="N23" s="20"/>
      <c r="O23" s="20"/>
      <c r="P23" s="20"/>
      <c r="Q23" s="20"/>
      <c r="R23" s="20"/>
      <c r="S23" s="20"/>
      <c r="T23" s="20"/>
      <c r="U23" s="20"/>
    </row>
    <row r="24" spans="1:21" ht="15" customHeight="1" x14ac:dyDescent="0.4">
      <c r="A24" s="54" t="s">
        <v>420</v>
      </c>
      <c r="B24" s="144" t="s">
        <v>421</v>
      </c>
      <c r="C24" s="54" t="s">
        <v>422</v>
      </c>
    </row>
    <row r="25" spans="1:21" ht="15" customHeight="1" x14ac:dyDescent="0.4">
      <c r="A25" s="54"/>
      <c r="B25" s="154" t="s">
        <v>409</v>
      </c>
      <c r="C25" s="54"/>
    </row>
  </sheetData>
  <mergeCells count="11">
    <mergeCell ref="O4:Q4"/>
    <mergeCell ref="R4:S4"/>
    <mergeCell ref="T4:T5"/>
    <mergeCell ref="A24:A25"/>
    <mergeCell ref="C24:C25"/>
    <mergeCell ref="A4:A5"/>
    <mergeCell ref="B4:B5"/>
    <mergeCell ref="C4:E4"/>
    <mergeCell ref="F4:H4"/>
    <mergeCell ref="I4:K4"/>
    <mergeCell ref="L4:N4"/>
  </mergeCells>
  <phoneticPr fontId="2"/>
  <hyperlinks>
    <hyperlink ref="V1" location="目次!A1" display="目次へ戻る"/>
  </hyperlinks>
  <pageMargins left="0.59055118110236227" right="0.59055118110236227" top="0.78740157480314965" bottom="0.78740157480314965" header="0.31496062992125984" footer="0.31496062992125984"/>
  <pageSetup paperSize="9" orientation="portrait" r:id="rId1"/>
  <colBreaks count="1" manualBreakCount="1">
    <brk id="21" min="1" max="20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O25"/>
  <sheetViews>
    <sheetView zoomScale="70" zoomScaleNormal="70" zoomScaleSheetLayoutView="85" workbookViewId="0"/>
  </sheetViews>
  <sheetFormatPr defaultColWidth="2.5" defaultRowHeight="15" customHeight="1" x14ac:dyDescent="0.4"/>
  <cols>
    <col min="1" max="2" width="13" style="20" customWidth="1"/>
    <col min="3" max="13" width="10.5" style="20" customWidth="1"/>
    <col min="14" max="14" width="2.5" style="20" customWidth="1"/>
    <col min="15" max="15" width="10.625" style="20" bestFit="1" customWidth="1"/>
    <col min="16" max="16384" width="2.5" style="20"/>
  </cols>
  <sheetData>
    <row r="1" spans="1:15" ht="22.5" customHeight="1" x14ac:dyDescent="0.4">
      <c r="M1" s="21" t="s">
        <v>296</v>
      </c>
      <c r="O1" s="22" t="s">
        <v>297</v>
      </c>
    </row>
    <row r="2" spans="1:15" ht="22.5" customHeight="1" x14ac:dyDescent="0.4">
      <c r="A2" s="23" t="s">
        <v>428</v>
      </c>
      <c r="B2" s="23"/>
      <c r="C2" s="23"/>
    </row>
    <row r="3" spans="1:15" s="155" customFormat="1" ht="22.5" customHeight="1" x14ac:dyDescent="0.15">
      <c r="A3" s="155" t="s">
        <v>429</v>
      </c>
      <c r="M3" s="156" t="s">
        <v>406</v>
      </c>
    </row>
    <row r="4" spans="1:15" s="162" customFormat="1" ht="20.100000000000001" customHeight="1" x14ac:dyDescent="0.4">
      <c r="A4" s="157" t="s">
        <v>407</v>
      </c>
      <c r="B4" s="158" t="s">
        <v>408</v>
      </c>
      <c r="C4" s="159" t="s">
        <v>430</v>
      </c>
      <c r="D4" s="159" t="s">
        <v>304</v>
      </c>
      <c r="E4" s="160" t="s">
        <v>431</v>
      </c>
      <c r="F4" s="161"/>
      <c r="G4" s="161"/>
      <c r="H4" s="161"/>
      <c r="I4" s="161"/>
      <c r="J4" s="159" t="s">
        <v>432</v>
      </c>
      <c r="K4" s="159"/>
      <c r="L4" s="159" t="s">
        <v>433</v>
      </c>
      <c r="M4" s="160"/>
    </row>
    <row r="5" spans="1:15" s="162" customFormat="1" ht="20.100000000000001" customHeight="1" x14ac:dyDescent="0.4">
      <c r="A5" s="157"/>
      <c r="B5" s="157"/>
      <c r="C5" s="159"/>
      <c r="D5" s="159"/>
      <c r="E5" s="163" t="s">
        <v>434</v>
      </c>
      <c r="F5" s="163" t="s">
        <v>435</v>
      </c>
      <c r="G5" s="163" t="s">
        <v>436</v>
      </c>
      <c r="H5" s="163" t="s">
        <v>437</v>
      </c>
      <c r="I5" s="163" t="s">
        <v>438</v>
      </c>
      <c r="J5" s="163" t="s">
        <v>439</v>
      </c>
      <c r="K5" s="163" t="s">
        <v>438</v>
      </c>
      <c r="L5" s="163" t="s">
        <v>439</v>
      </c>
      <c r="M5" s="164" t="s">
        <v>438</v>
      </c>
    </row>
    <row r="6" spans="1:15" s="168" customFormat="1" ht="23.25" customHeight="1" x14ac:dyDescent="0.4">
      <c r="A6" s="165">
        <v>2009</v>
      </c>
      <c r="B6" s="165" t="s">
        <v>311</v>
      </c>
      <c r="C6" s="166">
        <v>89</v>
      </c>
      <c r="D6" s="84">
        <v>30411</v>
      </c>
      <c r="E6" s="84">
        <f t="shared" ref="E6:E16" si="0">SUM(F6:H6)</f>
        <v>363060</v>
      </c>
      <c r="F6" s="84">
        <v>284</v>
      </c>
      <c r="G6" s="84">
        <v>356368</v>
      </c>
      <c r="H6" s="84">
        <v>6408</v>
      </c>
      <c r="I6" s="167">
        <v>11.94</v>
      </c>
      <c r="J6" s="84">
        <v>81895</v>
      </c>
      <c r="K6" s="167">
        <v>2.69</v>
      </c>
      <c r="L6" s="84">
        <v>949115</v>
      </c>
      <c r="M6" s="167">
        <v>31.21</v>
      </c>
    </row>
    <row r="7" spans="1:15" s="168" customFormat="1" ht="23.25" customHeight="1" x14ac:dyDescent="0.4">
      <c r="A7" s="169">
        <v>2010</v>
      </c>
      <c r="B7" s="169" t="s">
        <v>312</v>
      </c>
      <c r="C7" s="166">
        <v>89</v>
      </c>
      <c r="D7" s="84">
        <v>30225</v>
      </c>
      <c r="E7" s="84">
        <f t="shared" si="0"/>
        <v>363060</v>
      </c>
      <c r="F7" s="84">
        <v>284</v>
      </c>
      <c r="G7" s="84">
        <v>356368</v>
      </c>
      <c r="H7" s="84">
        <v>6408</v>
      </c>
      <c r="I7" s="167">
        <v>12.01</v>
      </c>
      <c r="J7" s="84">
        <v>82301</v>
      </c>
      <c r="K7" s="167">
        <v>2.72</v>
      </c>
      <c r="L7" s="84">
        <v>949115</v>
      </c>
      <c r="M7" s="167">
        <v>31.4</v>
      </c>
    </row>
    <row r="8" spans="1:15" s="168" customFormat="1" ht="23.25" customHeight="1" x14ac:dyDescent="0.4">
      <c r="A8" s="169">
        <v>2011</v>
      </c>
      <c r="B8" s="169" t="s">
        <v>313</v>
      </c>
      <c r="C8" s="166">
        <v>89</v>
      </c>
      <c r="D8" s="84">
        <v>29651</v>
      </c>
      <c r="E8" s="84">
        <f t="shared" si="0"/>
        <v>364404</v>
      </c>
      <c r="F8" s="84">
        <v>264</v>
      </c>
      <c r="G8" s="84">
        <v>357928</v>
      </c>
      <c r="H8" s="84">
        <v>6212</v>
      </c>
      <c r="I8" s="167">
        <v>12.29</v>
      </c>
      <c r="J8" s="84">
        <v>82512</v>
      </c>
      <c r="K8" s="167">
        <v>2.78</v>
      </c>
      <c r="L8" s="84">
        <v>943194</v>
      </c>
      <c r="M8" s="167">
        <v>31.81</v>
      </c>
    </row>
    <row r="9" spans="1:15" s="168" customFormat="1" ht="23.25" customHeight="1" x14ac:dyDescent="0.4">
      <c r="A9" s="169">
        <v>2012</v>
      </c>
      <c r="B9" s="169" t="s">
        <v>314</v>
      </c>
      <c r="C9" s="166">
        <v>89</v>
      </c>
      <c r="D9" s="84">
        <v>27755</v>
      </c>
      <c r="E9" s="84">
        <f t="shared" si="0"/>
        <v>362962</v>
      </c>
      <c r="F9" s="84">
        <v>250</v>
      </c>
      <c r="G9" s="84">
        <v>356667</v>
      </c>
      <c r="H9" s="84">
        <v>6045</v>
      </c>
      <c r="I9" s="167">
        <v>13.08</v>
      </c>
      <c r="J9" s="84">
        <v>81821</v>
      </c>
      <c r="K9" s="167">
        <v>2.95</v>
      </c>
      <c r="L9" s="84">
        <v>943194</v>
      </c>
      <c r="M9" s="167">
        <v>33.979999999999997</v>
      </c>
    </row>
    <row r="10" spans="1:15" s="168" customFormat="1" ht="23.25" customHeight="1" x14ac:dyDescent="0.4">
      <c r="A10" s="169">
        <v>2013</v>
      </c>
      <c r="B10" s="169" t="s">
        <v>315</v>
      </c>
      <c r="C10" s="166">
        <v>89</v>
      </c>
      <c r="D10" s="84">
        <v>27260</v>
      </c>
      <c r="E10" s="84">
        <f t="shared" si="0"/>
        <v>362955</v>
      </c>
      <c r="F10" s="84">
        <v>250</v>
      </c>
      <c r="G10" s="84">
        <v>356667</v>
      </c>
      <c r="H10" s="84">
        <v>6038</v>
      </c>
      <c r="I10" s="167">
        <v>13.31</v>
      </c>
      <c r="J10" s="84">
        <v>82219</v>
      </c>
      <c r="K10" s="167">
        <v>3.02</v>
      </c>
      <c r="L10" s="84">
        <v>943194</v>
      </c>
      <c r="M10" s="167">
        <v>34.6</v>
      </c>
    </row>
    <row r="11" spans="1:15" s="168" customFormat="1" ht="23.25" customHeight="1" x14ac:dyDescent="0.4">
      <c r="A11" s="169">
        <v>2014</v>
      </c>
      <c r="B11" s="169" t="s">
        <v>316</v>
      </c>
      <c r="C11" s="166">
        <v>89</v>
      </c>
      <c r="D11" s="84">
        <v>26778</v>
      </c>
      <c r="E11" s="84">
        <f t="shared" si="0"/>
        <v>363028</v>
      </c>
      <c r="F11" s="84">
        <v>250</v>
      </c>
      <c r="G11" s="84">
        <v>356740</v>
      </c>
      <c r="H11" s="84">
        <v>6038</v>
      </c>
      <c r="I11" s="167">
        <v>13.556949734856973</v>
      </c>
      <c r="J11" s="84">
        <v>81700</v>
      </c>
      <c r="K11" s="167">
        <v>3.0510120247964747</v>
      </c>
      <c r="L11" s="84">
        <v>942739</v>
      </c>
      <c r="M11" s="167">
        <v>35.205728583165282</v>
      </c>
    </row>
    <row r="12" spans="1:15" s="162" customFormat="1" ht="23.25" customHeight="1" x14ac:dyDescent="0.4">
      <c r="A12" s="169">
        <v>2015</v>
      </c>
      <c r="B12" s="169" t="s">
        <v>317</v>
      </c>
      <c r="C12" s="86">
        <v>89</v>
      </c>
      <c r="D12" s="85">
        <v>26347</v>
      </c>
      <c r="E12" s="84">
        <f t="shared" si="0"/>
        <v>362729</v>
      </c>
      <c r="F12" s="85">
        <v>283</v>
      </c>
      <c r="G12" s="85">
        <v>356526</v>
      </c>
      <c r="H12" s="85">
        <v>5920</v>
      </c>
      <c r="I12" s="170">
        <v>13.7673738945611</v>
      </c>
      <c r="J12" s="85">
        <v>82802</v>
      </c>
      <c r="K12" s="170">
        <v>3.1427487000417504</v>
      </c>
      <c r="L12" s="85">
        <v>942739</v>
      </c>
      <c r="M12" s="170">
        <f t="shared" ref="M12:M24" si="1">L12/D12</f>
        <v>35.78164496906669</v>
      </c>
    </row>
    <row r="13" spans="1:15" s="162" customFormat="1" ht="23.25" customHeight="1" x14ac:dyDescent="0.4">
      <c r="A13" s="169">
        <v>2016</v>
      </c>
      <c r="B13" s="169" t="s">
        <v>318</v>
      </c>
      <c r="C13" s="86">
        <v>89</v>
      </c>
      <c r="D13" s="85">
        <v>26043</v>
      </c>
      <c r="E13" s="84">
        <f t="shared" si="0"/>
        <v>362647</v>
      </c>
      <c r="F13" s="85">
        <v>289</v>
      </c>
      <c r="G13" s="85">
        <v>356320</v>
      </c>
      <c r="H13" s="85">
        <v>6038</v>
      </c>
      <c r="I13" s="170">
        <v>13.92</v>
      </c>
      <c r="J13" s="85">
        <v>82788</v>
      </c>
      <c r="K13" s="170">
        <v>3.18</v>
      </c>
      <c r="L13" s="85">
        <v>942739</v>
      </c>
      <c r="M13" s="170">
        <f t="shared" si="1"/>
        <v>36.199324194601239</v>
      </c>
    </row>
    <row r="14" spans="1:15" s="162" customFormat="1" ht="23.25" customHeight="1" x14ac:dyDescent="0.4">
      <c r="A14" s="169">
        <v>2017</v>
      </c>
      <c r="B14" s="169" t="s">
        <v>319</v>
      </c>
      <c r="C14" s="86">
        <v>89</v>
      </c>
      <c r="D14" s="85">
        <v>25617</v>
      </c>
      <c r="E14" s="84">
        <f t="shared" si="0"/>
        <v>362420</v>
      </c>
      <c r="F14" s="85">
        <v>289</v>
      </c>
      <c r="G14" s="85">
        <v>356677</v>
      </c>
      <c r="H14" s="85">
        <v>5454</v>
      </c>
      <c r="I14" s="170">
        <v>14.15</v>
      </c>
      <c r="J14" s="85">
        <v>82859</v>
      </c>
      <c r="K14" s="170">
        <v>3.23</v>
      </c>
      <c r="L14" s="85">
        <v>942739</v>
      </c>
      <c r="M14" s="170">
        <f t="shared" si="1"/>
        <v>36.801303821680918</v>
      </c>
    </row>
    <row r="15" spans="1:15" s="162" customFormat="1" ht="23.25" customHeight="1" x14ac:dyDescent="0.4">
      <c r="A15" s="169">
        <v>2018</v>
      </c>
      <c r="B15" s="169" t="s">
        <v>320</v>
      </c>
      <c r="C15" s="86">
        <v>84</v>
      </c>
      <c r="D15" s="85">
        <v>25204</v>
      </c>
      <c r="E15" s="84">
        <f t="shared" si="0"/>
        <v>358143</v>
      </c>
      <c r="F15" s="85">
        <v>283</v>
      </c>
      <c r="G15" s="85">
        <v>352033</v>
      </c>
      <c r="H15" s="85">
        <v>5827</v>
      </c>
      <c r="I15" s="170">
        <v>14.21294239009681</v>
      </c>
      <c r="J15" s="85">
        <v>81236</v>
      </c>
      <c r="K15" s="170">
        <v>3.2231391842564672</v>
      </c>
      <c r="L15" s="85">
        <v>906497</v>
      </c>
      <c r="M15" s="170">
        <f t="shared" si="1"/>
        <v>35.966394223139183</v>
      </c>
    </row>
    <row r="16" spans="1:15" s="162" customFormat="1" ht="23.25" customHeight="1" x14ac:dyDescent="0.4">
      <c r="A16" s="171">
        <v>2019</v>
      </c>
      <c r="B16" s="171" t="s">
        <v>321</v>
      </c>
      <c r="C16" s="86">
        <v>82</v>
      </c>
      <c r="D16" s="85">
        <v>24615</v>
      </c>
      <c r="E16" s="84">
        <f t="shared" si="0"/>
        <v>356381</v>
      </c>
      <c r="F16" s="85">
        <v>283</v>
      </c>
      <c r="G16" s="85">
        <v>350271</v>
      </c>
      <c r="H16" s="85">
        <v>5827</v>
      </c>
      <c r="I16" s="170">
        <v>14.48</v>
      </c>
      <c r="J16" s="85">
        <v>80676</v>
      </c>
      <c r="K16" s="170">
        <v>3.28</v>
      </c>
      <c r="L16" s="85">
        <v>901114</v>
      </c>
      <c r="M16" s="170">
        <f t="shared" si="1"/>
        <v>36.608328255128988</v>
      </c>
    </row>
    <row r="17" spans="1:13" s="162" customFormat="1" ht="23.25" customHeight="1" x14ac:dyDescent="0.4">
      <c r="A17" s="171">
        <v>2020</v>
      </c>
      <c r="B17" s="171" t="s">
        <v>322</v>
      </c>
      <c r="C17" s="86">
        <v>78</v>
      </c>
      <c r="D17" s="85">
        <v>24461</v>
      </c>
      <c r="E17" s="85">
        <v>349812</v>
      </c>
      <c r="F17" s="85">
        <v>245</v>
      </c>
      <c r="G17" s="85">
        <v>344130</v>
      </c>
      <c r="H17" s="85">
        <v>5437</v>
      </c>
      <c r="I17" s="170">
        <f t="shared" ref="I17:I18" si="2">E17/D17</f>
        <v>14.30080536364008</v>
      </c>
      <c r="J17" s="85">
        <v>78057</v>
      </c>
      <c r="K17" s="170">
        <f t="shared" ref="K17:K24" si="3">J17/D17</f>
        <v>3.1910796778545438</v>
      </c>
      <c r="L17" s="85">
        <v>871950</v>
      </c>
      <c r="M17" s="170">
        <f t="shared" si="1"/>
        <v>35.64653938923184</v>
      </c>
    </row>
    <row r="18" spans="1:13" s="162" customFormat="1" ht="23.25" customHeight="1" x14ac:dyDescent="0.4">
      <c r="A18" s="171">
        <v>2021</v>
      </c>
      <c r="B18" s="171" t="s">
        <v>323</v>
      </c>
      <c r="C18" s="86">
        <v>78</v>
      </c>
      <c r="D18" s="85">
        <v>24426</v>
      </c>
      <c r="E18" s="85">
        <v>349812</v>
      </c>
      <c r="F18" s="85">
        <v>245</v>
      </c>
      <c r="G18" s="85">
        <v>344130</v>
      </c>
      <c r="H18" s="85">
        <v>5437</v>
      </c>
      <c r="I18" s="170">
        <f t="shared" si="2"/>
        <v>14.321296978629329</v>
      </c>
      <c r="J18" s="85">
        <v>78057</v>
      </c>
      <c r="K18" s="170">
        <f t="shared" si="3"/>
        <v>3.1956521739130435</v>
      </c>
      <c r="L18" s="85">
        <v>871950</v>
      </c>
      <c r="M18" s="170">
        <f t="shared" si="1"/>
        <v>35.697617293048388</v>
      </c>
    </row>
    <row r="19" spans="1:13" s="162" customFormat="1" ht="23.25" customHeight="1" x14ac:dyDescent="0.4">
      <c r="A19" s="171">
        <v>2022</v>
      </c>
      <c r="B19" s="171" t="s">
        <v>324</v>
      </c>
      <c r="C19" s="86">
        <v>78</v>
      </c>
      <c r="D19" s="85">
        <v>24318</v>
      </c>
      <c r="E19" s="85">
        <v>349812</v>
      </c>
      <c r="F19" s="85">
        <v>245</v>
      </c>
      <c r="G19" s="85">
        <v>344130</v>
      </c>
      <c r="H19" s="85">
        <v>5437</v>
      </c>
      <c r="I19" s="170">
        <f>E19/D19</f>
        <v>14.384900074019246</v>
      </c>
      <c r="J19" s="85">
        <v>78057</v>
      </c>
      <c r="K19" s="170">
        <f>J19/D19</f>
        <v>3.2098445595854921</v>
      </c>
      <c r="L19" s="85">
        <v>871950</v>
      </c>
      <c r="M19" s="170">
        <f t="shared" si="1"/>
        <v>35.856155933876138</v>
      </c>
    </row>
    <row r="20" spans="1:13" s="162" customFormat="1" ht="23.25" customHeight="1" x14ac:dyDescent="0.4">
      <c r="A20" s="171">
        <v>2023</v>
      </c>
      <c r="B20" s="171" t="s">
        <v>325</v>
      </c>
      <c r="C20" s="86">
        <v>78</v>
      </c>
      <c r="D20" s="85">
        <v>24147</v>
      </c>
      <c r="E20" s="85">
        <v>349812</v>
      </c>
      <c r="F20" s="85">
        <v>245</v>
      </c>
      <c r="G20" s="85">
        <v>344130</v>
      </c>
      <c r="H20" s="85">
        <v>5437</v>
      </c>
      <c r="I20" s="170">
        <f>E20/D20</f>
        <v>14.486768542676108</v>
      </c>
      <c r="J20" s="85">
        <v>78057</v>
      </c>
      <c r="K20" s="170">
        <f t="shared" si="3"/>
        <v>3.2325754752143125</v>
      </c>
      <c r="L20" s="85">
        <v>871950</v>
      </c>
      <c r="M20" s="170">
        <f t="shared" si="1"/>
        <v>36.110075785811901</v>
      </c>
    </row>
    <row r="21" spans="1:13" s="162" customFormat="1" ht="23.25" customHeight="1" x14ac:dyDescent="0.4">
      <c r="A21" s="172">
        <v>2024</v>
      </c>
      <c r="B21" s="172" t="s">
        <v>326</v>
      </c>
      <c r="C21" s="87">
        <f>SUM(C22:C24)</f>
        <v>78</v>
      </c>
      <c r="D21" s="173">
        <f>SUM(D22:D24)</f>
        <v>23913</v>
      </c>
      <c r="E21" s="173">
        <f t="shared" ref="E21:H21" si="4">SUM(E22:E24)</f>
        <v>349812</v>
      </c>
      <c r="F21" s="173">
        <f t="shared" si="4"/>
        <v>245</v>
      </c>
      <c r="G21" s="173">
        <f t="shared" si="4"/>
        <v>344130</v>
      </c>
      <c r="H21" s="173">
        <f t="shared" si="4"/>
        <v>5437</v>
      </c>
      <c r="I21" s="174">
        <f t="shared" ref="I21:I24" si="5">E21/D21</f>
        <v>14.62852841550621</v>
      </c>
      <c r="J21" s="173">
        <f>SUM(J22:J24)</f>
        <v>78057</v>
      </c>
      <c r="K21" s="174">
        <f t="shared" si="3"/>
        <v>3.2642077531050058</v>
      </c>
      <c r="L21" s="173">
        <f>SUM(L22:L24)</f>
        <v>871950</v>
      </c>
      <c r="M21" s="174">
        <f t="shared" si="1"/>
        <v>36.463429933508969</v>
      </c>
    </row>
    <row r="22" spans="1:13" s="162" customFormat="1" ht="23.25" customHeight="1" x14ac:dyDescent="0.4">
      <c r="A22" s="175" t="s">
        <v>440</v>
      </c>
      <c r="B22" s="175" t="s">
        <v>440</v>
      </c>
      <c r="C22" s="89">
        <v>51</v>
      </c>
      <c r="D22" s="90">
        <v>15540</v>
      </c>
      <c r="E22" s="88">
        <v>211555</v>
      </c>
      <c r="F22" s="90">
        <v>153</v>
      </c>
      <c r="G22" s="90">
        <v>207837</v>
      </c>
      <c r="H22" s="90">
        <v>3565</v>
      </c>
      <c r="I22" s="176">
        <f>E22/D22</f>
        <v>13.613577863577863</v>
      </c>
      <c r="J22" s="90">
        <v>45744</v>
      </c>
      <c r="K22" s="174">
        <f>J22/D22</f>
        <v>2.9436293436293437</v>
      </c>
      <c r="L22" s="90">
        <v>499262</v>
      </c>
      <c r="M22" s="174">
        <f t="shared" si="1"/>
        <v>32.127541827541826</v>
      </c>
    </row>
    <row r="23" spans="1:13" s="162" customFormat="1" ht="23.25" customHeight="1" x14ac:dyDescent="0.4">
      <c r="A23" s="175" t="s">
        <v>441</v>
      </c>
      <c r="B23" s="175" t="s">
        <v>441</v>
      </c>
      <c r="C23" s="89">
        <v>25</v>
      </c>
      <c r="D23" s="90">
        <v>7970</v>
      </c>
      <c r="E23" s="88">
        <v>125178</v>
      </c>
      <c r="F23" s="90">
        <v>92</v>
      </c>
      <c r="G23" s="90">
        <v>123257</v>
      </c>
      <c r="H23" s="90">
        <v>1829</v>
      </c>
      <c r="I23" s="176">
        <f>E23/D23</f>
        <v>15.706148055207027</v>
      </c>
      <c r="J23" s="90">
        <v>28335</v>
      </c>
      <c r="K23" s="174">
        <f t="shared" si="3"/>
        <v>3.5552070263488078</v>
      </c>
      <c r="L23" s="90">
        <v>339159</v>
      </c>
      <c r="M23" s="174">
        <f t="shared" si="1"/>
        <v>42.554454203262232</v>
      </c>
    </row>
    <row r="24" spans="1:13" s="162" customFormat="1" ht="23.25" customHeight="1" x14ac:dyDescent="0.4">
      <c r="A24" s="177" t="s">
        <v>333</v>
      </c>
      <c r="B24" s="177" t="s">
        <v>333</v>
      </c>
      <c r="C24" s="91">
        <v>2</v>
      </c>
      <c r="D24" s="93">
        <f>277+126</f>
        <v>403</v>
      </c>
      <c r="E24" s="94">
        <v>13079</v>
      </c>
      <c r="F24" s="93">
        <v>0</v>
      </c>
      <c r="G24" s="93">
        <v>13036</v>
      </c>
      <c r="H24" s="93">
        <v>43</v>
      </c>
      <c r="I24" s="178">
        <f t="shared" si="5"/>
        <v>32.454094292803973</v>
      </c>
      <c r="J24" s="93">
        <v>3978</v>
      </c>
      <c r="K24" s="179">
        <f t="shared" si="3"/>
        <v>9.870967741935484</v>
      </c>
      <c r="L24" s="93">
        <v>33529</v>
      </c>
      <c r="M24" s="179">
        <f t="shared" si="1"/>
        <v>83.198511166253098</v>
      </c>
    </row>
    <row r="25" spans="1:13" s="182" customFormat="1" ht="20.100000000000001" customHeight="1" x14ac:dyDescent="0.4">
      <c r="A25" s="180" t="s">
        <v>442</v>
      </c>
      <c r="B25" s="180"/>
      <c r="C25" s="180"/>
      <c r="D25" s="181"/>
    </row>
  </sheetData>
  <mergeCells count="7">
    <mergeCell ref="L4:M4"/>
    <mergeCell ref="A4:A5"/>
    <mergeCell ref="B4:B5"/>
    <mergeCell ref="C4:C5"/>
    <mergeCell ref="D4:D5"/>
    <mergeCell ref="E4:I4"/>
    <mergeCell ref="J4:K4"/>
  </mergeCells>
  <phoneticPr fontId="2"/>
  <hyperlinks>
    <hyperlink ref="O1" location="目次!A1" display="目次へ戻る"/>
  </hyperlinks>
  <pageMargins left="0.59055118110236227" right="0.59055118110236227" top="0.78740157480314965" bottom="0.78740157480314965" header="0.31496062992125984" footer="0.31496062992125984"/>
  <pageSetup paperSize="9" orientation="portrait" r:id="rId1"/>
  <colBreaks count="1" manualBreakCount="1">
    <brk id="14" min="1" max="1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4</vt:i4>
      </vt:variant>
    </vt:vector>
  </HeadingPairs>
  <TitlesOfParts>
    <vt:vector size="19" baseType="lpstr">
      <vt:lpstr>目次</vt:lpstr>
      <vt:lpstr>14-1</vt:lpstr>
      <vt:lpstr>14-2</vt:lpstr>
      <vt:lpstr>14-3</vt:lpstr>
      <vt:lpstr>14-4</vt:lpstr>
      <vt:lpstr>14-5</vt:lpstr>
      <vt:lpstr>14-6</vt:lpstr>
      <vt:lpstr>14-7</vt:lpstr>
      <vt:lpstr>14-8</vt:lpstr>
      <vt:lpstr>14-9</vt:lpstr>
      <vt:lpstr>14-10</vt:lpstr>
      <vt:lpstr>14-11</vt:lpstr>
      <vt:lpstr>14-12</vt:lpstr>
      <vt:lpstr>14-13</vt:lpstr>
      <vt:lpstr>14-14</vt:lpstr>
      <vt:lpstr>'14-11'!Print_Area</vt:lpstr>
      <vt:lpstr>'14-13'!Print_Area</vt:lpstr>
      <vt:lpstr>'14-14'!Print_Titles</vt:lpstr>
      <vt:lpstr>'14-9'!Print_Titles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廣田　遼</dc:creator>
  <cp:lastModifiedBy>廣田　遼</cp:lastModifiedBy>
  <dcterms:created xsi:type="dcterms:W3CDTF">2026-03-27T03:41:36Z</dcterms:created>
  <dcterms:modified xsi:type="dcterms:W3CDTF">2026-03-27T03:42:04Z</dcterms:modified>
</cp:coreProperties>
</file>