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250.10.91\030_総務部\人事課\管理係\非公開\★容量の関係で課のフォルダから避難してきたもの\共有＞非公開＞特定事業主行動計画\04_パパママ応援手帳【元データあり】\08_令和7年度改訂\20260401_子育て部分休暇の新設\"/>
    </mc:Choice>
  </mc:AlternateContent>
  <xr:revisionPtr revIDLastSave="0" documentId="13_ncr:1_{13E73935-E7AD-4DC7-BC6A-D02EE1F46721}" xr6:coauthVersionLast="36" xr6:coauthVersionMax="36" xr10:uidLastSave="{00000000-0000-0000-0000-000000000000}"/>
  <bookViews>
    <workbookView xWindow="0" yWindow="0" windowWidth="23040" windowHeight="10284" xr2:uid="{00000000-000D-0000-FFFF-FFFF00000000}"/>
  </bookViews>
  <sheets>
    <sheet name="説明" sheetId="4" r:id="rId1"/>
    <sheet name="プランシート" sheetId="7" r:id="rId2"/>
    <sheet name="記入例" sheetId="8" r:id="rId3"/>
    <sheet name="集計" sheetId="6" r:id="rId4"/>
    <sheet name="Sheet2" sheetId="2" r:id="rId5"/>
  </sheets>
  <definedNames>
    <definedName name="_xlnm.Print_Area" localSheetId="1">プランシート!$B$1:$BL$27</definedName>
    <definedName name="_xlnm.Print_Area" localSheetId="0">説明!$A$1:$BC$31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 i="6" l="1"/>
  <c r="AB2" i="6"/>
  <c r="AG27" i="8" l="1"/>
  <c r="AG26" i="8"/>
  <c r="AG25" i="8"/>
  <c r="AG23" i="8"/>
  <c r="AG22" i="8"/>
  <c r="AC22" i="8"/>
  <c r="AG22" i="7"/>
  <c r="AC20" i="7" l="1"/>
  <c r="AC22" i="7"/>
  <c r="AG27" i="7" l="1"/>
  <c r="AG26" i="7"/>
  <c r="AG21" i="8" l="1"/>
  <c r="AG20" i="8"/>
  <c r="AG19" i="8"/>
  <c r="AG18" i="8"/>
  <c r="AG17" i="8"/>
  <c r="AC17" i="8"/>
  <c r="AG16" i="8"/>
  <c r="AG15" i="8"/>
  <c r="AC15" i="8"/>
  <c r="AG14" i="8"/>
  <c r="AC14" i="8"/>
  <c r="AC18" i="8" s="1"/>
  <c r="AL2" i="6" l="1"/>
  <c r="AM2" i="6" s="1"/>
  <c r="AJ2" i="6"/>
  <c r="AK2" i="6" s="1"/>
  <c r="AH2" i="6"/>
  <c r="AI2" i="6" s="1"/>
  <c r="AF2" i="6"/>
  <c r="AG2" i="6" s="1"/>
  <c r="AD2" i="6"/>
  <c r="AE2" i="6" s="1"/>
  <c r="Z2" i="6"/>
  <c r="AA2" i="6" s="1"/>
  <c r="X2" i="6"/>
  <c r="Y2" i="6" s="1"/>
  <c r="V2" i="6"/>
  <c r="W2" i="6" s="1"/>
  <c r="T2" i="6"/>
  <c r="U2" i="6" s="1"/>
  <c r="R2" i="6"/>
  <c r="S2" i="6" s="1"/>
  <c r="P2" i="6"/>
  <c r="Q2" i="6" s="1"/>
  <c r="N2" i="6"/>
  <c r="O2" i="6" s="1"/>
  <c r="L2" i="6"/>
  <c r="M2" i="6" s="1"/>
  <c r="K2" i="6"/>
  <c r="J2" i="6"/>
  <c r="I2" i="6"/>
  <c r="H2" i="6"/>
  <c r="G2" i="6"/>
  <c r="F2" i="6"/>
  <c r="E2" i="6"/>
  <c r="D2" i="6"/>
  <c r="C2" i="6"/>
  <c r="B2" i="6"/>
  <c r="A2" i="6"/>
  <c r="AG25" i="7" l="1"/>
  <c r="AG23" i="7"/>
  <c r="AG21" i="7"/>
  <c r="AG20" i="7"/>
  <c r="AG19" i="7"/>
  <c r="AG18" i="7"/>
  <c r="AG17" i="7"/>
  <c r="AC17" i="7"/>
  <c r="AG16" i="7"/>
  <c r="AG15" i="7"/>
  <c r="AC15" i="7"/>
  <c r="AG14" i="7"/>
  <c r="AC14" i="7"/>
  <c r="AC18" i="7" s="1"/>
</calcChain>
</file>

<file path=xl/sharedStrings.xml><?xml version="1.0" encoding="utf-8"?>
<sst xmlns="http://schemas.openxmlformats.org/spreadsheetml/2006/main" count="298" uniqueCount="114">
  <si>
    <t>１．所属</t>
    <rPh sb="2" eb="4">
      <t>ショゾク</t>
    </rPh>
    <phoneticPr fontId="2"/>
  </si>
  <si>
    <t>２．職員番号</t>
    <rPh sb="2" eb="4">
      <t>ショクイン</t>
    </rPh>
    <rPh sb="4" eb="6">
      <t>バンゴウ</t>
    </rPh>
    <phoneticPr fontId="2"/>
  </si>
  <si>
    <t>４．氏名</t>
    <rPh sb="2" eb="4">
      <t>シメイ</t>
    </rPh>
    <phoneticPr fontId="2"/>
  </si>
  <si>
    <t>③男性・祖父母の出産補助休暇</t>
    <rPh sb="1" eb="3">
      <t>ダンセイ</t>
    </rPh>
    <rPh sb="4" eb="7">
      <t>ソフボ</t>
    </rPh>
    <rPh sb="8" eb="10">
      <t>シュッサン</t>
    </rPh>
    <rPh sb="10" eb="12">
      <t>ホジョ</t>
    </rPh>
    <rPh sb="12" eb="14">
      <t>キュウカ</t>
    </rPh>
    <phoneticPr fontId="1"/>
  </si>
  <si>
    <t>②産後休暇</t>
    <rPh sb="1" eb="3">
      <t>サンゴ</t>
    </rPh>
    <rPh sb="3" eb="5">
      <t>キュウカ</t>
    </rPh>
    <phoneticPr fontId="1"/>
  </si>
  <si>
    <t>①産前休暇</t>
    <rPh sb="1" eb="3">
      <t>サンゼン</t>
    </rPh>
    <rPh sb="3" eb="5">
      <t>キュウカ</t>
    </rPh>
    <phoneticPr fontId="1"/>
  </si>
  <si>
    <t>⑥育児休業</t>
    <phoneticPr fontId="2"/>
  </si>
  <si>
    <t>対象</t>
    <rPh sb="0" eb="2">
      <t>タイショウ</t>
    </rPh>
    <phoneticPr fontId="2"/>
  </si>
  <si>
    <t>出産日の翌日から56日間
※取得の際は、庶務事務システムで申請。添付書類は、出生届書の写など出産した事実を証する書類</t>
    <rPh sb="0" eb="2">
      <t>シュッサン</t>
    </rPh>
    <rPh sb="2" eb="3">
      <t>ヒ</t>
    </rPh>
    <rPh sb="4" eb="6">
      <t>ヨクジツ</t>
    </rPh>
    <rPh sb="10" eb="11">
      <t>ニチ</t>
    </rPh>
    <rPh sb="11" eb="12">
      <t>カン</t>
    </rPh>
    <rPh sb="14" eb="16">
      <t>シュトク</t>
    </rPh>
    <rPh sb="17" eb="18">
      <t>サイ</t>
    </rPh>
    <rPh sb="20" eb="24">
      <t>ショムジム</t>
    </rPh>
    <rPh sb="29" eb="31">
      <t>シンセイ</t>
    </rPh>
    <rPh sb="32" eb="34">
      <t>テンプ</t>
    </rPh>
    <rPh sb="34" eb="36">
      <t>ショルイ</t>
    </rPh>
    <phoneticPr fontId="1"/>
  </si>
  <si>
    <t>取得可能期間等</t>
    <rPh sb="0" eb="2">
      <t>シュトク</t>
    </rPh>
    <rPh sb="2" eb="4">
      <t>カノウ</t>
    </rPh>
    <rPh sb="4" eb="6">
      <t>キカン</t>
    </rPh>
    <rPh sb="6" eb="7">
      <t>トウ</t>
    </rPh>
    <phoneticPr fontId="2"/>
  </si>
  <si>
    <t>女性</t>
    <rPh sb="0" eb="2">
      <t>ジョセイ</t>
    </rPh>
    <phoneticPr fontId="1"/>
  </si>
  <si>
    <t>男性・女性</t>
    <rPh sb="0" eb="2">
      <t>ダンセイ</t>
    </rPh>
    <rPh sb="3" eb="5">
      <t>ジョセイ</t>
    </rPh>
    <phoneticPr fontId="1"/>
  </si>
  <si>
    <t>（メールアドレス）</t>
    <phoneticPr fontId="2"/>
  </si>
  <si>
    <t>（住所）</t>
    <rPh sb="1" eb="3">
      <t>ジュウショ</t>
    </rPh>
    <phoneticPr fontId="2"/>
  </si>
  <si>
    <t>５．休業中の連絡先
　　（電話番号）</t>
    <rPh sb="2" eb="5">
      <t>キュウギョウチュウ</t>
    </rPh>
    <rPh sb="6" eb="9">
      <t>レンラクサキ</t>
    </rPh>
    <rPh sb="13" eb="15">
      <t>デンワ</t>
    </rPh>
    <rPh sb="15" eb="17">
      <t>バンゴウ</t>
    </rPh>
    <phoneticPr fontId="2"/>
  </si>
  <si>
    <t>⑤育児時間</t>
    <rPh sb="3" eb="5">
      <t>ジカン</t>
    </rPh>
    <phoneticPr fontId="1"/>
  </si>
  <si>
    <t>〇</t>
    <phoneticPr fontId="2"/>
  </si>
  <si>
    <t>利用意向</t>
    <rPh sb="0" eb="2">
      <t>リヨウ</t>
    </rPh>
    <rPh sb="2" eb="4">
      <t>イコウ</t>
    </rPh>
    <phoneticPr fontId="2"/>
  </si>
  <si>
    <t>取得できる期間</t>
    <phoneticPr fontId="2"/>
  </si>
  <si>
    <t>取得希望期間</t>
    <phoneticPr fontId="2"/>
  </si>
  <si>
    <t>～</t>
  </si>
  <si>
    <t>～</t>
    <phoneticPr fontId="2"/>
  </si>
  <si>
    <t>仕事・子育て両立プランシート</t>
    <phoneticPr fontId="2"/>
  </si>
  <si>
    <t>各種制度</t>
    <phoneticPr fontId="2"/>
  </si>
  <si>
    <t>該当</t>
    <rPh sb="0" eb="2">
      <t>ガイトウ</t>
    </rPh>
    <phoneticPr fontId="2"/>
  </si>
  <si>
    <t>入院の日等</t>
    <rPh sb="0" eb="2">
      <t>ニュウイン</t>
    </rPh>
    <rPh sb="3" eb="4">
      <t>ヒ</t>
    </rPh>
    <rPh sb="4" eb="5">
      <t>トウ</t>
    </rPh>
    <phoneticPr fontId="2"/>
  </si>
  <si>
    <t>〇</t>
  </si>
  <si>
    <t>年齢制限なし</t>
    <rPh sb="0" eb="2">
      <t>ネンレイ</t>
    </rPh>
    <rPh sb="2" eb="4">
      <t>セイゲン</t>
    </rPh>
    <phoneticPr fontId="12"/>
  </si>
  <si>
    <t>×</t>
  </si>
  <si>
    <t>×</t>
    <phoneticPr fontId="2"/>
  </si>
  <si>
    <t>非該当</t>
    <rPh sb="0" eb="3">
      <t>ヒガイトウ</t>
    </rPh>
    <phoneticPr fontId="2"/>
  </si>
  <si>
    <t>３．職名</t>
    <rPh sb="2" eb="3">
      <t>ショク</t>
    </rPh>
    <rPh sb="3" eb="4">
      <t>メイ</t>
    </rPh>
    <phoneticPr fontId="2"/>
  </si>
  <si>
    <t>人事課</t>
    <rPh sb="0" eb="3">
      <t>ジンジカ</t>
    </rPh>
    <phoneticPr fontId="2"/>
  </si>
  <si>
    <t>主任</t>
    <rPh sb="0" eb="2">
      <t>シュニン</t>
    </rPh>
    <phoneticPr fontId="2"/>
  </si>
  <si>
    <t>024-000-０００</t>
    <phoneticPr fontId="2"/>
  </si>
  <si>
    <t>育児プラン</t>
    <rPh sb="0" eb="2">
      <t>イクジ</t>
    </rPh>
    <phoneticPr fontId="2"/>
  </si>
  <si>
    <t>作成日</t>
    <rPh sb="0" eb="3">
      <t>サクセイビ</t>
    </rPh>
    <phoneticPr fontId="2"/>
  </si>
  <si>
    <r>
      <t xml:space="preserve">④男性・祖父母の育児参加のための休暇
</t>
    </r>
    <r>
      <rPr>
        <sz val="9"/>
        <color theme="1"/>
        <rFont val="BIZ UDPゴシック"/>
        <family val="3"/>
        <charset val="128"/>
      </rPr>
      <t>（既にいる小学校入学前の子を養育する場合）</t>
    </r>
    <rPh sb="1" eb="3">
      <t>ダンセイ</t>
    </rPh>
    <rPh sb="4" eb="7">
      <t>ソフボ</t>
    </rPh>
    <rPh sb="8" eb="10">
      <t>イクジ</t>
    </rPh>
    <rPh sb="10" eb="12">
      <t>サンカ</t>
    </rPh>
    <rPh sb="16" eb="18">
      <t>キュウカ</t>
    </rPh>
    <rPh sb="20" eb="21">
      <t>スデ</t>
    </rPh>
    <rPh sb="24" eb="27">
      <t>ショウガッコウ</t>
    </rPh>
    <rPh sb="27" eb="30">
      <t>ニュウガクマエ</t>
    </rPh>
    <rPh sb="31" eb="32">
      <t>コ</t>
    </rPh>
    <rPh sb="33" eb="35">
      <t>ヨウイク</t>
    </rPh>
    <rPh sb="37" eb="39">
      <t>バアイ</t>
    </rPh>
    <phoneticPr fontId="1"/>
  </si>
  <si>
    <r>
      <t xml:space="preserve">④男性・祖父母の育児参加のための休暇
</t>
    </r>
    <r>
      <rPr>
        <sz val="9"/>
        <color theme="1"/>
        <rFont val="BIZ UDPゴシック"/>
        <family val="3"/>
        <charset val="128"/>
      </rPr>
      <t>（生まれた子を養育する場合）</t>
    </r>
    <rPh sb="1" eb="3">
      <t>ダンセイ</t>
    </rPh>
    <rPh sb="4" eb="7">
      <t>ソフボ</t>
    </rPh>
    <rPh sb="8" eb="10">
      <t>イクジ</t>
    </rPh>
    <rPh sb="10" eb="12">
      <t>サンカ</t>
    </rPh>
    <rPh sb="16" eb="18">
      <t>キュウカ</t>
    </rPh>
    <rPh sb="20" eb="21">
      <t>ウ</t>
    </rPh>
    <rPh sb="24" eb="25">
      <t>コ</t>
    </rPh>
    <rPh sb="26" eb="28">
      <t>ヨウイク</t>
    </rPh>
    <rPh sb="30" eb="32">
      <t>バアイ</t>
    </rPh>
    <phoneticPr fontId="1"/>
  </si>
  <si>
    <t>男性・祖父母</t>
    <rPh sb="0" eb="2">
      <t>ダンセイ</t>
    </rPh>
    <rPh sb="3" eb="6">
      <t>ソフボ</t>
    </rPh>
    <phoneticPr fontId="1"/>
  </si>
  <si>
    <t>仕事・子育て両立プランシート作成に当たって</t>
    <rPh sb="14" eb="16">
      <t>サクセイ</t>
    </rPh>
    <rPh sb="17" eb="18">
      <t>ア</t>
    </rPh>
    <phoneticPr fontId="2"/>
  </si>
  <si>
    <t>職員本人にとっての意義</t>
    <rPh sb="0" eb="2">
      <t>ショクイン</t>
    </rPh>
    <rPh sb="2" eb="4">
      <t>ホンニン</t>
    </rPh>
    <rPh sb="9" eb="11">
      <t>イギ</t>
    </rPh>
    <phoneticPr fontId="2"/>
  </si>
  <si>
    <t>郡山市にとっての意義</t>
    <rPh sb="0" eb="3">
      <t>コオリヤマシ</t>
    </rPh>
    <rPh sb="8" eb="10">
      <t>イギ</t>
    </rPh>
    <phoneticPr fontId="2"/>
  </si>
  <si>
    <t>男性職員が育児休業等を積極的に取得する意義</t>
    <rPh sb="0" eb="2">
      <t>ダンセイ</t>
    </rPh>
    <rPh sb="2" eb="4">
      <t>ショクイン</t>
    </rPh>
    <rPh sb="5" eb="9">
      <t>イクジキュウギョウ</t>
    </rPh>
    <rPh sb="9" eb="10">
      <t>トウ</t>
    </rPh>
    <rPh sb="11" eb="13">
      <t>セッキョク</t>
    </rPh>
    <rPh sb="13" eb="14">
      <t>テキ</t>
    </rPh>
    <rPh sb="15" eb="17">
      <t>シュトク</t>
    </rPh>
    <rPh sb="19" eb="21">
      <t>イギ</t>
    </rPh>
    <phoneticPr fontId="2"/>
  </si>
  <si>
    <t>育児休業中の経済的援助</t>
    <rPh sb="0" eb="2">
      <t>イクジ</t>
    </rPh>
    <rPh sb="2" eb="5">
      <t>キュウギョウチュウ</t>
    </rPh>
    <rPh sb="6" eb="8">
      <t>ケイザイ</t>
    </rPh>
    <rPh sb="8" eb="9">
      <t>テキ</t>
    </rPh>
    <rPh sb="9" eb="11">
      <t>エンジョ</t>
    </rPh>
    <phoneticPr fontId="2"/>
  </si>
  <si>
    <t>申し出により、次の区分に応じた月の共済掛金等が免除されます。</t>
    <rPh sb="0" eb="1">
      <t>モウ</t>
    </rPh>
    <rPh sb="2" eb="3">
      <t>デ</t>
    </rPh>
    <rPh sb="7" eb="8">
      <t>ツギ</t>
    </rPh>
    <rPh sb="9" eb="11">
      <t>クブン</t>
    </rPh>
    <rPh sb="12" eb="13">
      <t>オウ</t>
    </rPh>
    <rPh sb="15" eb="16">
      <t>ツキ</t>
    </rPh>
    <rPh sb="17" eb="19">
      <t>キョウサイ</t>
    </rPh>
    <rPh sb="19" eb="21">
      <t>カケキン</t>
    </rPh>
    <rPh sb="21" eb="22">
      <t>トウ</t>
    </rPh>
    <rPh sb="23" eb="25">
      <t>メンジョ</t>
    </rPh>
    <phoneticPr fontId="2"/>
  </si>
  <si>
    <t>　→開始の属する月から終了日の翌日が属する月の前月までの月</t>
    <rPh sb="2" eb="4">
      <t>カイシ</t>
    </rPh>
    <rPh sb="5" eb="6">
      <t>ゾク</t>
    </rPh>
    <rPh sb="8" eb="9">
      <t>ツキ</t>
    </rPh>
    <rPh sb="11" eb="14">
      <t>シュウリョウビ</t>
    </rPh>
    <rPh sb="15" eb="17">
      <t>ヨクジツ</t>
    </rPh>
    <rPh sb="18" eb="19">
      <t>ゾク</t>
    </rPh>
    <rPh sb="21" eb="22">
      <t>ツキ</t>
    </rPh>
    <rPh sb="23" eb="25">
      <t>ゼンゲツ</t>
    </rPh>
    <rPh sb="28" eb="29">
      <t>ツキ</t>
    </rPh>
    <phoneticPr fontId="2"/>
  </si>
  <si>
    <t>　→当該月</t>
    <rPh sb="2" eb="4">
      <t>トウガイ</t>
    </rPh>
    <rPh sb="4" eb="5">
      <t>ツキ</t>
    </rPh>
    <phoneticPr fontId="2"/>
  </si>
  <si>
    <t>申出により、育児休業終了日の翌日が属する月以後３月間の報酬に基づいて標準報酬が改定されます。</t>
    <rPh sb="0" eb="2">
      <t>モウシデ</t>
    </rPh>
    <rPh sb="6" eb="8">
      <t>イクジ</t>
    </rPh>
    <rPh sb="8" eb="10">
      <t>キュウギョウ</t>
    </rPh>
    <rPh sb="10" eb="13">
      <t>シュウリョウビ</t>
    </rPh>
    <rPh sb="14" eb="16">
      <t>ヨクジツ</t>
    </rPh>
    <rPh sb="17" eb="18">
      <t>ゾク</t>
    </rPh>
    <rPh sb="20" eb="21">
      <t>ツキ</t>
    </rPh>
    <rPh sb="21" eb="23">
      <t>イゴ</t>
    </rPh>
    <rPh sb="24" eb="25">
      <t>ツキ</t>
    </rPh>
    <rPh sb="25" eb="26">
      <t>カン</t>
    </rPh>
    <rPh sb="27" eb="29">
      <t>ホウシュウ</t>
    </rPh>
    <rPh sb="30" eb="31">
      <t>モト</t>
    </rPh>
    <rPh sb="34" eb="36">
      <t>ヒョウジュン</t>
    </rPh>
    <rPh sb="36" eb="38">
      <t>ホウシュウ</t>
    </rPh>
    <rPh sb="39" eb="41">
      <t>カイテイ</t>
    </rPh>
    <phoneticPr fontId="2"/>
  </si>
  <si>
    <t>・働き方改革、性別による固定的役割分担意識の打破</t>
    <rPh sb="1" eb="2">
      <t>ハタラ</t>
    </rPh>
    <rPh sb="3" eb="4">
      <t>カタ</t>
    </rPh>
    <rPh sb="4" eb="6">
      <t>カイカク</t>
    </rPh>
    <rPh sb="7" eb="9">
      <t>セイベツ</t>
    </rPh>
    <rPh sb="12" eb="15">
      <t>コテイテキ</t>
    </rPh>
    <rPh sb="15" eb="17">
      <t>ヤクワリ</t>
    </rPh>
    <rPh sb="17" eb="19">
      <t>ブンタン</t>
    </rPh>
    <rPh sb="19" eb="21">
      <t>イシキ</t>
    </rPh>
    <rPh sb="22" eb="24">
      <t>ダハ</t>
    </rPh>
    <phoneticPr fontId="2"/>
  </si>
  <si>
    <t>・子育て等に理解のある職場風土の形成</t>
    <rPh sb="1" eb="3">
      <t>コソダ</t>
    </rPh>
    <rPh sb="4" eb="5">
      <t>トウ</t>
    </rPh>
    <rPh sb="6" eb="8">
      <t>リカイ</t>
    </rPh>
    <rPh sb="11" eb="13">
      <t>ショクバ</t>
    </rPh>
    <rPh sb="13" eb="15">
      <t>フウド</t>
    </rPh>
    <rPh sb="16" eb="18">
      <t>ケイセイ</t>
    </rPh>
    <phoneticPr fontId="2"/>
  </si>
  <si>
    <t>・誰もが休暇を取りやすい職場環境づくりのきっかけになる</t>
    <rPh sb="1" eb="2">
      <t>ダレ</t>
    </rPh>
    <rPh sb="4" eb="6">
      <t>キュウカ</t>
    </rPh>
    <rPh sb="7" eb="8">
      <t>ト</t>
    </rPh>
    <rPh sb="12" eb="14">
      <t>ショクバ</t>
    </rPh>
    <rPh sb="14" eb="16">
      <t>カンキョウ</t>
    </rPh>
    <phoneticPr fontId="2"/>
  </si>
  <si>
    <t>・今後も長く続く子育てに能動的に関わる契機となる</t>
    <rPh sb="1" eb="3">
      <t>コンゴ</t>
    </rPh>
    <rPh sb="4" eb="5">
      <t>ナガ</t>
    </rPh>
    <rPh sb="6" eb="7">
      <t>ツヅ</t>
    </rPh>
    <rPh sb="8" eb="10">
      <t>コソダ</t>
    </rPh>
    <rPh sb="12" eb="14">
      <t>ノウドウ</t>
    </rPh>
    <rPh sb="14" eb="15">
      <t>テキ</t>
    </rPh>
    <rPh sb="16" eb="17">
      <t>カカ</t>
    </rPh>
    <rPh sb="19" eb="21">
      <t>ケイキ</t>
    </rPh>
    <phoneticPr fontId="2"/>
  </si>
  <si>
    <t>・夫婦ともに育児休業からの復帰がスムーズになる</t>
    <rPh sb="1" eb="3">
      <t>フウフ</t>
    </rPh>
    <rPh sb="6" eb="8">
      <t>イクジ</t>
    </rPh>
    <rPh sb="8" eb="10">
      <t>キュウギョウ</t>
    </rPh>
    <rPh sb="13" eb="15">
      <t>フッキ</t>
    </rPh>
    <phoneticPr fontId="2"/>
  </si>
  <si>
    <t>・母親の産後のストレス軽減に大きく役立つ</t>
    <rPh sb="1" eb="3">
      <t>ハハオヤ</t>
    </rPh>
    <rPh sb="4" eb="6">
      <t>サンゴ</t>
    </rPh>
    <rPh sb="11" eb="13">
      <t>ケイゲン</t>
    </rPh>
    <rPh sb="14" eb="15">
      <t>オオ</t>
    </rPh>
    <rPh sb="17" eb="19">
      <t>ヤクダ</t>
    </rPh>
    <phoneticPr fontId="2"/>
  </si>
  <si>
    <t>・市役所のイメージ向上や人材確保に寄与</t>
    <rPh sb="1" eb="4">
      <t>シヤクショ</t>
    </rPh>
    <rPh sb="9" eb="11">
      <t>コウジョウ</t>
    </rPh>
    <rPh sb="12" eb="14">
      <t>ジンザイ</t>
    </rPh>
    <rPh sb="14" eb="16">
      <t>カクホ</t>
    </rPh>
    <rPh sb="17" eb="19">
      <t>キヨ</t>
    </rPh>
    <phoneticPr fontId="2"/>
  </si>
  <si>
    <t>・市役所での率先垂範の取り組みにより、市内企業等の育休取得を推進　</t>
    <rPh sb="1" eb="4">
      <t>シヤクショ</t>
    </rPh>
    <rPh sb="6" eb="10">
      <t>ソッセンスイハン</t>
    </rPh>
    <rPh sb="11" eb="12">
      <t>ト</t>
    </rPh>
    <rPh sb="13" eb="14">
      <t>ク</t>
    </rPh>
    <rPh sb="19" eb="21">
      <t>シナイ</t>
    </rPh>
    <rPh sb="21" eb="23">
      <t>キギョウ</t>
    </rPh>
    <rPh sb="23" eb="24">
      <t>トウ</t>
    </rPh>
    <rPh sb="25" eb="26">
      <t>イク</t>
    </rPh>
    <rPh sb="26" eb="27">
      <t>キュウ</t>
    </rPh>
    <rPh sb="27" eb="29">
      <t>シュトク</t>
    </rPh>
    <rPh sb="30" eb="32">
      <t>スイシン</t>
    </rPh>
    <phoneticPr fontId="2"/>
  </si>
  <si>
    <t>職場にとっての意義</t>
    <rPh sb="0" eb="2">
      <t>ショクバ</t>
    </rPh>
    <rPh sb="7" eb="9">
      <t>イギ</t>
    </rPh>
    <phoneticPr fontId="2"/>
  </si>
  <si>
    <t>　男性職員の育児休業取得は、育休を取得する職員のみならず、職場や本市にとっても意義のあるものです。
　それぞれの意義を確認し、積極的に育休を取得しましょう。</t>
    <rPh sb="1" eb="3">
      <t>ダンセイ</t>
    </rPh>
    <rPh sb="3" eb="5">
      <t>ショクイン</t>
    </rPh>
    <rPh sb="6" eb="8">
      <t>イクジ</t>
    </rPh>
    <rPh sb="8" eb="10">
      <t>キュウギョウ</t>
    </rPh>
    <rPh sb="10" eb="12">
      <t>シュトク</t>
    </rPh>
    <rPh sb="14" eb="15">
      <t>イク</t>
    </rPh>
    <rPh sb="15" eb="16">
      <t>キュウ</t>
    </rPh>
    <rPh sb="17" eb="19">
      <t>シュトク</t>
    </rPh>
    <rPh sb="21" eb="23">
      <t>ショクイン</t>
    </rPh>
    <rPh sb="29" eb="31">
      <t>ショクバ</t>
    </rPh>
    <rPh sb="32" eb="34">
      <t>ホンシ</t>
    </rPh>
    <rPh sb="39" eb="41">
      <t>イギ</t>
    </rPh>
    <rPh sb="56" eb="58">
      <t>イギ</t>
    </rPh>
    <rPh sb="59" eb="61">
      <t>カクニン</t>
    </rPh>
    <rPh sb="63" eb="66">
      <t>セッキョクテキ</t>
    </rPh>
    <rPh sb="67" eb="69">
      <t>イクキュウ</t>
    </rPh>
    <rPh sb="70" eb="72">
      <t>シュトク</t>
    </rPh>
    <phoneticPr fontId="2"/>
  </si>
  <si>
    <t>（2）共済掛金等の免除</t>
    <rPh sb="3" eb="5">
      <t>キョウサイ</t>
    </rPh>
    <rPh sb="5" eb="7">
      <t>カケキン</t>
    </rPh>
    <rPh sb="7" eb="8">
      <t>トウ</t>
    </rPh>
    <rPh sb="9" eb="11">
      <t>メンジョ</t>
    </rPh>
    <phoneticPr fontId="2"/>
  </si>
  <si>
    <t>（3）育児休業終了時の標準報酬</t>
    <rPh sb="3" eb="5">
      <t>イクジ</t>
    </rPh>
    <rPh sb="5" eb="7">
      <t>キュウギョウ</t>
    </rPh>
    <rPh sb="7" eb="10">
      <t>シュウリョウジ</t>
    </rPh>
    <rPh sb="11" eb="13">
      <t>ヒョウジュン</t>
    </rPh>
    <rPh sb="13" eb="15">
      <t>ホウシュウ</t>
    </rPh>
    <phoneticPr fontId="2"/>
  </si>
  <si>
    <t>①　育児休業開始日が属する月と終了の翌日が属する月とが異なる場合</t>
    <rPh sb="2" eb="4">
      <t>イクジ</t>
    </rPh>
    <rPh sb="4" eb="6">
      <t>キュウギョウ</t>
    </rPh>
    <rPh sb="6" eb="8">
      <t>カイシ</t>
    </rPh>
    <rPh sb="8" eb="9">
      <t>ビ</t>
    </rPh>
    <rPh sb="10" eb="11">
      <t>ゾク</t>
    </rPh>
    <rPh sb="13" eb="14">
      <t>ツキ</t>
    </rPh>
    <rPh sb="15" eb="17">
      <t>シュウリョウ</t>
    </rPh>
    <rPh sb="18" eb="20">
      <t>ヨクジツ</t>
    </rPh>
    <rPh sb="21" eb="22">
      <t>ゾク</t>
    </rPh>
    <rPh sb="24" eb="25">
      <t>ツキ</t>
    </rPh>
    <rPh sb="27" eb="28">
      <t>コト</t>
    </rPh>
    <rPh sb="30" eb="32">
      <t>バアイ</t>
    </rPh>
    <phoneticPr fontId="2"/>
  </si>
  <si>
    <t>②　育児休業開始日が属する月と終了の翌日が属する月とが同一で、育児休業日数が14日以上の場合</t>
    <rPh sb="2" eb="4">
      <t>イクジ</t>
    </rPh>
    <rPh sb="4" eb="6">
      <t>キュウギョウ</t>
    </rPh>
    <rPh sb="6" eb="8">
      <t>カイシ</t>
    </rPh>
    <rPh sb="8" eb="9">
      <t>ビ</t>
    </rPh>
    <rPh sb="10" eb="11">
      <t>ゾク</t>
    </rPh>
    <rPh sb="13" eb="14">
      <t>ツキ</t>
    </rPh>
    <rPh sb="15" eb="17">
      <t>シュウリョウ</t>
    </rPh>
    <rPh sb="18" eb="20">
      <t>ヨクジツ</t>
    </rPh>
    <rPh sb="21" eb="22">
      <t>ゾク</t>
    </rPh>
    <rPh sb="24" eb="25">
      <t>ツキ</t>
    </rPh>
    <rPh sb="27" eb="29">
      <t>ドウイツ</t>
    </rPh>
    <rPh sb="31" eb="33">
      <t>イクジ</t>
    </rPh>
    <rPh sb="33" eb="35">
      <t>キュウギョウ</t>
    </rPh>
    <rPh sb="35" eb="37">
      <t>ニッスウ</t>
    </rPh>
    <rPh sb="40" eb="43">
      <t>ニチイジョウ</t>
    </rPh>
    <rPh sb="44" eb="46">
      <t>バアイ</t>
    </rPh>
    <phoneticPr fontId="2"/>
  </si>
  <si>
    <t>６．出産予定日(出産日)</t>
    <rPh sb="2" eb="4">
      <t>シュッサン</t>
    </rPh>
    <rPh sb="4" eb="7">
      <t>ヨテイビ</t>
    </rPh>
    <phoneticPr fontId="2"/>
  </si>
  <si>
    <t>７．多胎妊娠該当</t>
    <rPh sb="2" eb="4">
      <t>タタイ</t>
    </rPh>
    <rPh sb="4" eb="6">
      <t>ニンシン</t>
    </rPh>
    <rPh sb="6" eb="8">
      <t>ガイトウ</t>
    </rPh>
    <phoneticPr fontId="2"/>
  </si>
  <si>
    <t>８．考慮事項等</t>
    <rPh sb="2" eb="4">
      <t>コウリョ</t>
    </rPh>
    <rPh sb="4" eb="6">
      <t>ジコウ</t>
    </rPh>
    <rPh sb="6" eb="7">
      <t>トウ</t>
    </rPh>
    <phoneticPr fontId="2"/>
  </si>
  <si>
    <t>9.育児休業を取得しない理由</t>
    <rPh sb="2" eb="4">
      <t>イクジ</t>
    </rPh>
    <rPh sb="4" eb="6">
      <t>キュウギョウ</t>
    </rPh>
    <rPh sb="7" eb="9">
      <t>シュトク</t>
    </rPh>
    <rPh sb="12" eb="14">
      <t>リユウ</t>
    </rPh>
    <phoneticPr fontId="2"/>
  </si>
  <si>
    <t xml:space="preserve">
（男性職員で育児休業を取得しない場合）</t>
    <phoneticPr fontId="2"/>
  </si>
  <si>
    <t>④男性・祖父母の育児参加のための休暇
（生まれた子を養育する場合）</t>
    <rPh sb="1" eb="3">
      <t>ダンセイ</t>
    </rPh>
    <rPh sb="4" eb="7">
      <t>ソフボ</t>
    </rPh>
    <rPh sb="8" eb="10">
      <t>イクジ</t>
    </rPh>
    <rPh sb="10" eb="12">
      <t>サンカ</t>
    </rPh>
    <rPh sb="16" eb="18">
      <t>キュウカ</t>
    </rPh>
    <rPh sb="20" eb="21">
      <t>ウ</t>
    </rPh>
    <rPh sb="24" eb="25">
      <t>コ</t>
    </rPh>
    <rPh sb="26" eb="28">
      <t>ヨウイク</t>
    </rPh>
    <rPh sb="30" eb="32">
      <t>バアイ</t>
    </rPh>
    <phoneticPr fontId="1"/>
  </si>
  <si>
    <t>④男性・祖父母の育児参加のための休暇
（既にいる小学校入学前の子を養育する場合）</t>
    <rPh sb="1" eb="3">
      <t>ダンセイ</t>
    </rPh>
    <rPh sb="4" eb="7">
      <t>ソフボ</t>
    </rPh>
    <rPh sb="8" eb="10">
      <t>イクジ</t>
    </rPh>
    <rPh sb="10" eb="12">
      <t>サンカ</t>
    </rPh>
    <rPh sb="16" eb="18">
      <t>キュウカ</t>
    </rPh>
    <rPh sb="20" eb="21">
      <t>スデ</t>
    </rPh>
    <rPh sb="24" eb="27">
      <t>ショウガッコウ</t>
    </rPh>
    <rPh sb="27" eb="30">
      <t>ニュウガクマエ</t>
    </rPh>
    <rPh sb="31" eb="32">
      <t>コ</t>
    </rPh>
    <rPh sb="33" eb="35">
      <t>ヨウイク</t>
    </rPh>
    <rPh sb="37" eb="39">
      <t>バアイ</t>
    </rPh>
    <phoneticPr fontId="1"/>
  </si>
  <si>
    <t>メール</t>
    <phoneticPr fontId="2"/>
  </si>
  <si>
    <t>住所</t>
    <rPh sb="0" eb="2">
      <t>ジュウショ</t>
    </rPh>
    <phoneticPr fontId="2"/>
  </si>
  <si>
    <t>育児休業に際して、以下の経済的支援があります。（詳細は職員厚生課にお問い合わせください。）※手続きはパパママ応援手帳を参照
また、１か月以内の育児休業であれば、期末・勤勉手当の算定において除算になりません。</t>
    <rPh sb="0" eb="2">
      <t>イクジ</t>
    </rPh>
    <rPh sb="2" eb="4">
      <t>キュウギョウ</t>
    </rPh>
    <rPh sb="5" eb="6">
      <t>サイ</t>
    </rPh>
    <rPh sb="9" eb="11">
      <t>イカ</t>
    </rPh>
    <rPh sb="12" eb="15">
      <t>ケイザイテキ</t>
    </rPh>
    <rPh sb="15" eb="17">
      <t>シエン</t>
    </rPh>
    <rPh sb="24" eb="26">
      <t>ショウサイ</t>
    </rPh>
    <rPh sb="27" eb="29">
      <t>ショクイン</t>
    </rPh>
    <rPh sb="29" eb="31">
      <t>コウセイ</t>
    </rPh>
    <rPh sb="31" eb="32">
      <t>カ</t>
    </rPh>
    <rPh sb="34" eb="35">
      <t>ト</t>
    </rPh>
    <rPh sb="36" eb="37">
      <t>ア</t>
    </rPh>
    <rPh sb="67" eb="68">
      <t>ゲツ</t>
    </rPh>
    <rPh sb="68" eb="70">
      <t>イナイ</t>
    </rPh>
    <rPh sb="71" eb="73">
      <t>イクジ</t>
    </rPh>
    <rPh sb="73" eb="75">
      <t>キュウギョウ</t>
    </rPh>
    <rPh sb="80" eb="82">
      <t>キマツ</t>
    </rPh>
    <rPh sb="83" eb="85">
      <t>キンベン</t>
    </rPh>
    <rPh sb="85" eb="87">
      <t>テアテ</t>
    </rPh>
    <rPh sb="88" eb="90">
      <t>サンテイ</t>
    </rPh>
    <rPh sb="94" eb="96">
      <t>ジョサン</t>
    </rPh>
    <phoneticPr fontId="2"/>
  </si>
  <si>
    <t>郡山　がくと</t>
    <rPh sb="0" eb="2">
      <t>コオリヤマ</t>
    </rPh>
    <phoneticPr fontId="2"/>
  </si>
  <si>
    <t>aaaaaaaaa</t>
    <phoneticPr fontId="2"/>
  </si>
  <si>
    <t>bbbbbbbbb</t>
    <phoneticPr fontId="2"/>
  </si>
  <si>
    <t>ccccccccc</t>
    <phoneticPr fontId="2"/>
  </si>
  <si>
    <t>子が3歳になるまでは、勤務時間後の時間を子育ての時間に活用したいため、可能な限り残業をなくしてほしい。</t>
    <rPh sb="0" eb="1">
      <t>コ</t>
    </rPh>
    <rPh sb="3" eb="4">
      <t>サイ</t>
    </rPh>
    <rPh sb="11" eb="15">
      <t>キンムジカン</t>
    </rPh>
    <rPh sb="15" eb="16">
      <t>ゴ</t>
    </rPh>
    <rPh sb="17" eb="19">
      <t>ジカン</t>
    </rPh>
    <rPh sb="20" eb="22">
      <t>コソダ</t>
    </rPh>
    <rPh sb="24" eb="26">
      <t>ジカン</t>
    </rPh>
    <rPh sb="27" eb="29">
      <t>カツヨウ</t>
    </rPh>
    <rPh sb="35" eb="37">
      <t>カノウ</t>
    </rPh>
    <rPh sb="38" eb="39">
      <t>カギ</t>
    </rPh>
    <rPh sb="40" eb="42">
      <t>ザンギョウ</t>
    </rPh>
    <phoneticPr fontId="2"/>
  </si>
  <si>
    <t>保育所の送迎のため、部分休業の取得を希望。
育児休業は現時点では未定だが、業務の状況を見ながら、今後1か月程度の取得を検討している。</t>
    <rPh sb="0" eb="3">
      <t>ホイクショ</t>
    </rPh>
    <rPh sb="4" eb="6">
      <t>ソウゲイ</t>
    </rPh>
    <rPh sb="10" eb="14">
      <t>ブブンキュウギョウ</t>
    </rPh>
    <rPh sb="15" eb="17">
      <t>シュトク</t>
    </rPh>
    <rPh sb="18" eb="20">
      <t>キボウ</t>
    </rPh>
    <rPh sb="22" eb="26">
      <t>イクジキュウギョウ</t>
    </rPh>
    <rPh sb="27" eb="30">
      <t>ゲンジテン</t>
    </rPh>
    <rPh sb="32" eb="34">
      <t>ミテイ</t>
    </rPh>
    <rPh sb="37" eb="39">
      <t>ギョウム</t>
    </rPh>
    <rPh sb="40" eb="42">
      <t>ジョウキョウ</t>
    </rPh>
    <rPh sb="43" eb="44">
      <t>ミ</t>
    </rPh>
    <rPh sb="48" eb="50">
      <t>コンゴ</t>
    </rPh>
    <rPh sb="52" eb="53">
      <t>ゲツ</t>
    </rPh>
    <rPh sb="53" eb="55">
      <t>テイド</t>
    </rPh>
    <rPh sb="56" eb="58">
      <t>シュトク</t>
    </rPh>
    <rPh sb="59" eb="61">
      <t>ケントウ</t>
    </rPh>
    <phoneticPr fontId="2"/>
  </si>
  <si>
    <t>取得希望期間</t>
  </si>
  <si>
    <t>取得希望期間</t>
    <phoneticPr fontId="1"/>
  </si>
  <si>
    <t>10.育児休業を取得しない理由</t>
    <rPh sb="3" eb="5">
      <t>イクジ</t>
    </rPh>
    <rPh sb="5" eb="7">
      <t>キュウギョウ</t>
    </rPh>
    <rPh sb="8" eb="10">
      <t>シュトク</t>
    </rPh>
    <rPh sb="13" eb="15">
      <t>リユウ</t>
    </rPh>
    <phoneticPr fontId="2"/>
  </si>
  <si>
    <r>
      <t xml:space="preserve">９．育児休業サポート職員の希望
</t>
    </r>
    <r>
      <rPr>
        <sz val="10"/>
        <color theme="1"/>
        <rFont val="BIZ UDPゴシック"/>
        <family val="3"/>
        <charset val="128"/>
      </rPr>
      <t xml:space="preserve"> (男性職員で育児休業を取得する場合)</t>
    </r>
    <rPh sb="2" eb="4">
      <t>イクジ</t>
    </rPh>
    <rPh sb="4" eb="6">
      <t>キュウギョウ</t>
    </rPh>
    <rPh sb="10" eb="12">
      <t>ショクイン</t>
    </rPh>
    <rPh sb="13" eb="15">
      <t>キボウ</t>
    </rPh>
    <rPh sb="18" eb="20">
      <t>ダンセイ</t>
    </rPh>
    <rPh sb="20" eb="22">
      <t>ショクイン</t>
    </rPh>
    <rPh sb="23" eb="27">
      <t>イクジキュウギョウ</t>
    </rPh>
    <rPh sb="28" eb="30">
      <t>シュトク</t>
    </rPh>
    <rPh sb="32" eb="34">
      <t>バアイ</t>
    </rPh>
    <phoneticPr fontId="2"/>
  </si>
  <si>
    <r>
      <t xml:space="preserve">８．考慮事項等
</t>
    </r>
    <r>
      <rPr>
        <sz val="10"/>
        <color theme="1"/>
        <rFont val="BIZ UDPゴシック"/>
        <family val="3"/>
        <charset val="128"/>
      </rPr>
      <t>　所属に考慮してほしい事項や引継ぎスケジュール(いつ、誰に、どうやって)について記載してください。</t>
    </r>
    <rPh sb="2" eb="4">
      <t>コウリョ</t>
    </rPh>
    <rPh sb="4" eb="6">
      <t>ジコウ</t>
    </rPh>
    <rPh sb="6" eb="7">
      <t>トウ</t>
    </rPh>
    <phoneticPr fontId="2"/>
  </si>
  <si>
    <t>希望する</t>
  </si>
  <si>
    <t>対象外</t>
  </si>
  <si>
    <t>※希望の場合は、本シート提出に併せて人事課任用係までご相談ください。</t>
    <rPh sb="1" eb="3">
      <t>キボウ</t>
    </rPh>
    <rPh sb="4" eb="6">
      <t>バアイ</t>
    </rPh>
    <rPh sb="8" eb="9">
      <t>ホン</t>
    </rPh>
    <rPh sb="12" eb="14">
      <t>テイシュツ</t>
    </rPh>
    <rPh sb="15" eb="16">
      <t>アワ</t>
    </rPh>
    <rPh sb="18" eb="21">
      <t>ジンジカ</t>
    </rPh>
    <rPh sb="21" eb="23">
      <t>ニンヨウ</t>
    </rPh>
    <rPh sb="23" eb="24">
      <t>カカリ</t>
    </rPh>
    <rPh sb="27" eb="29">
      <t>ソウダン</t>
    </rPh>
    <phoneticPr fontId="2"/>
  </si>
  <si>
    <t>　　　　（メールアドレス）</t>
    <phoneticPr fontId="2"/>
  </si>
  <si>
    <t>　　　　　　　（住所）</t>
    <rPh sb="8" eb="10">
      <t>ジュウショ</t>
    </rPh>
    <phoneticPr fontId="2"/>
  </si>
  <si>
    <t>⑦部分休業</t>
    <rPh sb="1" eb="3">
      <t>ブブン</t>
    </rPh>
    <rPh sb="3" eb="5">
      <t>キュウギョウ</t>
    </rPh>
    <phoneticPr fontId="1"/>
  </si>
  <si>
    <t>（1）育児休業手当金・育児休業支援手当金の支給</t>
    <rPh sb="3" eb="5">
      <t>イクジ</t>
    </rPh>
    <rPh sb="5" eb="7">
      <t>キュウギョウ</t>
    </rPh>
    <rPh sb="7" eb="9">
      <t>テアテ</t>
    </rPh>
    <rPh sb="9" eb="10">
      <t>キン</t>
    </rPh>
    <rPh sb="11" eb="13">
      <t>イクジ</t>
    </rPh>
    <rPh sb="13" eb="15">
      <t>キュウギョウ</t>
    </rPh>
    <rPh sb="15" eb="17">
      <t>シエン</t>
    </rPh>
    <rPh sb="17" eb="19">
      <t>テアテ</t>
    </rPh>
    <rPh sb="19" eb="20">
      <t>キン</t>
    </rPh>
    <rPh sb="21" eb="23">
      <t>シキュウ</t>
    </rPh>
    <phoneticPr fontId="2"/>
  </si>
  <si>
    <t>・育児休業手当金：子が１歳に達する日（条件により延長あり）までの育児休業期間について、標準報酬の日額の50％（180日に達するまでは67％）が支給されます。
・育児休業支援手当金：原則として両親ともに対象期間内（父母で異なります）に14日以上の育児休業を取得したとき標準報酬の日額の13％が支給されます。※28日上限</t>
    <rPh sb="1" eb="5">
      <t>イクジキュウギョウ</t>
    </rPh>
    <rPh sb="5" eb="8">
      <t>テアテキン</t>
    </rPh>
    <rPh sb="9" eb="10">
      <t>コ</t>
    </rPh>
    <rPh sb="12" eb="13">
      <t>サイ</t>
    </rPh>
    <rPh sb="14" eb="15">
      <t>タッ</t>
    </rPh>
    <rPh sb="17" eb="18">
      <t>ヒ</t>
    </rPh>
    <rPh sb="19" eb="21">
      <t>ジョウケン</t>
    </rPh>
    <rPh sb="24" eb="26">
      <t>エンチョウ</t>
    </rPh>
    <rPh sb="32" eb="34">
      <t>イクジ</t>
    </rPh>
    <rPh sb="34" eb="36">
      <t>キュウギョウ</t>
    </rPh>
    <rPh sb="36" eb="38">
      <t>キカン</t>
    </rPh>
    <rPh sb="43" eb="45">
      <t>ヒョウジュン</t>
    </rPh>
    <rPh sb="45" eb="47">
      <t>ホウシュウ</t>
    </rPh>
    <rPh sb="48" eb="50">
      <t>ニチガク</t>
    </rPh>
    <rPh sb="58" eb="59">
      <t>ニチ</t>
    </rPh>
    <rPh sb="60" eb="61">
      <t>タッ</t>
    </rPh>
    <rPh sb="71" eb="73">
      <t>シキュウ</t>
    </rPh>
    <rPh sb="81" eb="85">
      <t>イクジキュウギョウ</t>
    </rPh>
    <rPh sb="85" eb="87">
      <t>シエン</t>
    </rPh>
    <rPh sb="87" eb="90">
      <t>テアテキン</t>
    </rPh>
    <rPh sb="107" eb="108">
      <t>チチ</t>
    </rPh>
    <rPh sb="108" eb="109">
      <t>ハハ</t>
    </rPh>
    <rPh sb="110" eb="111">
      <t>コト</t>
    </rPh>
    <rPh sb="134" eb="136">
      <t>ヒョウジュン</t>
    </rPh>
    <rPh sb="136" eb="138">
      <t>ホウシュウ</t>
    </rPh>
    <rPh sb="139" eb="141">
      <t>ニチガク</t>
    </rPh>
    <rPh sb="146" eb="148">
      <t>シキュウ</t>
    </rPh>
    <rPh sb="156" eb="157">
      <t>ニチ</t>
    </rPh>
    <rPh sb="157" eb="159">
      <t>ジョウゲン</t>
    </rPh>
    <phoneticPr fontId="2"/>
  </si>
  <si>
    <r>
      <t xml:space="preserve">出産に係る入院等の日から出産日以後３週間の期間内で、子一人につき最大３日(5分単位での時間取得も可能)
</t>
    </r>
    <r>
      <rPr>
        <b/>
        <sz val="9"/>
        <color rgb="FFFF0000"/>
        <rFont val="BIZ UDPゴシック"/>
        <family val="3"/>
        <charset val="128"/>
      </rPr>
      <t>※取得推奨</t>
    </r>
    <rPh sb="38" eb="39">
      <t>フン</t>
    </rPh>
    <rPh sb="39" eb="41">
      <t>タンイ</t>
    </rPh>
    <rPh sb="43" eb="45">
      <t>ジカン</t>
    </rPh>
    <rPh sb="45" eb="47">
      <t>シュトク</t>
    </rPh>
    <rPh sb="48" eb="50">
      <t>カノウ</t>
    </rPh>
    <rPh sb="53" eb="55">
      <t>シュトク</t>
    </rPh>
    <rPh sb="55" eb="57">
      <t>スイショウ</t>
    </rPh>
    <phoneticPr fontId="1"/>
  </si>
  <si>
    <r>
      <t>出産の日以後１年を経過する日までの期間内で、子一人につき最大５日(5分単位での時間取得も可能。①生まれた子を養育する場合)　</t>
    </r>
    <r>
      <rPr>
        <b/>
        <sz val="9"/>
        <color rgb="FFFF0000"/>
        <rFont val="BIZ UDPゴシック"/>
        <family val="3"/>
        <charset val="128"/>
      </rPr>
      <t>※取得推奨</t>
    </r>
    <rPh sb="0" eb="2">
      <t>シュッサン</t>
    </rPh>
    <rPh sb="3" eb="4">
      <t>ヒ</t>
    </rPh>
    <rPh sb="4" eb="6">
      <t>イゴ</t>
    </rPh>
    <rPh sb="7" eb="8">
      <t>ネン</t>
    </rPh>
    <rPh sb="9" eb="11">
      <t>ケイカ</t>
    </rPh>
    <rPh sb="13" eb="14">
      <t>ヒ</t>
    </rPh>
    <rPh sb="17" eb="19">
      <t>キカン</t>
    </rPh>
    <rPh sb="19" eb="20">
      <t>ナイ</t>
    </rPh>
    <rPh sb="28" eb="30">
      <t>サイダイ</t>
    </rPh>
    <phoneticPr fontId="1"/>
  </si>
  <si>
    <r>
      <t>出産予定日の８週間（多胎は14週間）前の日から出産の日以後１年を経過する日までの期間内で、子一人につき最大５日(5分単位での時間取得も可能。②既にいる小学校入学前の子を養育する場合)　</t>
    </r>
    <r>
      <rPr>
        <b/>
        <sz val="9"/>
        <color rgb="FFFF0000"/>
        <rFont val="BIZ UDPゴシック"/>
        <family val="3"/>
        <charset val="128"/>
      </rPr>
      <t>※取得推奨</t>
    </r>
    <rPh sb="40" eb="42">
      <t>キカン</t>
    </rPh>
    <rPh sb="42" eb="43">
      <t>ナイ</t>
    </rPh>
    <phoneticPr fontId="1"/>
  </si>
  <si>
    <r>
      <t>子が３歳（会計年度任用職員の場合1 歳）に達する日（満３歳の誕生日の前日）まで　</t>
    </r>
    <r>
      <rPr>
        <b/>
        <sz val="9"/>
        <color rgb="FFFF0000"/>
        <rFont val="BIZ UDPゴシック"/>
        <family val="3"/>
        <charset val="128"/>
      </rPr>
      <t>※取得推奨</t>
    </r>
    <r>
      <rPr>
        <sz val="9"/>
        <color indexed="8"/>
        <rFont val="BIZ UDPゴシック"/>
        <family val="3"/>
        <charset val="128"/>
      </rPr>
      <t xml:space="preserve">
</t>
    </r>
    <r>
      <rPr>
        <u/>
        <sz val="9"/>
        <color indexed="8"/>
        <rFont val="BIZ UDPゴシック"/>
        <family val="3"/>
        <charset val="128"/>
      </rPr>
      <t>※その他、取得要件等があるため、パパママ応援手帳を確認すること。</t>
    </r>
    <rPh sb="49" eb="50">
      <t>タ</t>
    </rPh>
    <rPh sb="51" eb="53">
      <t>シュトク</t>
    </rPh>
    <rPh sb="53" eb="55">
      <t>ヨウケン</t>
    </rPh>
    <rPh sb="55" eb="56">
      <t>トウ</t>
    </rPh>
    <rPh sb="66" eb="70">
      <t>オウエンテチョウ</t>
    </rPh>
    <rPh sb="71" eb="73">
      <t>カクニン</t>
    </rPh>
    <phoneticPr fontId="1"/>
  </si>
  <si>
    <r>
      <t>生後満１年３月に満たない子を保育するため必要と認められる場合に、保育のために必要な時間、１日２回各45分以内で取得可能。　</t>
    </r>
    <r>
      <rPr>
        <u/>
        <sz val="9"/>
        <rFont val="BIZ UDPゴシック"/>
        <family val="3"/>
        <charset val="128"/>
      </rPr>
      <t>※その他、取得要件等があるため、パパママ応援手帳を確認すること。</t>
    </r>
    <rPh sb="55" eb="57">
      <t>シュトク</t>
    </rPh>
    <rPh sb="57" eb="59">
      <t>カノウ</t>
    </rPh>
    <rPh sb="64" eb="65">
      <t>ホカ</t>
    </rPh>
    <rPh sb="66" eb="68">
      <t>シュトク</t>
    </rPh>
    <rPh sb="68" eb="70">
      <t>ヨウケン</t>
    </rPh>
    <rPh sb="70" eb="71">
      <t>トウ</t>
    </rPh>
    <rPh sb="81" eb="85">
      <t>オウエンテチョウ</t>
    </rPh>
    <rPh sb="86" eb="88">
      <t>カクニン</t>
    </rPh>
    <phoneticPr fontId="1"/>
  </si>
  <si>
    <r>
      <t>出産予定日から8週間前(多胎の場合は、14週間前)から請求可能。
※取得の際は、庶務事務システムで申請。添付書類は、①</t>
    </r>
    <r>
      <rPr>
        <b/>
        <u/>
        <sz val="9"/>
        <color indexed="8"/>
        <rFont val="BIZ UDPゴシック"/>
        <family val="3"/>
        <charset val="128"/>
      </rPr>
      <t>医師又は助産師による、出産予定日が分かる証明書</t>
    </r>
    <r>
      <rPr>
        <sz val="9"/>
        <color indexed="8"/>
        <rFont val="BIZ UDPゴシック"/>
        <family val="3"/>
        <charset val="128"/>
      </rPr>
      <t>(母子手帳は不可)、②代替職員を希望する場合は、</t>
    </r>
    <r>
      <rPr>
        <b/>
        <u/>
        <sz val="9"/>
        <color indexed="8"/>
        <rFont val="BIZ UDPゴシック"/>
        <family val="3"/>
        <charset val="128"/>
      </rPr>
      <t>「各任用申請書」</t>
    </r>
    <rPh sb="0" eb="2">
      <t>シュッサン</t>
    </rPh>
    <rPh sb="2" eb="4">
      <t>ヨテイ</t>
    </rPh>
    <rPh sb="4" eb="5">
      <t>ヒ</t>
    </rPh>
    <rPh sb="8" eb="10">
      <t>シュウカン</t>
    </rPh>
    <rPh sb="10" eb="11">
      <t>マエ</t>
    </rPh>
    <rPh sb="12" eb="14">
      <t>タタイ</t>
    </rPh>
    <rPh sb="15" eb="17">
      <t>バアイ</t>
    </rPh>
    <rPh sb="21" eb="23">
      <t>シュウカン</t>
    </rPh>
    <rPh sb="23" eb="24">
      <t>マエ</t>
    </rPh>
    <rPh sb="27" eb="29">
      <t>セイキュウ</t>
    </rPh>
    <rPh sb="29" eb="31">
      <t>カノウ</t>
    </rPh>
    <rPh sb="34" eb="36">
      <t>シュトク</t>
    </rPh>
    <rPh sb="37" eb="38">
      <t>サイ</t>
    </rPh>
    <rPh sb="40" eb="44">
      <t>ショムジム</t>
    </rPh>
    <rPh sb="49" eb="51">
      <t>シンセイ</t>
    </rPh>
    <rPh sb="52" eb="56">
      <t>テンプショルイ</t>
    </rPh>
    <rPh sb="93" eb="95">
      <t>ダイガ</t>
    </rPh>
    <rPh sb="95" eb="97">
      <t>ショクイン</t>
    </rPh>
    <rPh sb="98" eb="100">
      <t>キボウ</t>
    </rPh>
    <rPh sb="102" eb="104">
      <t>バアイ</t>
    </rPh>
    <phoneticPr fontId="1"/>
  </si>
  <si>
    <t>午前7時～午前10時までの間に、30分刻みで時差勤務を行うことが可能。</t>
    <rPh sb="22" eb="26">
      <t>ジサキンム</t>
    </rPh>
    <rPh sb="27" eb="28">
      <t>オコナ</t>
    </rPh>
    <rPh sb="32" eb="34">
      <t>カノウ</t>
    </rPh>
    <phoneticPr fontId="1"/>
  </si>
  <si>
    <r>
      <t xml:space="preserve">④男性・祖父母の育児参加のための休暇
</t>
    </r>
    <r>
      <rPr>
        <sz val="9"/>
        <color theme="1"/>
        <rFont val="BIZ UDPゴシック"/>
        <family val="3"/>
        <charset val="128"/>
      </rPr>
      <t>（生まれた子を養育する場合）</t>
    </r>
    <rPh sb="1" eb="3">
      <t>ダンセイ</t>
    </rPh>
    <rPh sb="4" eb="7">
      <t>ソフボ</t>
    </rPh>
    <rPh sb="8" eb="10">
      <t>イクジ</t>
    </rPh>
    <rPh sb="10" eb="12">
      <t>サンカ</t>
    </rPh>
    <rPh sb="16" eb="18">
      <t>キュウカ</t>
    </rPh>
    <phoneticPr fontId="1"/>
  </si>
  <si>
    <t>2025/9/99</t>
    <phoneticPr fontId="2"/>
  </si>
  <si>
    <t>小学校就学の始期に達するまで、職員の配偶者が深夜（午後10時から翌日午前５時）に育児を行うことができない場合（深夜に就業、病気、産休中など）</t>
    <rPh sb="15" eb="17">
      <t>ショクイン</t>
    </rPh>
    <rPh sb="18" eb="21">
      <t>ハイグウシャ</t>
    </rPh>
    <rPh sb="22" eb="24">
      <t>シンヤ</t>
    </rPh>
    <rPh sb="25" eb="27">
      <t>ゴゴ</t>
    </rPh>
    <rPh sb="29" eb="30">
      <t>ジ</t>
    </rPh>
    <rPh sb="32" eb="34">
      <t>ヨクジツ</t>
    </rPh>
    <rPh sb="34" eb="36">
      <t>ゴゼン</t>
    </rPh>
    <rPh sb="37" eb="38">
      <t>ジ</t>
    </rPh>
    <rPh sb="40" eb="42">
      <t>イクジ</t>
    </rPh>
    <rPh sb="43" eb="44">
      <t>オコナ</t>
    </rPh>
    <rPh sb="52" eb="54">
      <t>バアイ</t>
    </rPh>
    <rPh sb="55" eb="57">
      <t>シンヤ</t>
    </rPh>
    <rPh sb="58" eb="60">
      <t>シュウギョウ</t>
    </rPh>
    <rPh sb="61" eb="63">
      <t>ビョウキ</t>
    </rPh>
    <rPh sb="64" eb="67">
      <t>サンキュウチュウ</t>
    </rPh>
    <phoneticPr fontId="1"/>
  </si>
  <si>
    <t>小学校就学の始期に達するまで、１月24時間、１年150時間を超える時間外勤務に制限される。
（災害その他やむを得ない事由に基づく臨時の勤務を除く。）</t>
    <rPh sb="16" eb="17">
      <t>ガツ</t>
    </rPh>
    <rPh sb="19" eb="21">
      <t>ジカン</t>
    </rPh>
    <rPh sb="23" eb="24">
      <t>ネン</t>
    </rPh>
    <rPh sb="27" eb="29">
      <t>ジカン</t>
    </rPh>
    <rPh sb="30" eb="31">
      <t>コ</t>
    </rPh>
    <rPh sb="33" eb="36">
      <t>ジカンガイ</t>
    </rPh>
    <rPh sb="36" eb="38">
      <t>キンム</t>
    </rPh>
    <rPh sb="39" eb="41">
      <t>セイゲン</t>
    </rPh>
    <rPh sb="47" eb="49">
      <t>サイガイ</t>
    </rPh>
    <rPh sb="51" eb="52">
      <t>タ</t>
    </rPh>
    <rPh sb="55" eb="56">
      <t>エ</t>
    </rPh>
    <rPh sb="58" eb="60">
      <t>ジユウ</t>
    </rPh>
    <rPh sb="61" eb="62">
      <t>モト</t>
    </rPh>
    <rPh sb="64" eb="66">
      <t>リンジ</t>
    </rPh>
    <rPh sb="67" eb="69">
      <t>キンム</t>
    </rPh>
    <rPh sb="70" eb="71">
      <t>ノゾ</t>
    </rPh>
    <phoneticPr fontId="1"/>
  </si>
  <si>
    <t>小学校就学の始期に達するまで、時間外勤務が免除される。（災害その他やむを得ない事由に基づく臨時の勤務を除く。）</t>
    <rPh sb="15" eb="18">
      <t>ジカンガイ</t>
    </rPh>
    <rPh sb="18" eb="20">
      <t>キンム</t>
    </rPh>
    <rPh sb="21" eb="23">
      <t>メンジョ</t>
    </rPh>
    <rPh sb="28" eb="30">
      <t>サイガイ</t>
    </rPh>
    <rPh sb="32" eb="33">
      <t>タ</t>
    </rPh>
    <rPh sb="36" eb="37">
      <t>エ</t>
    </rPh>
    <rPh sb="39" eb="41">
      <t>ジユウ</t>
    </rPh>
    <rPh sb="42" eb="43">
      <t>モト</t>
    </rPh>
    <rPh sb="45" eb="47">
      <t>リンジ</t>
    </rPh>
    <rPh sb="48" eb="50">
      <t>キンム</t>
    </rPh>
    <rPh sb="51" eb="52">
      <t>ノゾ</t>
    </rPh>
    <phoneticPr fontId="1"/>
  </si>
  <si>
    <t>⑨育児短時間勤務</t>
    <rPh sb="1" eb="3">
      <t>イクジ</t>
    </rPh>
    <rPh sb="3" eb="6">
      <t>タンジカン</t>
    </rPh>
    <rPh sb="6" eb="8">
      <t>キンム</t>
    </rPh>
    <phoneticPr fontId="1"/>
  </si>
  <si>
    <t>⑩時差勤務</t>
    <rPh sb="1" eb="5">
      <t>ジサキンム</t>
    </rPh>
    <phoneticPr fontId="1"/>
  </si>
  <si>
    <t>⑪深夜勤務の制限</t>
    <rPh sb="1" eb="3">
      <t>シンヤ</t>
    </rPh>
    <rPh sb="3" eb="5">
      <t>キンム</t>
    </rPh>
    <rPh sb="6" eb="8">
      <t>セイゲン</t>
    </rPh>
    <phoneticPr fontId="1"/>
  </si>
  <si>
    <t>⑫時間外勤務の制限</t>
    <rPh sb="1" eb="4">
      <t>ジカンガイ</t>
    </rPh>
    <rPh sb="4" eb="6">
      <t>キンム</t>
    </rPh>
    <rPh sb="7" eb="9">
      <t>セイゲン</t>
    </rPh>
    <phoneticPr fontId="1"/>
  </si>
  <si>
    <t>⑬時間外勤務の免除</t>
    <rPh sb="1" eb="4">
      <t>ジカンガイ</t>
    </rPh>
    <rPh sb="4" eb="6">
      <t>キンム</t>
    </rPh>
    <rPh sb="7" eb="9">
      <t>メンジョ</t>
    </rPh>
    <phoneticPr fontId="1"/>
  </si>
  <si>
    <r>
      <t xml:space="preserve">子が小学校就学始期に達するまで、1日の勤務時間を短縮して勤務する。
</t>
    </r>
    <r>
      <rPr>
        <u/>
        <sz val="9"/>
        <color theme="1"/>
        <rFont val="BIZ UDPゴシック"/>
        <family val="3"/>
        <charset val="128"/>
      </rPr>
      <t>※その他、取得要件等があるため、パパママ応援手帳を確認すること。</t>
    </r>
    <rPh sb="0" eb="1">
      <t>コ</t>
    </rPh>
    <rPh sb="10" eb="11">
      <t>タッ</t>
    </rPh>
    <rPh sb="17" eb="18">
      <t>ニチ</t>
    </rPh>
    <rPh sb="19" eb="23">
      <t>キンムジカン</t>
    </rPh>
    <rPh sb="24" eb="26">
      <t>タンシュク</t>
    </rPh>
    <rPh sb="28" eb="30">
      <t>キンム</t>
    </rPh>
    <phoneticPr fontId="1"/>
  </si>
  <si>
    <r>
      <t xml:space="preserve">⑧子育て部分休暇
</t>
    </r>
    <r>
      <rPr>
        <sz val="9"/>
        <color theme="1"/>
        <rFont val="BIZ UDPゴシック"/>
        <family val="3"/>
        <charset val="128"/>
      </rPr>
      <t>（会計年度任用職員は対象外）</t>
    </r>
    <rPh sb="1" eb="3">
      <t>コソダ</t>
    </rPh>
    <rPh sb="4" eb="8">
      <t>ブブンキュウカ</t>
    </rPh>
    <rPh sb="10" eb="18">
      <t>カイケイネンドニンヨウショクイン</t>
    </rPh>
    <rPh sb="19" eb="22">
      <t>タイショウガイ</t>
    </rPh>
    <phoneticPr fontId="1"/>
  </si>
  <si>
    <r>
      <t>子が小学校就学始期に達するまで
※</t>
    </r>
    <r>
      <rPr>
        <b/>
        <sz val="9"/>
        <color theme="1"/>
        <rFont val="BIZ UDPゴシック"/>
        <family val="3"/>
        <charset val="128"/>
      </rPr>
      <t>①第１号部分休業：１日２時間以内 、30分単位</t>
    </r>
    <r>
      <rPr>
        <sz val="9"/>
        <color theme="1"/>
        <rFont val="BIZ UDPゴシック"/>
        <family val="3"/>
        <charset val="128"/>
      </rPr>
      <t xml:space="preserve">
     （第1号部分休業＋第１号子育て部分休暇＋育児時間＋介護時間≦2時間）
   </t>
    </r>
    <r>
      <rPr>
        <b/>
        <sz val="9"/>
        <color theme="1"/>
        <rFont val="BIZ UDPゴシック"/>
        <family val="3"/>
        <charset val="128"/>
      </rPr>
      <t xml:space="preserve">②第２号部分休業：年度内10日の範囲内、原則１時間単位
     </t>
    </r>
    <r>
      <rPr>
        <sz val="9"/>
        <color theme="1"/>
        <rFont val="BIZ UDPゴシック"/>
        <family val="3"/>
        <charset val="128"/>
      </rPr>
      <t xml:space="preserve">（第2号部分休業＋第2号子育て部分休暇≦10日）
</t>
    </r>
    <r>
      <rPr>
        <u/>
        <sz val="9"/>
        <color theme="1"/>
        <rFont val="BIZ UDPゴシック"/>
        <family val="3"/>
        <charset val="128"/>
      </rPr>
      <t>※その他、取得要件等があるため、パパママ応援手帳を確認すること。</t>
    </r>
    <rPh sb="66" eb="70">
      <t>イクジジカン</t>
    </rPh>
    <rPh sb="139" eb="140">
      <t>ニチ</t>
    </rPh>
    <phoneticPr fontId="1"/>
  </si>
  <si>
    <t>⑧子育て部分休暇</t>
    <rPh sb="1" eb="3">
      <t>コソダ</t>
    </rPh>
    <rPh sb="4" eb="8">
      <t>ブブンキュウカ</t>
    </rPh>
    <phoneticPr fontId="1"/>
  </si>
  <si>
    <r>
      <t>（1）満6歳に達する日後の最初の4月1日から満9歳に達する日以後の最初の3月31日までの子を養育する職員
（2）満9歳に達する日後の最初の4月1日から満18歳に達する日以後の最初の3月31日までの子を養育する職員　（障がいのある子に限る）
※</t>
    </r>
    <r>
      <rPr>
        <b/>
        <sz val="9"/>
        <color theme="1"/>
        <rFont val="BIZ UDPゴシック"/>
        <family val="3"/>
        <charset val="128"/>
      </rPr>
      <t>①第１号子育て部分休暇：１日２時間以内 、30分単位</t>
    </r>
    <r>
      <rPr>
        <sz val="9"/>
        <color theme="1"/>
        <rFont val="BIZ UDPゴシック"/>
        <family val="3"/>
        <charset val="128"/>
      </rPr>
      <t xml:space="preserve">
　　　（第1号部分休業＋第１号子育て部分休暇＋育児時間＋介護時間≦2時間）
　 </t>
    </r>
    <r>
      <rPr>
        <b/>
        <sz val="9"/>
        <color theme="1"/>
        <rFont val="BIZ UDPゴシック"/>
        <family val="3"/>
        <charset val="128"/>
      </rPr>
      <t>②第２号子育て部分休暇：年度内10日の範囲内、原則１時間単位</t>
    </r>
    <r>
      <rPr>
        <sz val="9"/>
        <color theme="1"/>
        <rFont val="BIZ UDPゴシック"/>
        <family val="3"/>
        <charset val="128"/>
      </rPr>
      <t xml:space="preserve">
     （第2号部分休業＋第2号子育て部分休暇≦10日）
</t>
    </r>
    <r>
      <rPr>
        <u/>
        <sz val="9"/>
        <color theme="1"/>
        <rFont val="BIZ UDPゴシック"/>
        <family val="3"/>
        <charset val="128"/>
      </rPr>
      <t>※その他、取得要件等があるため、パパママ応援手帳を確認すること。</t>
    </r>
    <rPh sb="3" eb="4">
      <t>マン</t>
    </rPh>
    <rPh sb="5" eb="6">
      <t>サイ</t>
    </rPh>
    <rPh sb="7" eb="8">
      <t>タッ</t>
    </rPh>
    <rPh sb="10" eb="11">
      <t>ヒ</t>
    </rPh>
    <rPh sb="11" eb="12">
      <t>ゴ</t>
    </rPh>
    <rPh sb="13" eb="15">
      <t>サイショ</t>
    </rPh>
    <rPh sb="17" eb="18">
      <t>ガツ</t>
    </rPh>
    <rPh sb="19" eb="20">
      <t>ニチ</t>
    </rPh>
    <rPh sb="125" eb="127">
      <t>コソダ</t>
    </rPh>
    <rPh sb="128" eb="132">
      <t>ブブンキュウカ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</si>
</sst>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5"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b/>
      <u/>
      <sz val="9"/>
      <color indexed="8"/>
      <name val="BIZ UDPゴシック"/>
      <family val="3"/>
      <charset val="128"/>
    </font>
    <font>
      <sz val="9"/>
      <color indexed="8"/>
      <name val="BIZ UDPゴシック"/>
      <family val="3"/>
      <charset val="128"/>
    </font>
    <font>
      <u/>
      <sz val="9"/>
      <name val="BIZ UDPゴシック"/>
      <family val="3"/>
      <charset val="128"/>
    </font>
    <font>
      <u/>
      <sz val="9"/>
      <color indexed="8"/>
      <name val="BIZ UDPゴシック"/>
      <family val="3"/>
      <charset val="128"/>
    </font>
    <font>
      <sz val="12"/>
      <color theme="1"/>
      <name val="BIZ UDPゴシック"/>
      <family val="3"/>
      <charset val="128"/>
    </font>
    <font>
      <b/>
      <sz val="12"/>
      <color theme="1"/>
      <name val="BIZ UDPゴシック"/>
      <family val="3"/>
      <charset val="128"/>
    </font>
    <font>
      <sz val="9"/>
      <name val="Meiryo UI"/>
      <family val="3"/>
      <charset val="128"/>
    </font>
    <font>
      <sz val="14"/>
      <color theme="1"/>
      <name val="BIZ UDPゴシック"/>
      <family val="3"/>
      <charset val="128"/>
    </font>
    <font>
      <b/>
      <sz val="20"/>
      <color theme="1"/>
      <name val="BIZ UDPゴシック"/>
      <family val="3"/>
      <charset val="128"/>
    </font>
    <font>
      <b/>
      <sz val="18"/>
      <color theme="0"/>
      <name val="BIZ UDPゴシック"/>
      <family val="3"/>
      <charset val="128"/>
    </font>
    <font>
      <sz val="12"/>
      <color theme="0"/>
      <name val="BIZ UDPゴシック"/>
      <family val="3"/>
      <charset val="128"/>
    </font>
    <font>
      <b/>
      <sz val="18"/>
      <color theme="1"/>
      <name val="メイリオ"/>
      <family val="3"/>
      <charset val="128"/>
    </font>
    <font>
      <b/>
      <sz val="11"/>
      <color theme="1"/>
      <name val="BIZ UDPゴシック"/>
      <family val="3"/>
      <charset val="128"/>
    </font>
    <font>
      <b/>
      <sz val="12"/>
      <color theme="0"/>
      <name val="BIZ UDPゴシック"/>
      <family val="3"/>
      <charset val="128"/>
    </font>
    <font>
      <sz val="12"/>
      <color theme="1"/>
      <name val="ＭＳ Ｐゴシック"/>
      <family val="2"/>
      <charset val="128"/>
      <scheme val="minor"/>
    </font>
    <font>
      <b/>
      <sz val="9"/>
      <color rgb="FFFF0000"/>
      <name val="BIZ UDPゴシック"/>
      <family val="3"/>
      <charset val="128"/>
    </font>
    <font>
      <u/>
      <sz val="9"/>
      <color theme="1"/>
      <name val="BIZ UDPゴシック"/>
      <family val="3"/>
      <charset val="128"/>
    </font>
    <font>
      <sz val="11"/>
      <name val="BIZ UDPゴシック"/>
      <family val="3"/>
      <charset val="128"/>
    </font>
    <font>
      <b/>
      <sz val="9"/>
      <color theme="1"/>
      <name val="BIZ UDPゴシック"/>
      <family val="3"/>
      <charset val="128"/>
    </font>
  </fonts>
  <fills count="8">
    <fill>
      <patternFill patternType="none"/>
    </fill>
    <fill>
      <patternFill patternType="gray125"/>
    </fill>
    <fill>
      <patternFill patternType="solid">
        <fgColor rgb="FFFFFF89"/>
        <bgColor indexed="64"/>
      </patternFill>
    </fill>
    <fill>
      <patternFill patternType="solid">
        <fgColor rgb="FFFFFF99"/>
        <bgColor indexed="64"/>
      </patternFill>
    </fill>
    <fill>
      <patternFill patternType="solid">
        <fgColor rgb="FFFFFFD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hair">
        <color auto="1"/>
      </top>
      <bottom style="hair">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hair">
        <color auto="1"/>
      </top>
      <bottom style="medium">
        <color auto="1"/>
      </bottom>
      <diagonal/>
    </border>
    <border>
      <left style="medium">
        <color auto="1"/>
      </left>
      <right/>
      <top/>
      <bottom style="hair">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hair">
        <color auto="1"/>
      </bottom>
      <diagonal/>
    </border>
    <border>
      <left/>
      <right style="medium">
        <color auto="1"/>
      </right>
      <top/>
      <bottom style="hair">
        <color auto="1"/>
      </bottom>
      <diagonal/>
    </border>
    <border>
      <left style="medium">
        <color auto="1"/>
      </left>
      <right/>
      <top style="medium">
        <color indexed="64"/>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64"/>
      </left>
      <right/>
      <top style="thin">
        <color auto="1"/>
      </top>
      <bottom style="thin">
        <color auto="1"/>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0" fillId="0" borderId="0" xfId="0" applyAlignment="1">
      <alignment vertical="center"/>
    </xf>
    <xf numFmtId="0" fontId="3" fillId="3" borderId="16" xfId="0" applyFont="1" applyFill="1" applyBorder="1" applyAlignment="1">
      <alignment vertical="center"/>
    </xf>
    <xf numFmtId="0" fontId="3" fillId="3" borderId="16" xfId="0" applyFont="1" applyFill="1" applyBorder="1" applyAlignment="1">
      <alignment horizontal="left" vertical="center"/>
    </xf>
    <xf numFmtId="0" fontId="3" fillId="3" borderId="16" xfId="0" applyFont="1" applyFill="1" applyBorder="1" applyAlignment="1">
      <alignment horizontal="center" vertical="center"/>
    </xf>
    <xf numFmtId="0" fontId="3" fillId="2" borderId="21" xfId="0" applyFont="1" applyFill="1" applyBorder="1" applyAlignment="1">
      <alignment vertical="center"/>
    </xf>
    <xf numFmtId="0" fontId="0" fillId="2" borderId="6" xfId="0" applyFill="1" applyBorder="1" applyAlignment="1">
      <alignment vertical="center"/>
    </xf>
    <xf numFmtId="0" fontId="3" fillId="2" borderId="13" xfId="0" applyFont="1" applyFill="1" applyBorder="1" applyAlignment="1">
      <alignment vertical="center"/>
    </xf>
    <xf numFmtId="0" fontId="0" fillId="2" borderId="24" xfId="0" applyFill="1" applyBorder="1" applyAlignment="1">
      <alignment vertical="center"/>
    </xf>
    <xf numFmtId="0" fontId="0" fillId="0" borderId="0" xfId="0" applyBorder="1" applyAlignment="1">
      <alignment vertical="center"/>
    </xf>
    <xf numFmtId="0" fontId="0" fillId="2" borderId="3" xfId="0" applyFill="1" applyBorder="1" applyAlignment="1">
      <alignment vertical="center"/>
    </xf>
    <xf numFmtId="0" fontId="3" fillId="2" borderId="13" xfId="0" applyFont="1" applyFill="1" applyBorder="1" applyAlignment="1">
      <alignment horizontal="left" vertical="center"/>
    </xf>
    <xf numFmtId="0" fontId="3" fillId="2" borderId="21" xfId="0" applyFont="1" applyFill="1" applyBorder="1" applyAlignment="1">
      <alignment horizontal="left" vertical="center"/>
    </xf>
    <xf numFmtId="0" fontId="0" fillId="2" borderId="5" xfId="0" applyFill="1" applyBorder="1" applyAlignment="1">
      <alignment vertical="center"/>
    </xf>
    <xf numFmtId="0" fontId="0" fillId="2" borderId="25" xfId="0" applyFill="1" applyBorder="1" applyAlignment="1">
      <alignment vertical="center"/>
    </xf>
    <xf numFmtId="0" fontId="0" fillId="2" borderId="20" xfId="0" applyFill="1" applyBorder="1" applyAlignment="1">
      <alignment vertical="center"/>
    </xf>
    <xf numFmtId="0" fontId="0" fillId="2" borderId="13" xfId="0" applyFill="1" applyBorder="1" applyAlignment="1">
      <alignment vertical="center"/>
    </xf>
    <xf numFmtId="0" fontId="0" fillId="2" borderId="2" xfId="0" applyFill="1" applyBorder="1" applyAlignment="1">
      <alignment vertical="center"/>
    </xf>
    <xf numFmtId="0" fontId="0" fillId="2" borderId="21" xfId="0" applyFill="1" applyBorder="1" applyAlignment="1">
      <alignment vertical="center"/>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5"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left" vertical="center"/>
    </xf>
    <xf numFmtId="0" fontId="0" fillId="3" borderId="16"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14" fillId="0" borderId="0" xfId="0" applyFont="1" applyAlignment="1">
      <alignment vertical="center"/>
    </xf>
    <xf numFmtId="0" fontId="3" fillId="4" borderId="1" xfId="0" applyFont="1" applyFill="1" applyBorder="1" applyAlignment="1">
      <alignment vertical="center"/>
    </xf>
    <xf numFmtId="0" fontId="3" fillId="4" borderId="0" xfId="0" applyFont="1" applyFill="1" applyBorder="1" applyAlignment="1">
      <alignment vertical="center"/>
    </xf>
    <xf numFmtId="0" fontId="3" fillId="4" borderId="19" xfId="0" applyFont="1" applyFill="1" applyBorder="1" applyAlignment="1">
      <alignment vertical="center"/>
    </xf>
    <xf numFmtId="0" fontId="3" fillId="4" borderId="10" xfId="0" applyFont="1" applyFill="1" applyBorder="1" applyAlignment="1">
      <alignment vertical="center"/>
    </xf>
    <xf numFmtId="0" fontId="3" fillId="4" borderId="7" xfId="0" applyFont="1" applyFill="1" applyBorder="1" applyAlignment="1">
      <alignment vertical="center"/>
    </xf>
    <xf numFmtId="0" fontId="3" fillId="4" borderId="4"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20" xfId="0" applyFont="1" applyFill="1" applyBorder="1" applyAlignment="1">
      <alignment vertical="center"/>
    </xf>
    <xf numFmtId="0" fontId="4" fillId="4" borderId="0" xfId="0" applyFont="1" applyFill="1" applyBorder="1" applyAlignment="1">
      <alignment vertical="center"/>
    </xf>
    <xf numFmtId="0" fontId="4" fillId="4" borderId="7" xfId="0" applyFont="1" applyFill="1" applyBorder="1" applyAlignment="1">
      <alignment vertical="center"/>
    </xf>
    <xf numFmtId="0" fontId="4" fillId="4" borderId="3" xfId="0" applyFont="1" applyFill="1" applyBorder="1" applyAlignment="1">
      <alignment vertical="center"/>
    </xf>
    <xf numFmtId="0" fontId="3" fillId="2" borderId="13" xfId="0" applyFont="1" applyFill="1" applyBorder="1" applyAlignment="1">
      <alignment horizontal="left" vertical="center" indent="7"/>
    </xf>
    <xf numFmtId="0" fontId="3" fillId="2" borderId="2" xfId="0" applyFont="1" applyFill="1" applyBorder="1" applyAlignment="1">
      <alignment horizontal="left" vertical="center" indent="7"/>
    </xf>
    <xf numFmtId="0" fontId="5" fillId="4" borderId="7"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11" fillId="0" borderId="0" xfId="0" applyFont="1" applyAlignment="1">
      <alignment vertical="center"/>
    </xf>
    <xf numFmtId="0" fontId="10" fillId="0" borderId="0" xfId="0" applyFont="1">
      <alignment vertical="center"/>
    </xf>
    <xf numFmtId="0" fontId="10" fillId="6" borderId="0" xfId="0" applyFont="1" applyFill="1">
      <alignment vertical="center"/>
    </xf>
    <xf numFmtId="0" fontId="10" fillId="0" borderId="0" xfId="0" applyFont="1" applyFill="1">
      <alignment vertical="center"/>
    </xf>
    <xf numFmtId="0" fontId="3" fillId="0" borderId="0" xfId="0" applyFont="1" applyFill="1" applyAlignment="1">
      <alignment vertical="center"/>
    </xf>
    <xf numFmtId="0" fontId="16" fillId="0" borderId="0" xfId="0" applyFont="1" applyFill="1">
      <alignment vertical="center"/>
    </xf>
    <xf numFmtId="0" fontId="3" fillId="0" borderId="0" xfId="0" applyFont="1" applyFill="1">
      <alignment vertical="center"/>
    </xf>
    <xf numFmtId="0" fontId="3" fillId="6" borderId="0" xfId="0" applyFont="1" applyFill="1">
      <alignment vertical="center"/>
    </xf>
    <xf numFmtId="0" fontId="17" fillId="0" borderId="0" xfId="0" applyFont="1">
      <alignment vertical="center"/>
    </xf>
    <xf numFmtId="0" fontId="18" fillId="6" borderId="0" xfId="0" applyFont="1" applyFill="1" applyAlignment="1">
      <alignment vertical="center"/>
    </xf>
    <xf numFmtId="0" fontId="18" fillId="6" borderId="0" xfId="0" applyFont="1" applyFill="1">
      <alignment vertical="center"/>
    </xf>
    <xf numFmtId="0" fontId="11" fillId="6" borderId="0" xfId="0" applyFont="1" applyFill="1">
      <alignment vertical="center"/>
    </xf>
    <xf numFmtId="0" fontId="18" fillId="0" borderId="0" xfId="0" applyFont="1" applyFill="1">
      <alignment vertical="center"/>
    </xf>
    <xf numFmtId="0" fontId="3" fillId="0" borderId="0" xfId="0" applyFont="1" applyAlignment="1">
      <alignment vertical="center"/>
    </xf>
    <xf numFmtId="0" fontId="3" fillId="0" borderId="0" xfId="0" applyFont="1" applyFill="1" applyAlignment="1">
      <alignment vertical="top"/>
    </xf>
    <xf numFmtId="0" fontId="3" fillId="2" borderId="32" xfId="0" applyFont="1" applyFill="1" applyBorder="1" applyAlignment="1">
      <alignment vertical="top" wrapText="1"/>
    </xf>
    <xf numFmtId="0" fontId="3" fillId="2" borderId="33" xfId="0" applyFont="1" applyFill="1" applyBorder="1" applyAlignment="1">
      <alignment vertical="top" wrapText="1"/>
    </xf>
    <xf numFmtId="0" fontId="3" fillId="2" borderId="14" xfId="0" applyFont="1" applyFill="1" applyBorder="1" applyAlignment="1">
      <alignment vertical="center"/>
    </xf>
    <xf numFmtId="0" fontId="4" fillId="7" borderId="37" xfId="0" applyFont="1" applyFill="1" applyBorder="1" applyAlignment="1">
      <alignment vertical="center"/>
    </xf>
    <xf numFmtId="0" fontId="4" fillId="7" borderId="38" xfId="0" applyFont="1" applyFill="1" applyBorder="1" applyAlignment="1">
      <alignment vertical="center"/>
    </xf>
    <xf numFmtId="0" fontId="4" fillId="7" borderId="38" xfId="0" applyFont="1" applyFill="1" applyBorder="1" applyAlignment="1">
      <alignment horizontal="left" vertical="center"/>
    </xf>
    <xf numFmtId="0" fontId="4" fillId="7" borderId="38" xfId="0" applyFont="1" applyFill="1" applyBorder="1">
      <alignment vertical="center"/>
    </xf>
    <xf numFmtId="0" fontId="4" fillId="7" borderId="38" xfId="0" applyFont="1" applyFill="1" applyBorder="1" applyAlignment="1">
      <alignment vertical="center" wrapText="1"/>
    </xf>
    <xf numFmtId="0" fontId="4" fillId="7" borderId="38" xfId="0" applyFont="1" applyFill="1" applyBorder="1" applyAlignment="1">
      <alignment vertical="center" wrapText="1" shrinkToFit="1"/>
    </xf>
    <xf numFmtId="0" fontId="4" fillId="7" borderId="39" xfId="0" applyFont="1" applyFill="1" applyBorder="1" applyAlignment="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176" fontId="4" fillId="0" borderId="41" xfId="0" applyNumberFormat="1" applyFont="1" applyBorder="1">
      <alignment vertical="center"/>
    </xf>
    <xf numFmtId="0" fontId="4" fillId="7" borderId="43" xfId="0" applyFont="1" applyFill="1" applyBorder="1" applyAlignment="1">
      <alignment vertical="center"/>
    </xf>
    <xf numFmtId="0" fontId="4" fillId="0" borderId="44" xfId="0" applyFont="1" applyBorder="1">
      <alignmen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176" fontId="3" fillId="4" borderId="10" xfId="0" applyNumberFormat="1" applyFont="1" applyFill="1" applyBorder="1" applyAlignment="1">
      <alignment horizontal="left" vertical="center" shrinkToFit="1"/>
    </xf>
    <xf numFmtId="176" fontId="3" fillId="4" borderId="7" xfId="0" applyNumberFormat="1" applyFont="1" applyFill="1" applyBorder="1" applyAlignment="1">
      <alignment horizontal="left" vertical="center" shrinkToFit="1"/>
    </xf>
    <xf numFmtId="0" fontId="3" fillId="0" borderId="0" xfId="0" applyFont="1" applyFill="1" applyAlignment="1">
      <alignment horizontal="left" vertical="center" wrapText="1"/>
    </xf>
    <xf numFmtId="0" fontId="3" fillId="0" borderId="0" xfId="0" applyFont="1" applyAlignment="1">
      <alignment vertical="center" wrapText="1"/>
    </xf>
    <xf numFmtId="0" fontId="19" fillId="5" borderId="0" xfId="0" applyFont="1" applyFill="1" applyAlignment="1">
      <alignment horizontal="center" vertical="center"/>
    </xf>
    <xf numFmtId="0" fontId="3" fillId="0" borderId="0" xfId="0" applyFont="1" applyFill="1" applyAlignment="1">
      <alignment horizontal="left" vertical="center" wrapText="1" shrinkToFit="1"/>
    </xf>
    <xf numFmtId="0" fontId="3" fillId="0" borderId="0" xfId="0" applyFont="1" applyFill="1" applyAlignment="1">
      <alignment horizontal="left" vertical="center" shrinkToFit="1"/>
    </xf>
    <xf numFmtId="0" fontId="3" fillId="4" borderId="10"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3" fillId="0" borderId="22"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176" fontId="5" fillId="0" borderId="22" xfId="0" applyNumberFormat="1" applyFont="1" applyFill="1" applyBorder="1" applyAlignment="1">
      <alignment horizontal="left" vertical="center"/>
    </xf>
    <xf numFmtId="176" fontId="5" fillId="0" borderId="11" xfId="0" applyNumberFormat="1" applyFont="1" applyFill="1" applyBorder="1" applyAlignment="1">
      <alignment horizontal="left" vertical="center"/>
    </xf>
    <xf numFmtId="176" fontId="5" fillId="0" borderId="12" xfId="0" applyNumberFormat="1" applyFont="1" applyFill="1" applyBorder="1" applyAlignment="1">
      <alignment horizontal="left" vertical="center"/>
    </xf>
    <xf numFmtId="176" fontId="3" fillId="4" borderId="11" xfId="0" applyNumberFormat="1" applyFont="1" applyFill="1" applyBorder="1" applyAlignment="1">
      <alignment horizontal="left" vertical="center" shrinkToFit="1"/>
    </xf>
    <xf numFmtId="176" fontId="3" fillId="4" borderId="12" xfId="0" applyNumberFormat="1" applyFont="1" applyFill="1" applyBorder="1" applyAlignment="1">
      <alignment horizontal="left" vertical="center" shrinkToFi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20" xfId="0" applyFont="1" applyFill="1" applyBorder="1" applyAlignment="1">
      <alignment horizontal="left" vertical="center" wrapText="1"/>
    </xf>
    <xf numFmtId="176" fontId="3" fillId="4" borderId="22" xfId="0" applyNumberFormat="1" applyFont="1" applyFill="1" applyBorder="1" applyAlignment="1">
      <alignment horizontal="center" vertical="center" shrinkToFit="1"/>
    </xf>
    <xf numFmtId="176" fontId="3" fillId="4" borderId="11" xfId="0" applyNumberFormat="1" applyFont="1" applyFill="1" applyBorder="1" applyAlignment="1">
      <alignment horizontal="center" vertical="center" shrinkToFit="1"/>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176" fontId="5" fillId="0" borderId="10" xfId="0" applyNumberFormat="1" applyFont="1" applyFill="1" applyBorder="1" applyAlignment="1">
      <alignment horizontal="left" vertical="center"/>
    </xf>
    <xf numFmtId="176" fontId="5" fillId="0" borderId="7" xfId="0" applyNumberFormat="1" applyFont="1" applyFill="1" applyBorder="1" applyAlignment="1">
      <alignment horizontal="left" vertical="center"/>
    </xf>
    <xf numFmtId="176" fontId="5" fillId="0" borderId="4" xfId="0" applyNumberFormat="1" applyFont="1" applyFill="1" applyBorder="1" applyAlignment="1">
      <alignment horizontal="left" vertical="center"/>
    </xf>
    <xf numFmtId="176" fontId="3" fillId="4" borderId="7" xfId="0" applyNumberFormat="1" applyFont="1" applyFill="1" applyBorder="1" applyAlignment="1">
      <alignment horizontal="left" vertical="center" shrinkToFit="1"/>
    </xf>
    <xf numFmtId="176" fontId="3" fillId="4" borderId="4" xfId="0" applyNumberFormat="1" applyFont="1" applyFill="1" applyBorder="1" applyAlignment="1">
      <alignment horizontal="left" vertical="center" shrinkToFit="1"/>
    </xf>
    <xf numFmtId="0" fontId="5" fillId="4" borderId="1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4" xfId="0" applyFont="1" applyFill="1" applyBorder="1" applyAlignment="1">
      <alignment horizontal="left" vertical="center" wrapText="1"/>
    </xf>
    <xf numFmtId="176" fontId="3" fillId="4" borderId="10" xfId="0" applyNumberFormat="1" applyFont="1" applyFill="1" applyBorder="1" applyAlignment="1">
      <alignment horizontal="center" vertical="center" shrinkToFit="1"/>
    </xf>
    <xf numFmtId="176" fontId="3" fillId="4" borderId="7" xfId="0" applyNumberFormat="1" applyFont="1" applyFill="1" applyBorder="1" applyAlignment="1">
      <alignment horizontal="center" vertical="center" shrinkToFit="1"/>
    </xf>
    <xf numFmtId="0" fontId="5" fillId="4" borderId="29"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3" fillId="4" borderId="10"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176" fontId="23" fillId="4" borderId="7" xfId="0" applyNumberFormat="1" applyFont="1" applyFill="1" applyBorder="1" applyAlignment="1">
      <alignment horizontal="left" vertical="center" shrinkToFit="1"/>
    </xf>
    <xf numFmtId="176" fontId="23" fillId="4" borderId="4" xfId="0" applyNumberFormat="1" applyFont="1" applyFill="1" applyBorder="1" applyAlignment="1">
      <alignment horizontal="left" vertical="center" shrinkToFit="1"/>
    </xf>
    <xf numFmtId="176" fontId="3" fillId="4" borderId="10" xfId="0" applyNumberFormat="1" applyFont="1" applyFill="1" applyBorder="1" applyAlignment="1">
      <alignment horizontal="left" vertical="center" shrinkToFit="1"/>
    </xf>
    <xf numFmtId="0" fontId="3" fillId="4" borderId="7" xfId="0" applyFont="1" applyFill="1" applyBorder="1" applyAlignment="1">
      <alignment horizontal="left" vertical="center" shrinkToFit="1"/>
    </xf>
    <xf numFmtId="0" fontId="3" fillId="4" borderId="4" xfId="0" applyFont="1" applyFill="1" applyBorder="1" applyAlignment="1">
      <alignment horizontal="left" vertical="center" shrinkToFit="1"/>
    </xf>
    <xf numFmtId="14" fontId="20" fillId="0" borderId="3" xfId="0" applyNumberFormat="1" applyFont="1" applyBorder="1" applyAlignment="1">
      <alignment horizontal="left" vertical="center"/>
    </xf>
    <xf numFmtId="0" fontId="20" fillId="0" borderId="3" xfId="0" applyFont="1" applyBorder="1" applyAlignment="1">
      <alignment horizontal="left" vertical="center"/>
    </xf>
    <xf numFmtId="0" fontId="10" fillId="0" borderId="21" xfId="0" applyFont="1" applyBorder="1" applyAlignment="1">
      <alignment horizontal="left" vertical="center" indent="1"/>
    </xf>
    <xf numFmtId="0" fontId="10" fillId="0" borderId="6" xfId="0" applyFont="1" applyBorder="1" applyAlignment="1">
      <alignment horizontal="left" vertical="center" indent="1"/>
    </xf>
    <xf numFmtId="0" fontId="10" fillId="0" borderId="5" xfId="0" applyFont="1" applyBorder="1" applyAlignment="1">
      <alignment horizontal="left" vertical="center" indent="1"/>
    </xf>
    <xf numFmtId="176" fontId="10" fillId="0" borderId="21" xfId="0" applyNumberFormat="1" applyFont="1" applyBorder="1" applyAlignment="1">
      <alignment horizontal="left" vertical="center" indent="1"/>
    </xf>
    <xf numFmtId="176" fontId="10" fillId="0" borderId="6" xfId="0" applyNumberFormat="1" applyFont="1" applyBorder="1" applyAlignment="1">
      <alignment horizontal="left" vertical="center" indent="1"/>
    </xf>
    <xf numFmtId="176" fontId="10" fillId="0" borderId="5" xfId="0" applyNumberFormat="1" applyFont="1" applyBorder="1" applyAlignment="1">
      <alignment horizontal="left" vertical="center" indent="1"/>
    </xf>
    <xf numFmtId="0" fontId="10" fillId="0" borderId="13" xfId="0" applyNumberFormat="1" applyFont="1" applyBorder="1" applyAlignment="1">
      <alignment horizontal="left" vertical="center" indent="1"/>
    </xf>
    <xf numFmtId="0" fontId="10" fillId="0" borderId="24" xfId="0" applyNumberFormat="1" applyFont="1" applyBorder="1" applyAlignment="1">
      <alignment horizontal="left" vertical="center" indent="1"/>
    </xf>
    <xf numFmtId="0" fontId="10" fillId="0" borderId="25" xfId="0" applyNumberFormat="1" applyFont="1" applyBorder="1" applyAlignment="1">
      <alignment horizontal="left" vertical="center" indent="1"/>
    </xf>
    <xf numFmtId="0" fontId="10" fillId="0" borderId="13" xfId="0" applyFont="1" applyBorder="1" applyAlignment="1">
      <alignment horizontal="left" vertical="center" indent="1"/>
    </xf>
    <xf numFmtId="0" fontId="10" fillId="0" borderId="24" xfId="0" applyFont="1" applyBorder="1" applyAlignment="1">
      <alignment horizontal="left" vertical="center" indent="1"/>
    </xf>
    <xf numFmtId="0" fontId="10" fillId="0" borderId="25" xfId="0" applyFont="1" applyBorder="1" applyAlignment="1">
      <alignment horizontal="left" vertical="center" indent="1"/>
    </xf>
    <xf numFmtId="0" fontId="5" fillId="4" borderId="23"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13" fillId="0" borderId="28"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176" fontId="5" fillId="0" borderId="28" xfId="0" applyNumberFormat="1" applyFont="1" applyFill="1" applyBorder="1" applyAlignment="1">
      <alignment horizontal="left" vertical="center"/>
    </xf>
    <xf numFmtId="176" fontId="5" fillId="0" borderId="8"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6" fontId="3" fillId="4" borderId="28" xfId="0" applyNumberFormat="1" applyFont="1" applyFill="1" applyBorder="1" applyAlignment="1">
      <alignment horizontal="left" vertical="center" shrinkToFit="1"/>
    </xf>
    <xf numFmtId="176" fontId="3" fillId="4" borderId="8" xfId="0" applyNumberFormat="1" applyFont="1" applyFill="1" applyBorder="1" applyAlignment="1">
      <alignment horizontal="left" vertical="center" shrinkToFit="1"/>
    </xf>
    <xf numFmtId="176" fontId="3" fillId="4" borderId="9" xfId="0" applyNumberFormat="1" applyFont="1" applyFill="1" applyBorder="1" applyAlignment="1">
      <alignment horizontal="left" vertical="center"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4" fillId="4" borderId="29" xfId="0" applyFont="1" applyFill="1" applyBorder="1" applyAlignment="1">
      <alignment horizontal="left" vertical="center" wrapText="1" shrinkToFit="1"/>
    </xf>
    <xf numFmtId="0" fontId="4" fillId="4" borderId="30" xfId="0" applyFont="1" applyFill="1" applyBorder="1" applyAlignment="1">
      <alignment horizontal="left" vertical="center" wrapText="1" shrinkToFit="1"/>
    </xf>
    <xf numFmtId="0" fontId="4" fillId="4" borderId="31" xfId="0" applyFont="1" applyFill="1" applyBorder="1" applyAlignment="1">
      <alignment horizontal="left" vertical="center" wrapText="1"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0" fillId="0" borderId="1" xfId="0" applyFont="1" applyBorder="1" applyAlignment="1">
      <alignment horizontal="center" vertical="top"/>
    </xf>
    <xf numFmtId="0" fontId="10" fillId="0" borderId="0" xfId="0" applyFont="1" applyBorder="1" applyAlignment="1">
      <alignment horizontal="center" vertical="top"/>
    </xf>
    <xf numFmtId="0" fontId="10" fillId="0" borderId="19"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10" fillId="0" borderId="47" xfId="0" applyFont="1" applyBorder="1" applyAlignment="1">
      <alignment horizontal="center" vertical="top"/>
    </xf>
    <xf numFmtId="0" fontId="3" fillId="2" borderId="1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10" fillId="0" borderId="13" xfId="0" applyFont="1" applyBorder="1" applyAlignment="1">
      <alignment horizontal="center" vertical="center"/>
    </xf>
    <xf numFmtId="0" fontId="10" fillId="0" borderId="24" xfId="0" applyFont="1" applyBorder="1" applyAlignment="1">
      <alignment horizontal="center" vertical="center"/>
    </xf>
    <xf numFmtId="0" fontId="4" fillId="0" borderId="4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0" fillId="0" borderId="14" xfId="0" applyFont="1" applyBorder="1" applyAlignment="1">
      <alignment horizontal="left" vertical="top" wrapText="1" indent="1"/>
    </xf>
    <xf numFmtId="0" fontId="10" fillId="0" borderId="32" xfId="0" applyFont="1" applyBorder="1" applyAlignment="1">
      <alignment horizontal="left" vertical="top" wrapText="1" indent="1"/>
    </xf>
    <xf numFmtId="0" fontId="10" fillId="0" borderId="33" xfId="0" applyFont="1" applyBorder="1" applyAlignment="1">
      <alignment horizontal="left" vertical="top" wrapText="1" indent="1"/>
    </xf>
    <xf numFmtId="0" fontId="10" fillId="0" borderId="2" xfId="0" applyFont="1" applyBorder="1" applyAlignment="1">
      <alignment horizontal="left" vertical="top" wrapText="1" indent="1"/>
    </xf>
    <xf numFmtId="0" fontId="10" fillId="0" borderId="3" xfId="0" applyFont="1" applyBorder="1" applyAlignment="1">
      <alignment horizontal="left" vertical="top" wrapText="1" indent="1"/>
    </xf>
    <xf numFmtId="0" fontId="10" fillId="0" borderId="20" xfId="0" applyFont="1" applyBorder="1" applyAlignment="1">
      <alignment horizontal="left" vertical="top" wrapText="1" indent="1"/>
    </xf>
    <xf numFmtId="0" fontId="10" fillId="0" borderId="34" xfId="0" applyFont="1" applyBorder="1" applyAlignment="1">
      <alignment horizontal="left" vertical="center" indent="1"/>
    </xf>
    <xf numFmtId="0" fontId="10" fillId="0" borderId="35" xfId="0" applyFont="1" applyBorder="1" applyAlignment="1">
      <alignment horizontal="left" vertical="center" indent="1"/>
    </xf>
    <xf numFmtId="0" fontId="10" fillId="0" borderId="36" xfId="0" applyFont="1" applyBorder="1" applyAlignment="1">
      <alignment horizontal="left" vertical="center" indent="1"/>
    </xf>
    <xf numFmtId="0" fontId="3" fillId="2" borderId="2" xfId="0" applyFont="1" applyFill="1" applyBorder="1" applyAlignment="1">
      <alignment vertical="top" shrinkToFit="1"/>
    </xf>
    <xf numFmtId="0" fontId="3" fillId="2" borderId="3" xfId="0" applyFont="1" applyFill="1" applyBorder="1" applyAlignment="1">
      <alignment vertical="top" shrinkToFit="1"/>
    </xf>
    <xf numFmtId="0" fontId="3" fillId="2" borderId="20" xfId="0" applyFont="1" applyFill="1" applyBorder="1" applyAlignment="1">
      <alignment vertical="top" shrinkToFit="1"/>
    </xf>
    <xf numFmtId="0" fontId="4" fillId="4"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0" fillId="0" borderId="14"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10" fillId="0" borderId="0" xfId="0" applyFont="1" applyBorder="1" applyAlignment="1">
      <alignment horizontal="left" vertical="top" wrapText="1"/>
    </xf>
    <xf numFmtId="0" fontId="10" fillId="0" borderId="19"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color rgb="FFFF3300"/>
      <color rgb="FFFFFFD9"/>
      <color rgb="FFFFFF89"/>
      <color rgb="FFFFFFC5"/>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63499</xdr:colOff>
      <xdr:row>0</xdr:row>
      <xdr:rowOff>331694</xdr:rowOff>
    </xdr:from>
    <xdr:to>
      <xdr:col>53</xdr:col>
      <xdr:colOff>190500</xdr:colOff>
      <xdr:row>13</xdr:row>
      <xdr:rowOff>44450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499" y="331694"/>
          <a:ext cx="10817413" cy="22228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nchorCtr="0"/>
        <a:lstStyle/>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・「仕事・子育て両立プランシート」は、職員と所属長が育児参画に関するコミュニケーションを積極的にとるためのツールです。 </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・男性職員を含め子が生まれる予定の職員が作成し、所属長に提出のうえ、子育てプランや業務計画について話し合いましょう。 </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・休暇／休業期間中や仕事と両立する上での子どもとの関わり方について、具体的に考える契機としてください。</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・内容に変更があった場合は、適宜更新し、計画的な制度の活用に努めてください。 </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・所属長は当該職員と個別に出産予定日の３か月前までに面談を行い、その後、速やかに人事課まで「仕事・子育て両立プラン」と題し電子メールで送付してください。 </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・特定事業主行動計画では、</a:t>
          </a:r>
          <a:r>
            <a:rPr kumimoji="1" lang="ja-JP" altLang="en-US" sz="1050" u="sng">
              <a:solidFill>
                <a:srgbClr val="FF3300"/>
              </a:solidFill>
              <a:latin typeface="BIZ UDPゴシック" panose="020B0400000000000000" pitchFamily="50" charset="-128"/>
              <a:ea typeface="BIZ UDPゴシック" panose="020B0400000000000000" pitchFamily="50" charset="-128"/>
            </a:rPr>
            <a:t>男性職員の「</a:t>
          </a:r>
          <a:r>
            <a:rPr kumimoji="1" lang="en-US" altLang="ja-JP" sz="1050" u="sng">
              <a:solidFill>
                <a:srgbClr val="FF3300"/>
              </a:solidFill>
              <a:latin typeface="BIZ UDPゴシック" panose="020B0400000000000000" pitchFamily="50" charset="-128"/>
              <a:ea typeface="BIZ UDPゴシック" panose="020B0400000000000000" pitchFamily="50" charset="-128"/>
            </a:rPr>
            <a:t>2</a:t>
          </a:r>
          <a:r>
            <a:rPr kumimoji="1" lang="ja-JP" altLang="en-US" sz="1050" u="sng">
              <a:solidFill>
                <a:srgbClr val="FF3300"/>
              </a:solidFill>
              <a:latin typeface="BIZ UDPゴシック" panose="020B0400000000000000" pitchFamily="50" charset="-128"/>
              <a:ea typeface="BIZ UDPゴシック" panose="020B0400000000000000" pitchFamily="50" charset="-128"/>
            </a:rPr>
            <a:t>週間以上の育児休業取得率を</a:t>
          </a:r>
          <a:r>
            <a:rPr kumimoji="1" lang="en-US" altLang="ja-JP" sz="1050" u="sng">
              <a:solidFill>
                <a:srgbClr val="FF3300"/>
              </a:solidFill>
              <a:latin typeface="BIZ UDPゴシック" panose="020B0400000000000000" pitchFamily="50" charset="-128"/>
              <a:ea typeface="BIZ UDPゴシック" panose="020B0400000000000000" pitchFamily="50" charset="-128"/>
            </a:rPr>
            <a:t>85%</a:t>
          </a:r>
          <a:r>
            <a:rPr kumimoji="1" lang="ja-JP" altLang="en-US" sz="1050" u="sng">
              <a:solidFill>
                <a:srgbClr val="FF3300"/>
              </a:solidFill>
              <a:latin typeface="BIZ UDPゴシック" panose="020B0400000000000000" pitchFamily="50" charset="-128"/>
              <a:ea typeface="BIZ UDPゴシック" panose="020B0400000000000000" pitchFamily="50" charset="-128"/>
            </a:rPr>
            <a:t>以上」「出産補助休暇若しくは育児参加休暇のいずれか取得する職員の取得率１００％」</a:t>
          </a:r>
          <a:r>
            <a:rPr kumimoji="1" lang="ja-JP" altLang="en-US" sz="1050" u="none">
              <a:solidFill>
                <a:sysClr val="windowText" lastClr="000000"/>
              </a:solidFill>
              <a:latin typeface="BIZ UDPゴシック" panose="020B0400000000000000" pitchFamily="50" charset="-128"/>
              <a:ea typeface="BIZ UDPゴシック" panose="020B0400000000000000" pitchFamily="50" charset="-128"/>
            </a:rPr>
            <a:t>を</a:t>
          </a:r>
          <a:r>
            <a:rPr kumimoji="1" lang="ja-JP" altLang="en-US" sz="1050">
              <a:latin typeface="BIZ UDPゴシック" panose="020B0400000000000000" pitchFamily="50" charset="-128"/>
              <a:ea typeface="BIZ UDPゴシック" panose="020B0400000000000000" pitchFamily="50" charset="-128"/>
            </a:rPr>
            <a:t>目標にしています。 　（本市男性職員の</a:t>
          </a:r>
          <a:r>
            <a:rPr kumimoji="1" lang="en-US" altLang="ja-JP" sz="1050">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週間以上の育児休業取得率　</a:t>
          </a:r>
          <a:r>
            <a:rPr kumimoji="1" lang="en-US" altLang="ja-JP" sz="1050">
              <a:latin typeface="BIZ UDPゴシック" panose="020B0400000000000000" pitchFamily="50" charset="-128"/>
              <a:ea typeface="BIZ UDPゴシック" panose="020B0400000000000000" pitchFamily="50" charset="-128"/>
            </a:rPr>
            <a:t>R4</a:t>
          </a:r>
          <a:r>
            <a:rPr kumimoji="1" lang="ja-JP" altLang="en-US" sz="1050">
              <a:latin typeface="BIZ UDPゴシック" panose="020B0400000000000000" pitchFamily="50" charset="-128"/>
              <a:ea typeface="BIZ UDPゴシック" panose="020B0400000000000000" pitchFamily="50" charset="-128"/>
            </a:rPr>
            <a:t>年度：</a:t>
          </a:r>
          <a:r>
            <a:rPr kumimoji="1" lang="en-US" altLang="ja-JP" sz="1050">
              <a:latin typeface="BIZ UDPゴシック" panose="020B0400000000000000" pitchFamily="50" charset="-128"/>
              <a:ea typeface="BIZ UDPゴシック" panose="020B0400000000000000" pitchFamily="50" charset="-128"/>
            </a:rPr>
            <a:t>35.7</a:t>
          </a:r>
          <a:r>
            <a:rPr kumimoji="1" lang="ja-JP" altLang="en-US" sz="1050">
              <a:latin typeface="BIZ UDPゴシック" panose="020B0400000000000000" pitchFamily="50" charset="-128"/>
              <a:ea typeface="BIZ UDPゴシック" panose="020B0400000000000000" pitchFamily="50" charset="-128"/>
            </a:rPr>
            <a:t>％　</a:t>
          </a:r>
          <a:r>
            <a:rPr kumimoji="1" lang="en-US" altLang="ja-JP" sz="1050">
              <a:solidFill>
                <a:schemeClr val="dk1"/>
              </a:solidFill>
              <a:effectLst/>
              <a:latin typeface="BIZ UDPゴシック" panose="020B0400000000000000" pitchFamily="50" charset="-128"/>
              <a:ea typeface="BIZ UDPゴシック" panose="020B0400000000000000" pitchFamily="50" charset="-128"/>
              <a:cs typeface="+mn-cs"/>
            </a:rPr>
            <a:t>R5</a:t>
          </a:r>
          <a:r>
            <a:rPr kumimoji="1" lang="ja-JP" altLang="ja-JP" sz="1050">
              <a:solidFill>
                <a:schemeClr val="dk1"/>
              </a:solidFill>
              <a:effectLst/>
              <a:latin typeface="BIZ UDPゴシック" panose="020B0400000000000000" pitchFamily="50" charset="-128"/>
              <a:ea typeface="BIZ UDPゴシック" panose="020B0400000000000000" pitchFamily="50" charset="-128"/>
              <a:cs typeface="+mn-cs"/>
            </a:rPr>
            <a:t>年度：</a:t>
          </a:r>
          <a:r>
            <a:rPr kumimoji="1" lang="en-US" altLang="ja-JP" sz="1050">
              <a:solidFill>
                <a:schemeClr val="dk1"/>
              </a:solidFill>
              <a:effectLst/>
              <a:latin typeface="BIZ UDPゴシック" panose="020B0400000000000000" pitchFamily="50" charset="-128"/>
              <a:ea typeface="BIZ UDPゴシック" panose="020B0400000000000000" pitchFamily="50" charset="-128"/>
              <a:cs typeface="+mn-cs"/>
            </a:rPr>
            <a:t>34.3</a:t>
          </a:r>
          <a:r>
            <a:rPr kumimoji="1"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05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050">
              <a:solidFill>
                <a:schemeClr val="dk1"/>
              </a:solidFill>
              <a:effectLst/>
              <a:latin typeface="BIZ UDPゴシック" panose="020B0400000000000000" pitchFamily="50" charset="-128"/>
              <a:ea typeface="BIZ UDPゴシック" panose="020B0400000000000000" pitchFamily="50" charset="-128"/>
              <a:cs typeface="+mn-cs"/>
            </a:rPr>
            <a:t>R6</a:t>
          </a:r>
          <a:r>
            <a:rPr kumimoji="1" lang="ja-JP" altLang="ja-JP" sz="1050">
              <a:solidFill>
                <a:schemeClr val="dk1"/>
              </a:solidFill>
              <a:effectLst/>
              <a:latin typeface="BIZ UDPゴシック" panose="020B0400000000000000" pitchFamily="50" charset="-128"/>
              <a:ea typeface="BIZ UDPゴシック" panose="020B0400000000000000" pitchFamily="50" charset="-128"/>
              <a:cs typeface="+mn-cs"/>
            </a:rPr>
            <a:t>年度：</a:t>
          </a:r>
          <a:r>
            <a:rPr kumimoji="1" lang="en-US" altLang="ja-JP" sz="1050">
              <a:solidFill>
                <a:schemeClr val="dk1"/>
              </a:solidFill>
              <a:effectLst/>
              <a:latin typeface="BIZ UDPゴシック" panose="020B0400000000000000" pitchFamily="50" charset="-128"/>
              <a:ea typeface="BIZ UDPゴシック" panose="020B0400000000000000" pitchFamily="50" charset="-128"/>
              <a:cs typeface="+mn-cs"/>
            </a:rPr>
            <a:t>65.4</a:t>
          </a:r>
          <a:r>
            <a:rPr kumimoji="1"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050">
              <a:latin typeface="BIZ UDPゴシック" panose="020B0400000000000000" pitchFamily="50" charset="-128"/>
              <a:ea typeface="BIZ UDPゴシック" panose="020B0400000000000000" pitchFamily="50" charset="-128"/>
            </a:rPr>
            <a:t>）</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・夫婦が協力して子育てに取り組めるよう、所属長は積極的に育児に関する休暇、休業</a:t>
          </a:r>
          <a:r>
            <a:rPr kumimoji="1" lang="en-US" altLang="ja-JP" sz="1050" u="sng">
              <a:solidFill>
                <a:srgbClr val="FF3300"/>
              </a:solidFill>
              <a:latin typeface="BIZ UDPゴシック" panose="020B0400000000000000" pitchFamily="50" charset="-128"/>
              <a:ea typeface="BIZ UDPゴシック" panose="020B0400000000000000" pitchFamily="50" charset="-128"/>
            </a:rPr>
            <a:t>(</a:t>
          </a:r>
          <a:r>
            <a:rPr kumimoji="1" lang="ja-JP" altLang="en-US" sz="1050" u="sng">
              <a:solidFill>
                <a:srgbClr val="FF3300"/>
              </a:solidFill>
              <a:latin typeface="BIZ UDPゴシック" panose="020B0400000000000000" pitchFamily="50" charset="-128"/>
              <a:ea typeface="BIZ UDPゴシック" panose="020B0400000000000000" pitchFamily="50" charset="-128"/>
            </a:rPr>
            <a:t>可能な範囲で、男性職員の</a:t>
          </a:r>
          <a:r>
            <a:rPr kumimoji="1" lang="en-US" altLang="ja-JP" sz="1050" u="sng">
              <a:solidFill>
                <a:srgbClr val="FF3300"/>
              </a:solidFill>
              <a:latin typeface="BIZ UDPゴシック" panose="020B0400000000000000" pitchFamily="50" charset="-128"/>
              <a:ea typeface="BIZ UDPゴシック" panose="020B0400000000000000" pitchFamily="50" charset="-128"/>
            </a:rPr>
            <a:t>1</a:t>
          </a:r>
          <a:r>
            <a:rPr kumimoji="1" lang="ja-JP" altLang="en-US" sz="1050" u="sng">
              <a:solidFill>
                <a:srgbClr val="FF3300"/>
              </a:solidFill>
              <a:latin typeface="BIZ UDPゴシック" panose="020B0400000000000000" pitchFamily="50" charset="-128"/>
              <a:ea typeface="BIZ UDPゴシック" panose="020B0400000000000000" pitchFamily="50" charset="-128"/>
            </a:rPr>
            <a:t>か月の育児休業取得</a:t>
          </a:r>
          <a:r>
            <a:rPr kumimoji="1" lang="en-US" altLang="ja-JP" sz="1050" u="sng">
              <a:solidFill>
                <a:srgbClr val="FF3300"/>
              </a:solidFill>
              <a:latin typeface="BIZ UDPゴシック" panose="020B0400000000000000" pitchFamily="50" charset="-128"/>
              <a:ea typeface="BIZ UDPゴシック" panose="020B0400000000000000" pitchFamily="50" charset="-128"/>
            </a:rPr>
            <a:t>)</a:t>
          </a:r>
          <a:r>
            <a:rPr kumimoji="1" lang="ja-JP" altLang="en-US" sz="1050" u="sng">
              <a:solidFill>
                <a:srgbClr val="FF3300"/>
              </a:solidFill>
              <a:latin typeface="BIZ UDPゴシック" panose="020B0400000000000000" pitchFamily="50" charset="-128"/>
              <a:ea typeface="BIZ UDPゴシック" panose="020B0400000000000000" pitchFamily="50" charset="-128"/>
            </a:rPr>
            <a:t>の取得を推奨</a:t>
          </a:r>
          <a:r>
            <a:rPr kumimoji="1" lang="ja-JP" altLang="en-US" sz="1050">
              <a:latin typeface="BIZ UDPゴシック" panose="020B0400000000000000" pitchFamily="50" charset="-128"/>
              <a:ea typeface="BIZ UDPゴシック" panose="020B0400000000000000" pitchFamily="50" charset="-128"/>
            </a:rPr>
            <a:t>してください。 </a:t>
          </a:r>
          <a:endParaRPr kumimoji="1" lang="en-US" altLang="ja-JP" sz="1050">
            <a:latin typeface="BIZ UDPゴシック" panose="020B0400000000000000" pitchFamily="50" charset="-128"/>
            <a:ea typeface="BIZ UDPゴシック" panose="020B0400000000000000" pitchFamily="50" charset="-128"/>
          </a:endParaRPr>
        </a:p>
        <a:p>
          <a:pPr marL="0" algn="l">
            <a:spcBef>
              <a:spcPts val="600"/>
            </a:spcBef>
          </a:pPr>
          <a:r>
            <a:rPr kumimoji="1" lang="ja-JP" altLang="en-US" sz="1050">
              <a:latin typeface="BIZ UDPゴシック" panose="020B0400000000000000" pitchFamily="50" charset="-128"/>
              <a:ea typeface="BIZ UDPゴシック" panose="020B0400000000000000" pitchFamily="50" charset="-128"/>
            </a:rPr>
            <a:t>・休暇制度等の詳細、休業中における給付金の詳細は「パパママ応援手帳」を参考にしてください。</a:t>
          </a:r>
        </a:p>
      </xdr:txBody>
    </xdr:sp>
    <xdr:clientData/>
  </xdr:twoCellAnchor>
  <xdr:twoCellAnchor editAs="oneCell">
    <xdr:from>
      <xdr:col>41</xdr:col>
      <xdr:colOff>12822</xdr:colOff>
      <xdr:row>1</xdr:row>
      <xdr:rowOff>78781</xdr:rowOff>
    </xdr:from>
    <xdr:to>
      <xdr:col>44</xdr:col>
      <xdr:colOff>180761</xdr:colOff>
      <xdr:row>6</xdr:row>
      <xdr:rowOff>137160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0902" y="444541"/>
          <a:ext cx="716579" cy="934679"/>
        </a:xfrm>
        <a:prstGeom prst="rect">
          <a:avLst/>
        </a:prstGeom>
        <a:noFill/>
        <a:ln w="12700">
          <a:solidFill>
            <a:schemeClr val="tx1">
              <a:lumMod val="50000"/>
              <a:lumOff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72391</xdr:colOff>
      <xdr:row>0</xdr:row>
      <xdr:rowOff>297180</xdr:rowOff>
    </xdr:from>
    <xdr:to>
      <xdr:col>53</xdr:col>
      <xdr:colOff>110491</xdr:colOff>
      <xdr:row>6</xdr:row>
      <xdr:rowOff>159240</xdr:rowOff>
    </xdr:to>
    <xdr:grpSp>
      <xdr:nvGrpSpPr>
        <xdr:cNvPr id="7" name="グループ化 6">
          <a:extLst>
            <a:ext uri="{FF2B5EF4-FFF2-40B4-BE49-F238E27FC236}">
              <a16:creationId xmlns:a16="http://schemas.microsoft.com/office/drawing/2014/main" id="{00000000-0008-0000-0000-000007000000}"/>
            </a:ext>
          </a:extLst>
        </xdr:cNvPr>
        <xdr:cNvGrpSpPr>
          <a:grpSpLocks noChangeAspect="1"/>
        </xdr:cNvGrpSpPr>
      </xdr:nvGrpSpPr>
      <xdr:grpSpPr>
        <a:xfrm>
          <a:off x="8301991" y="297180"/>
          <a:ext cx="1501140" cy="1104120"/>
          <a:chOff x="11920316" y="295828"/>
          <a:chExt cx="2348177" cy="1609839"/>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920316" y="1492877"/>
            <a:ext cx="2348177" cy="41279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1" spc="-30" baseline="0">
                <a:latin typeface="BIZ UDPゴシック" panose="020B0400000000000000" pitchFamily="50" charset="-128"/>
                <a:ea typeface="BIZ UDPゴシック" panose="020B0400000000000000" pitchFamily="50" charset="-128"/>
              </a:rPr>
              <a:t>「郡山市は全力で子育て応援中！」</a:t>
            </a:r>
          </a:p>
        </xdr:txBody>
      </xdr:sp>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clrChange>
              <a:clrFrom>
                <a:srgbClr val="FEFEFE"/>
              </a:clrFrom>
              <a:clrTo>
                <a:srgbClr val="FEFEFE">
                  <a:alpha val="0"/>
                </a:srgbClr>
              </a:clrTo>
            </a:clrChange>
          </a:blip>
          <a:stretch>
            <a:fillRect/>
          </a:stretch>
        </xdr:blipFill>
        <xdr:spPr>
          <a:xfrm>
            <a:off x="12612428" y="295828"/>
            <a:ext cx="877326" cy="120139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57149</xdr:colOff>
      <xdr:row>1</xdr:row>
      <xdr:rowOff>86592</xdr:rowOff>
    </xdr:from>
    <xdr:to>
      <xdr:col>64</xdr:col>
      <xdr:colOff>39831</xdr:colOff>
      <xdr:row>9</xdr:row>
      <xdr:rowOff>45893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0775949" y="382925"/>
          <a:ext cx="2217882" cy="2304568"/>
          <a:chOff x="12115799" y="391392"/>
          <a:chExt cx="2497282" cy="2350076"/>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2667773" y="391392"/>
            <a:ext cx="1393335" cy="1908000"/>
          </a:xfrm>
          <a:prstGeom prst="rect">
            <a:avLst/>
          </a:prstGeom>
        </xdr:spPr>
      </xdr:pic>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115799" y="2327563"/>
            <a:ext cx="2497282" cy="413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b="1">
                <a:latin typeface="BIZ UDPゴシック" panose="020B0400000000000000" pitchFamily="50" charset="-128"/>
                <a:ea typeface="BIZ UDPゴシック" panose="020B0400000000000000" pitchFamily="50" charset="-128"/>
              </a:rPr>
              <a:t>市の活動宣言</a:t>
            </a:r>
            <a:endParaRPr kumimoji="1" lang="en-US" altLang="ja-JP" sz="1100" b="1">
              <a:latin typeface="BIZ UDPゴシック" panose="020B0400000000000000" pitchFamily="50" charset="-128"/>
              <a:ea typeface="BIZ UDPゴシック" panose="020B0400000000000000" pitchFamily="50" charset="-128"/>
            </a:endParaRPr>
          </a:p>
          <a:p>
            <a:pPr algn="ctr"/>
            <a:r>
              <a:rPr kumimoji="1" lang="ja-JP" altLang="en-US" sz="1100" b="1">
                <a:latin typeface="BIZ UDPゴシック" panose="020B0400000000000000" pitchFamily="50" charset="-128"/>
                <a:ea typeface="BIZ UDPゴシック" panose="020B0400000000000000" pitchFamily="50" charset="-128"/>
              </a:rPr>
              <a:t>「郡山市は全力で子育て応援中！」</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57149</xdr:colOff>
      <xdr:row>1</xdr:row>
      <xdr:rowOff>86592</xdr:rowOff>
    </xdr:from>
    <xdr:to>
      <xdr:col>64</xdr:col>
      <xdr:colOff>39831</xdr:colOff>
      <xdr:row>9</xdr:row>
      <xdr:rowOff>45893</xdr:rowOff>
    </xdr:to>
    <xdr:grpSp>
      <xdr:nvGrpSpPr>
        <xdr:cNvPr id="2" name="グループ化 1">
          <a:extLst>
            <a:ext uri="{FF2B5EF4-FFF2-40B4-BE49-F238E27FC236}">
              <a16:creationId xmlns:a16="http://schemas.microsoft.com/office/drawing/2014/main" id="{63757BA6-8E23-44A4-A7BB-F87729247BBA}"/>
            </a:ext>
          </a:extLst>
        </xdr:cNvPr>
        <xdr:cNvGrpSpPr/>
      </xdr:nvGrpSpPr>
      <xdr:grpSpPr>
        <a:xfrm>
          <a:off x="10775949" y="382925"/>
          <a:ext cx="2217882" cy="2304568"/>
          <a:chOff x="12115799" y="391392"/>
          <a:chExt cx="2497282" cy="2350076"/>
        </a:xfrm>
      </xdr:grpSpPr>
      <xdr:pic>
        <xdr:nvPicPr>
          <xdr:cNvPr id="3" name="図 2">
            <a:extLst>
              <a:ext uri="{FF2B5EF4-FFF2-40B4-BE49-F238E27FC236}">
                <a16:creationId xmlns:a16="http://schemas.microsoft.com/office/drawing/2014/main" id="{F5C99D10-671B-44DE-ADF1-07694A8AEEAA}"/>
              </a:ext>
            </a:extLst>
          </xdr:cNvPr>
          <xdr:cNvPicPr>
            <a:picLocks noChangeAspect="1"/>
          </xdr:cNvPicPr>
        </xdr:nvPicPr>
        <xdr:blipFill>
          <a:blip xmlns:r="http://schemas.openxmlformats.org/officeDocument/2006/relationships" r:embed="rId1"/>
          <a:stretch>
            <a:fillRect/>
          </a:stretch>
        </xdr:blipFill>
        <xdr:spPr>
          <a:xfrm>
            <a:off x="12667773" y="391392"/>
            <a:ext cx="1393335" cy="1908000"/>
          </a:xfrm>
          <a:prstGeom prst="rect">
            <a:avLst/>
          </a:prstGeom>
        </xdr:spPr>
      </xdr:pic>
      <xdr:sp macro="" textlink="">
        <xdr:nvSpPr>
          <xdr:cNvPr id="4" name="テキスト ボックス 3">
            <a:extLst>
              <a:ext uri="{FF2B5EF4-FFF2-40B4-BE49-F238E27FC236}">
                <a16:creationId xmlns:a16="http://schemas.microsoft.com/office/drawing/2014/main" id="{659965C5-95C4-4BA2-BB36-1716894ADBBC}"/>
              </a:ext>
            </a:extLst>
          </xdr:cNvPr>
          <xdr:cNvSpPr txBox="1"/>
        </xdr:nvSpPr>
        <xdr:spPr>
          <a:xfrm>
            <a:off x="12115799" y="2327563"/>
            <a:ext cx="2497282" cy="413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b="1">
                <a:latin typeface="BIZ UDPゴシック" panose="020B0400000000000000" pitchFamily="50" charset="-128"/>
                <a:ea typeface="BIZ UDPゴシック" panose="020B0400000000000000" pitchFamily="50" charset="-128"/>
              </a:rPr>
              <a:t>市の活動宣言</a:t>
            </a:r>
            <a:endParaRPr kumimoji="1" lang="en-US" altLang="ja-JP" sz="1100" b="1">
              <a:latin typeface="BIZ UDPゴシック" panose="020B0400000000000000" pitchFamily="50" charset="-128"/>
              <a:ea typeface="BIZ UDPゴシック" panose="020B0400000000000000" pitchFamily="50" charset="-128"/>
            </a:endParaRPr>
          </a:p>
          <a:p>
            <a:pPr algn="ctr"/>
            <a:r>
              <a:rPr kumimoji="1" lang="ja-JP" altLang="en-US" sz="1100" b="1">
                <a:latin typeface="BIZ UDPゴシック" panose="020B0400000000000000" pitchFamily="50" charset="-128"/>
                <a:ea typeface="BIZ UDPゴシック" panose="020B0400000000000000" pitchFamily="50" charset="-128"/>
              </a:rPr>
              <a:t>「郡山市は全力で子育て応援中！」</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4"/>
  <sheetViews>
    <sheetView tabSelected="1" view="pageBreakPreview" zoomScaleNormal="100" zoomScaleSheetLayoutView="100" workbookViewId="0"/>
  </sheetViews>
  <sheetFormatPr defaultColWidth="2.6640625" defaultRowHeight="13.8" x14ac:dyDescent="0.2"/>
  <cols>
    <col min="1" max="16384" width="2.6640625" style="50"/>
  </cols>
  <sheetData>
    <row r="1" spans="1:55" ht="28.8" x14ac:dyDescent="0.2">
      <c r="B1" s="57" t="s">
        <v>40</v>
      </c>
    </row>
    <row r="10" spans="1:55" x14ac:dyDescent="0.2">
      <c r="B10" s="1"/>
    </row>
    <row r="11" spans="1:55" x14ac:dyDescent="0.2">
      <c r="B11" s="1"/>
    </row>
    <row r="12" spans="1:55" x14ac:dyDescent="0.2">
      <c r="B12" s="1"/>
    </row>
    <row r="13" spans="1:55" x14ac:dyDescent="0.2">
      <c r="B13" s="1"/>
    </row>
    <row r="14" spans="1:55" x14ac:dyDescent="0.2">
      <c r="B14" s="1"/>
    </row>
    <row r="15" spans="1:55" ht="3.75" customHeight="1" x14ac:dyDescent="0.2">
      <c r="B15" s="1"/>
    </row>
    <row r="16" spans="1:55" ht="22.5" customHeight="1" x14ac:dyDescent="0.2">
      <c r="A16" s="86" t="s">
        <v>43</v>
      </c>
      <c r="B16" s="86"/>
      <c r="C16" s="86"/>
      <c r="D16" s="86"/>
      <c r="E16" s="86"/>
      <c r="F16" s="86"/>
      <c r="G16" s="86"/>
      <c r="H16" s="86"/>
      <c r="I16" s="86"/>
      <c r="J16" s="86"/>
      <c r="K16" s="86"/>
      <c r="L16" s="86"/>
      <c r="M16" s="86"/>
      <c r="N16" s="86"/>
      <c r="O16" s="86"/>
      <c r="P16" s="86"/>
      <c r="Q16" s="86"/>
      <c r="R16" s="86"/>
      <c r="S16" s="86"/>
      <c r="T16" s="86"/>
      <c r="U16" s="86"/>
      <c r="V16" s="86"/>
      <c r="W16" s="86"/>
      <c r="X16" s="86"/>
      <c r="Y16" s="54"/>
      <c r="Z16" s="54"/>
      <c r="AA16" s="86" t="s">
        <v>44</v>
      </c>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row>
    <row r="17" spans="1:55" ht="27" customHeight="1" x14ac:dyDescent="0.2">
      <c r="A17" s="85" t="s">
        <v>58</v>
      </c>
      <c r="B17" s="85"/>
      <c r="C17" s="85"/>
      <c r="D17" s="85"/>
      <c r="E17" s="85"/>
      <c r="F17" s="85"/>
      <c r="G17" s="85"/>
      <c r="H17" s="85"/>
      <c r="I17" s="85"/>
      <c r="J17" s="85"/>
      <c r="K17" s="85"/>
      <c r="L17" s="85"/>
      <c r="M17" s="85"/>
      <c r="N17" s="85"/>
      <c r="O17" s="85"/>
      <c r="P17" s="85"/>
      <c r="Q17" s="85"/>
      <c r="R17" s="85"/>
      <c r="S17" s="85"/>
      <c r="T17" s="85"/>
      <c r="U17" s="85"/>
      <c r="V17" s="85"/>
      <c r="W17" s="85"/>
      <c r="X17" s="85"/>
      <c r="Y17" s="52"/>
      <c r="Z17" s="52"/>
      <c r="AA17" s="87" t="s">
        <v>72</v>
      </c>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row>
    <row r="18" spans="1:55" ht="27" customHeight="1" x14ac:dyDescent="0.2">
      <c r="A18" s="85"/>
      <c r="B18" s="85"/>
      <c r="C18" s="85"/>
      <c r="D18" s="85"/>
      <c r="E18" s="85"/>
      <c r="F18" s="85"/>
      <c r="G18" s="85"/>
      <c r="H18" s="85"/>
      <c r="I18" s="85"/>
      <c r="J18" s="85"/>
      <c r="K18" s="85"/>
      <c r="L18" s="85"/>
      <c r="M18" s="85"/>
      <c r="N18" s="85"/>
      <c r="O18" s="85"/>
      <c r="P18" s="85"/>
      <c r="Q18" s="85"/>
      <c r="R18" s="85"/>
      <c r="S18" s="85"/>
      <c r="T18" s="85"/>
      <c r="U18" s="85"/>
      <c r="V18" s="85"/>
      <c r="W18" s="85"/>
      <c r="X18" s="85"/>
      <c r="Y18" s="52"/>
      <c r="Z18" s="52"/>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row>
    <row r="19" spans="1:55" ht="21.75" customHeight="1" x14ac:dyDescent="0.2">
      <c r="A19" s="58" t="s">
        <v>41</v>
      </c>
      <c r="B19" s="59"/>
      <c r="C19" s="59"/>
      <c r="D19" s="59"/>
      <c r="E19" s="59"/>
      <c r="F19" s="59"/>
      <c r="G19" s="59"/>
      <c r="H19" s="59"/>
      <c r="I19" s="59"/>
      <c r="J19" s="59"/>
      <c r="K19" s="59"/>
      <c r="L19" s="59"/>
      <c r="M19" s="59"/>
      <c r="N19" s="59"/>
      <c r="O19" s="59"/>
      <c r="P19" s="59"/>
      <c r="Q19" s="59"/>
      <c r="R19" s="59"/>
      <c r="S19" s="59"/>
      <c r="T19" s="59"/>
      <c r="U19" s="59"/>
      <c r="V19" s="59"/>
      <c r="W19" s="60"/>
      <c r="X19" s="60"/>
      <c r="Y19" s="61"/>
      <c r="Z19" s="61"/>
      <c r="AA19" s="59" t="s">
        <v>90</v>
      </c>
      <c r="AB19" s="59"/>
      <c r="AC19" s="59"/>
      <c r="AD19" s="59"/>
      <c r="AE19" s="59"/>
      <c r="AF19" s="60"/>
      <c r="AG19" s="60"/>
      <c r="AH19" s="51"/>
      <c r="AI19" s="51"/>
      <c r="AJ19" s="51"/>
      <c r="AK19" s="51"/>
      <c r="AL19" s="51"/>
      <c r="AM19" s="51"/>
      <c r="AN19" s="51"/>
      <c r="AO19" s="51"/>
      <c r="AP19" s="51"/>
      <c r="AQ19" s="51"/>
      <c r="AR19" s="51"/>
      <c r="AS19" s="51"/>
      <c r="AT19" s="51"/>
      <c r="AU19" s="51"/>
      <c r="AV19" s="51"/>
      <c r="AW19" s="51"/>
      <c r="AX19" s="51"/>
      <c r="AY19" s="51"/>
      <c r="AZ19" s="51"/>
      <c r="BA19" s="51"/>
      <c r="BB19" s="51"/>
      <c r="BC19" s="51"/>
    </row>
    <row r="20" spans="1:55" ht="24" customHeight="1" x14ac:dyDescent="0.2">
      <c r="A20" s="62" t="s">
        <v>52</v>
      </c>
      <c r="B20" s="62"/>
      <c r="C20" s="1"/>
      <c r="D20" s="1"/>
      <c r="E20" s="1"/>
      <c r="F20" s="1"/>
      <c r="G20" s="1"/>
      <c r="H20" s="1"/>
      <c r="I20" s="1"/>
      <c r="J20" s="1"/>
      <c r="K20" s="1"/>
      <c r="L20" s="1"/>
      <c r="M20" s="1"/>
      <c r="N20" s="1"/>
      <c r="O20" s="1"/>
      <c r="P20" s="1"/>
      <c r="Q20" s="1"/>
      <c r="R20" s="1"/>
      <c r="S20" s="1"/>
      <c r="T20" s="1"/>
      <c r="U20" s="55"/>
      <c r="V20" s="55"/>
      <c r="W20" s="1"/>
      <c r="X20" s="1"/>
      <c r="Y20" s="55"/>
      <c r="Z20" s="55"/>
      <c r="AA20" s="84" t="s">
        <v>91</v>
      </c>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row>
    <row r="21" spans="1:55" ht="24" customHeight="1" x14ac:dyDescent="0.2">
      <c r="A21" s="62" t="s">
        <v>54</v>
      </c>
      <c r="B21" s="62"/>
      <c r="C21" s="1"/>
      <c r="D21" s="1"/>
      <c r="E21" s="1"/>
      <c r="F21" s="1"/>
      <c r="G21" s="1"/>
      <c r="H21" s="1"/>
      <c r="I21" s="1"/>
      <c r="J21" s="1"/>
      <c r="K21" s="1"/>
      <c r="L21" s="1"/>
      <c r="M21" s="1"/>
      <c r="N21" s="1"/>
      <c r="O21" s="1"/>
      <c r="P21" s="1"/>
      <c r="Q21" s="1"/>
      <c r="R21" s="1"/>
      <c r="S21" s="1"/>
      <c r="T21" s="1"/>
      <c r="U21" s="55"/>
      <c r="V21" s="55"/>
      <c r="W21" s="1"/>
      <c r="X21" s="1"/>
      <c r="Y21" s="55"/>
      <c r="Z21" s="55"/>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row>
    <row r="22" spans="1:55" ht="24" customHeight="1" x14ac:dyDescent="0.2">
      <c r="A22" s="62" t="s">
        <v>53</v>
      </c>
      <c r="B22" s="62"/>
      <c r="C22" s="1"/>
      <c r="D22" s="1"/>
      <c r="E22" s="1"/>
      <c r="F22" s="1"/>
      <c r="G22" s="1"/>
      <c r="H22" s="1"/>
      <c r="I22" s="1"/>
      <c r="J22" s="1"/>
      <c r="K22" s="1"/>
      <c r="L22" s="1"/>
      <c r="M22" s="1"/>
      <c r="N22" s="1"/>
      <c r="O22" s="1"/>
      <c r="P22" s="1"/>
      <c r="Q22" s="1"/>
      <c r="R22" s="1"/>
      <c r="S22" s="1"/>
      <c r="T22" s="1"/>
      <c r="U22" s="55"/>
      <c r="V22" s="55"/>
      <c r="W22" s="1"/>
      <c r="X22" s="1"/>
      <c r="Y22" s="55"/>
      <c r="Z22" s="55"/>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row>
    <row r="23" spans="1:55" ht="21.75" customHeight="1" x14ac:dyDescent="0.2">
      <c r="A23" s="58" t="s">
        <v>57</v>
      </c>
      <c r="B23" s="59"/>
      <c r="C23" s="59"/>
      <c r="D23" s="59"/>
      <c r="E23" s="59"/>
      <c r="F23" s="59"/>
      <c r="G23" s="59"/>
      <c r="H23" s="59"/>
      <c r="I23" s="59"/>
      <c r="J23" s="59"/>
      <c r="K23" s="59"/>
      <c r="L23" s="59"/>
      <c r="M23" s="59"/>
      <c r="N23" s="59"/>
      <c r="O23" s="59"/>
      <c r="P23" s="59"/>
      <c r="Q23" s="59"/>
      <c r="R23" s="59"/>
      <c r="S23" s="59"/>
      <c r="T23" s="59"/>
      <c r="U23" s="59"/>
      <c r="V23" s="59"/>
      <c r="W23" s="60"/>
      <c r="X23" s="60"/>
      <c r="Y23" s="61"/>
      <c r="Z23" s="61"/>
      <c r="AA23" s="59" t="s">
        <v>59</v>
      </c>
      <c r="AB23" s="59"/>
      <c r="AC23" s="59"/>
      <c r="AD23" s="59"/>
      <c r="AE23" s="56"/>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row>
    <row r="24" spans="1:55" ht="24" customHeight="1" x14ac:dyDescent="0.2">
      <c r="A24" s="53" t="s">
        <v>51</v>
      </c>
      <c r="B24" s="55"/>
      <c r="C24" s="55"/>
      <c r="D24" s="55"/>
      <c r="E24" s="55"/>
      <c r="F24" s="55"/>
      <c r="G24" s="55"/>
      <c r="H24" s="55"/>
      <c r="I24" s="55"/>
      <c r="J24" s="55"/>
      <c r="K24" s="55"/>
      <c r="L24" s="55"/>
      <c r="M24" s="55"/>
      <c r="N24" s="55"/>
      <c r="O24" s="55"/>
      <c r="P24" s="55"/>
      <c r="Q24" s="55"/>
      <c r="R24" s="55"/>
      <c r="S24" s="55"/>
      <c r="T24" s="55"/>
      <c r="U24" s="55"/>
      <c r="V24" s="55"/>
      <c r="Y24" s="55"/>
      <c r="Z24" s="55"/>
      <c r="AA24" s="55" t="s">
        <v>45</v>
      </c>
      <c r="AB24" s="55"/>
      <c r="AC24" s="55"/>
      <c r="AD24" s="55"/>
      <c r="AE24" s="55"/>
      <c r="AF24" s="55"/>
      <c r="AG24" s="55"/>
      <c r="AH24" s="1"/>
      <c r="AI24" s="1"/>
      <c r="AJ24" s="1"/>
      <c r="AK24" s="1"/>
      <c r="AL24" s="1"/>
      <c r="AM24" s="1"/>
      <c r="AN24" s="1"/>
      <c r="AO24" s="1"/>
      <c r="AP24" s="1"/>
      <c r="AQ24" s="1"/>
      <c r="AR24" s="1"/>
      <c r="AS24" s="1"/>
      <c r="AT24" s="1"/>
      <c r="AU24" s="1"/>
      <c r="AV24" s="1"/>
      <c r="AW24" s="1"/>
      <c r="AX24" s="1"/>
      <c r="AY24" s="1"/>
      <c r="AZ24" s="1"/>
      <c r="BA24" s="1"/>
      <c r="BB24" s="1"/>
      <c r="BC24" s="1"/>
    </row>
    <row r="25" spans="1:55" ht="24" customHeight="1" x14ac:dyDescent="0.2">
      <c r="A25" s="53" t="s">
        <v>49</v>
      </c>
      <c r="B25" s="1"/>
      <c r="C25" s="1"/>
      <c r="D25" s="1"/>
      <c r="E25" s="1"/>
      <c r="F25" s="1"/>
      <c r="G25" s="1"/>
      <c r="H25" s="1"/>
      <c r="I25" s="1"/>
      <c r="J25" s="1"/>
      <c r="K25" s="1"/>
      <c r="L25" s="1"/>
      <c r="M25" s="1"/>
      <c r="N25" s="1"/>
      <c r="O25" s="1"/>
      <c r="P25" s="1"/>
      <c r="Q25" s="1"/>
      <c r="R25" s="1"/>
      <c r="S25" s="1"/>
      <c r="T25" s="1"/>
      <c r="U25" s="55"/>
      <c r="V25" s="55"/>
      <c r="Y25" s="55"/>
      <c r="Z25" s="55"/>
      <c r="AA25" s="55" t="s">
        <v>61</v>
      </c>
      <c r="AB25" s="55"/>
      <c r="AC25" s="55"/>
      <c r="AD25" s="55"/>
      <c r="AE25" s="55"/>
      <c r="AF25" s="55"/>
      <c r="AG25" s="55"/>
      <c r="AH25" s="1"/>
      <c r="AI25" s="1"/>
      <c r="AJ25" s="1"/>
      <c r="AK25" s="1"/>
      <c r="AL25" s="1"/>
      <c r="AM25" s="1"/>
      <c r="AN25" s="1"/>
      <c r="AO25" s="1"/>
      <c r="AP25" s="1"/>
      <c r="AQ25" s="1"/>
      <c r="AR25" s="1"/>
      <c r="AS25" s="1"/>
      <c r="AT25" s="1"/>
      <c r="AU25" s="1"/>
      <c r="AV25" s="1"/>
      <c r="AW25" s="1"/>
      <c r="AX25" s="1"/>
      <c r="AY25" s="1"/>
      <c r="AZ25" s="1"/>
      <c r="BA25" s="1"/>
      <c r="BB25" s="1"/>
      <c r="BC25" s="1"/>
    </row>
    <row r="26" spans="1:55" ht="24" customHeight="1" x14ac:dyDescent="0.2">
      <c r="A26" s="62" t="s">
        <v>50</v>
      </c>
      <c r="B26" s="1"/>
      <c r="Y26" s="55"/>
      <c r="Z26" s="55"/>
      <c r="AA26" s="63" t="s">
        <v>46</v>
      </c>
      <c r="AB26" s="55"/>
      <c r="AC26" s="55"/>
      <c r="AD26" s="55"/>
      <c r="AE26" s="55"/>
      <c r="AF26" s="55"/>
      <c r="AG26" s="55"/>
      <c r="AH26" s="1"/>
      <c r="AI26" s="1"/>
      <c r="AJ26" s="1"/>
      <c r="AK26" s="1"/>
      <c r="AL26" s="1"/>
      <c r="AM26" s="1"/>
      <c r="AN26" s="1"/>
      <c r="AO26" s="1"/>
      <c r="AP26" s="1"/>
      <c r="AQ26" s="1"/>
      <c r="AR26" s="1"/>
      <c r="AS26" s="1"/>
      <c r="AT26" s="1"/>
      <c r="AU26" s="1"/>
      <c r="AV26" s="1"/>
      <c r="AW26" s="1"/>
      <c r="AX26" s="1"/>
      <c r="AY26" s="1"/>
      <c r="AZ26" s="1"/>
      <c r="BA26" s="1"/>
      <c r="BB26" s="1"/>
      <c r="BC26" s="1"/>
    </row>
    <row r="27" spans="1:55" ht="24" customHeight="1" x14ac:dyDescent="0.2">
      <c r="A27" s="62" t="s">
        <v>55</v>
      </c>
      <c r="B27" s="1"/>
      <c r="Y27" s="55"/>
      <c r="Z27" s="55"/>
      <c r="AA27" s="88" t="s">
        <v>62</v>
      </c>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row>
    <row r="28" spans="1:55" ht="24" customHeight="1" x14ac:dyDescent="0.2">
      <c r="Y28" s="52"/>
      <c r="Z28" s="52"/>
      <c r="AA28" s="63" t="s">
        <v>47</v>
      </c>
      <c r="AB28" s="55"/>
      <c r="AC28" s="55"/>
      <c r="AD28" s="55"/>
      <c r="AE28" s="55"/>
      <c r="AF28" s="55"/>
      <c r="AG28" s="55"/>
      <c r="AH28" s="1"/>
      <c r="AI28" s="1"/>
      <c r="AJ28" s="1"/>
      <c r="AK28" s="1"/>
      <c r="AL28" s="1"/>
      <c r="AM28" s="1"/>
      <c r="AN28" s="1"/>
      <c r="AO28" s="1"/>
      <c r="AP28" s="1"/>
      <c r="AQ28" s="1"/>
      <c r="AR28" s="1"/>
      <c r="AS28" s="1"/>
      <c r="AT28" s="1"/>
      <c r="AU28" s="1"/>
      <c r="AV28" s="1"/>
      <c r="AW28" s="1"/>
      <c r="AX28" s="1"/>
      <c r="AY28" s="1"/>
      <c r="AZ28" s="1"/>
      <c r="BA28" s="1"/>
      <c r="BB28" s="1"/>
      <c r="BC28" s="1"/>
    </row>
    <row r="29" spans="1:55" ht="21.75" customHeight="1" x14ac:dyDescent="0.2">
      <c r="A29" s="58" t="s">
        <v>42</v>
      </c>
      <c r="B29" s="56"/>
      <c r="C29" s="56"/>
      <c r="D29" s="56"/>
      <c r="E29" s="56"/>
      <c r="F29" s="56"/>
      <c r="G29" s="56"/>
      <c r="H29" s="56"/>
      <c r="I29" s="56"/>
      <c r="J29" s="56"/>
      <c r="K29" s="56"/>
      <c r="L29" s="56"/>
      <c r="M29" s="56"/>
      <c r="N29" s="56"/>
      <c r="O29" s="56"/>
      <c r="P29" s="56"/>
      <c r="Q29" s="56"/>
      <c r="R29" s="56"/>
      <c r="S29" s="56"/>
      <c r="T29" s="56"/>
      <c r="U29" s="56"/>
      <c r="V29" s="56"/>
      <c r="W29" s="51"/>
      <c r="X29" s="51"/>
      <c r="Y29" s="52"/>
      <c r="Z29" s="52"/>
      <c r="AA29" s="59" t="s">
        <v>60</v>
      </c>
      <c r="AB29" s="56"/>
      <c r="AC29" s="56"/>
      <c r="AD29" s="56"/>
      <c r="AE29" s="56"/>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row>
    <row r="30" spans="1:55" ht="24" customHeight="1" x14ac:dyDescent="0.2">
      <c r="A30" s="1" t="s">
        <v>56</v>
      </c>
      <c r="W30" s="52"/>
      <c r="X30" s="52"/>
      <c r="Y30" s="52"/>
      <c r="Z30" s="52"/>
      <c r="AA30" s="84" t="s">
        <v>48</v>
      </c>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row>
    <row r="31" spans="1:55" ht="24" customHeight="1" x14ac:dyDescent="0.2">
      <c r="Y31" s="52"/>
      <c r="Z31" s="52"/>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row>
    <row r="32" spans="1:55" ht="21.75" customHeight="1" x14ac:dyDescent="0.2">
      <c r="AA32" s="59"/>
      <c r="AB32" s="56"/>
      <c r="AC32" s="56"/>
      <c r="AD32" s="56"/>
      <c r="AE32" s="56"/>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27:55" x14ac:dyDescent="0.2">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row>
    <row r="34" spans="27:55" x14ac:dyDescent="0.2">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row>
  </sheetData>
  <mergeCells count="8">
    <mergeCell ref="AA30:BC31"/>
    <mergeCell ref="A17:X18"/>
    <mergeCell ref="AA33:BC34"/>
    <mergeCell ref="A16:X16"/>
    <mergeCell ref="AA16:BC16"/>
    <mergeCell ref="AA17:BC18"/>
    <mergeCell ref="AA20:BC22"/>
    <mergeCell ref="AA27:BC27"/>
  </mergeCells>
  <phoneticPr fontId="2"/>
  <pageMargins left="0.35433070866141736" right="0.19685039370078741" top="0.39" bottom="0.24" header="0.31496062992125984" footer="0.2"/>
  <pageSetup paperSize="9" scale="9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L27"/>
  <sheetViews>
    <sheetView zoomScale="90" zoomScaleNormal="90" workbookViewId="0"/>
  </sheetViews>
  <sheetFormatPr defaultColWidth="3" defaultRowHeight="13.2" x14ac:dyDescent="0.2"/>
  <cols>
    <col min="1" max="13" width="3" style="2"/>
    <col min="14" max="14" width="3" style="2" customWidth="1"/>
    <col min="15" max="28" width="3" style="2"/>
    <col min="29" max="34" width="2.88671875" style="2" customWidth="1"/>
    <col min="35" max="40" width="3" style="2"/>
    <col min="41" max="41" width="3" style="2" customWidth="1"/>
    <col min="42" max="16384" width="3" style="2"/>
  </cols>
  <sheetData>
    <row r="1" spans="2:64" ht="23.4" thickBot="1" x14ac:dyDescent="0.25">
      <c r="B1" s="28" t="s">
        <v>22</v>
      </c>
      <c r="AI1" s="49" t="s">
        <v>36</v>
      </c>
      <c r="AL1" s="129" t="s">
        <v>100</v>
      </c>
      <c r="AM1" s="130"/>
      <c r="AN1" s="130"/>
      <c r="AO1" s="130"/>
      <c r="AP1" s="130"/>
      <c r="AQ1" s="130"/>
      <c r="AR1" s="130"/>
      <c r="AS1" s="130"/>
      <c r="AT1" s="130"/>
      <c r="AU1" s="130"/>
      <c r="AV1" s="130"/>
      <c r="AW1" s="130"/>
      <c r="AX1" s="130"/>
      <c r="AY1" s="130"/>
      <c r="AZ1" s="130"/>
      <c r="BA1" s="130"/>
    </row>
    <row r="2" spans="2:64" ht="9.75" customHeight="1" x14ac:dyDescent="0.2">
      <c r="B2" s="28"/>
    </row>
    <row r="3" spans="2:64" ht="7.5" customHeight="1" thickBot="1" x14ac:dyDescent="0.25"/>
    <row r="4" spans="2:64" ht="28.5" customHeight="1" x14ac:dyDescent="0.2">
      <c r="B4" s="6" t="s">
        <v>0</v>
      </c>
      <c r="C4" s="19"/>
      <c r="D4" s="7"/>
      <c r="E4" s="7"/>
      <c r="F4" s="7"/>
      <c r="G4" s="7"/>
      <c r="H4" s="7"/>
      <c r="I4" s="7"/>
      <c r="J4" s="7"/>
      <c r="K4" s="7"/>
      <c r="L4" s="7"/>
      <c r="M4" s="14"/>
      <c r="N4" s="131"/>
      <c r="O4" s="132"/>
      <c r="P4" s="132"/>
      <c r="Q4" s="132"/>
      <c r="R4" s="132"/>
      <c r="S4" s="132"/>
      <c r="T4" s="132"/>
      <c r="U4" s="132"/>
      <c r="V4" s="132"/>
      <c r="W4" s="132"/>
      <c r="X4" s="133"/>
      <c r="Y4" s="13" t="s">
        <v>63</v>
      </c>
      <c r="Z4" s="7"/>
      <c r="AA4" s="7"/>
      <c r="AB4" s="7"/>
      <c r="AC4" s="7"/>
      <c r="AD4" s="7"/>
      <c r="AE4" s="7"/>
      <c r="AF4" s="7"/>
      <c r="AG4" s="7"/>
      <c r="AH4" s="7"/>
      <c r="AI4" s="7"/>
      <c r="AJ4" s="14"/>
      <c r="AK4" s="134">
        <v>46113</v>
      </c>
      <c r="AL4" s="135"/>
      <c r="AM4" s="135"/>
      <c r="AN4" s="135"/>
      <c r="AO4" s="135"/>
      <c r="AP4" s="135"/>
      <c r="AQ4" s="135"/>
      <c r="AR4" s="135"/>
      <c r="AS4" s="135"/>
      <c r="AT4" s="135"/>
      <c r="AU4" s="135"/>
      <c r="AV4" s="135"/>
      <c r="AW4" s="135"/>
      <c r="AX4" s="135"/>
      <c r="AY4" s="135"/>
      <c r="AZ4" s="135"/>
      <c r="BA4" s="136"/>
    </row>
    <row r="5" spans="2:64" ht="28.5" customHeight="1" x14ac:dyDescent="0.2">
      <c r="B5" s="8" t="s">
        <v>1</v>
      </c>
      <c r="C5" s="17"/>
      <c r="D5" s="9"/>
      <c r="E5" s="9"/>
      <c r="F5" s="9"/>
      <c r="G5" s="9"/>
      <c r="H5" s="9"/>
      <c r="I5" s="9"/>
      <c r="J5" s="9"/>
      <c r="K5" s="9"/>
      <c r="L5" s="9"/>
      <c r="M5" s="15"/>
      <c r="N5" s="137"/>
      <c r="O5" s="138"/>
      <c r="P5" s="138"/>
      <c r="Q5" s="138"/>
      <c r="R5" s="138"/>
      <c r="S5" s="138"/>
      <c r="T5" s="138"/>
      <c r="U5" s="138"/>
      <c r="V5" s="138"/>
      <c r="W5" s="138"/>
      <c r="X5" s="139"/>
      <c r="Y5" s="12" t="s">
        <v>64</v>
      </c>
      <c r="Z5" s="9"/>
      <c r="AA5" s="9"/>
      <c r="AB5" s="9"/>
      <c r="AC5" s="9"/>
      <c r="AD5" s="9"/>
      <c r="AE5" s="9"/>
      <c r="AF5" s="9"/>
      <c r="AG5" s="9"/>
      <c r="AH5" s="9"/>
      <c r="AI5" s="9"/>
      <c r="AJ5" s="15"/>
      <c r="AK5" s="140" t="s">
        <v>30</v>
      </c>
      <c r="AL5" s="141"/>
      <c r="AM5" s="141"/>
      <c r="AN5" s="141"/>
      <c r="AO5" s="141"/>
      <c r="AP5" s="141"/>
      <c r="AQ5" s="141"/>
      <c r="AR5" s="141"/>
      <c r="AS5" s="141"/>
      <c r="AT5" s="141"/>
      <c r="AU5" s="141"/>
      <c r="AV5" s="141"/>
      <c r="AW5" s="141"/>
      <c r="AX5" s="141"/>
      <c r="AY5" s="141"/>
      <c r="AZ5" s="141"/>
      <c r="BA5" s="142"/>
      <c r="BC5" s="10"/>
      <c r="BD5" s="10"/>
      <c r="BE5" s="10"/>
      <c r="BF5" s="10"/>
      <c r="BG5" s="10"/>
      <c r="BH5" s="10"/>
      <c r="BI5" s="10"/>
      <c r="BJ5" s="10"/>
      <c r="BK5" s="10"/>
      <c r="BL5" s="10"/>
    </row>
    <row r="6" spans="2:64" ht="28.5" customHeight="1" x14ac:dyDescent="0.2">
      <c r="B6" s="8" t="s">
        <v>31</v>
      </c>
      <c r="C6" s="17"/>
      <c r="D6" s="9"/>
      <c r="E6" s="9"/>
      <c r="F6" s="9"/>
      <c r="G6" s="9"/>
      <c r="H6" s="9"/>
      <c r="I6" s="9"/>
      <c r="J6" s="9"/>
      <c r="K6" s="9"/>
      <c r="L6" s="9"/>
      <c r="M6" s="15"/>
      <c r="N6" s="140"/>
      <c r="O6" s="141"/>
      <c r="P6" s="141"/>
      <c r="Q6" s="141"/>
      <c r="R6" s="141"/>
      <c r="S6" s="141"/>
      <c r="T6" s="141"/>
      <c r="U6" s="141"/>
      <c r="V6" s="141"/>
      <c r="W6" s="141"/>
      <c r="X6" s="142"/>
      <c r="Y6" s="173" t="s">
        <v>83</v>
      </c>
      <c r="Z6" s="174"/>
      <c r="AA6" s="174"/>
      <c r="AB6" s="174"/>
      <c r="AC6" s="174"/>
      <c r="AD6" s="174"/>
      <c r="AE6" s="174"/>
      <c r="AF6" s="174"/>
      <c r="AG6" s="174"/>
      <c r="AH6" s="174"/>
      <c r="AI6" s="174"/>
      <c r="AJ6" s="175"/>
      <c r="AK6" s="167"/>
      <c r="AL6" s="168"/>
      <c r="AM6" s="168"/>
      <c r="AN6" s="168"/>
      <c r="AO6" s="168"/>
      <c r="AP6" s="168"/>
      <c r="AQ6" s="168"/>
      <c r="AR6" s="168"/>
      <c r="AS6" s="168"/>
      <c r="AT6" s="168"/>
      <c r="AU6" s="168"/>
      <c r="AV6" s="168"/>
      <c r="AW6" s="168"/>
      <c r="AX6" s="168"/>
      <c r="AY6" s="168"/>
      <c r="AZ6" s="168"/>
      <c r="BA6" s="169"/>
    </row>
    <row r="7" spans="2:64" ht="28.5" customHeight="1" x14ac:dyDescent="0.2">
      <c r="B7" s="8" t="s">
        <v>2</v>
      </c>
      <c r="C7" s="17"/>
      <c r="D7" s="9"/>
      <c r="E7" s="9"/>
      <c r="F7" s="9"/>
      <c r="G7" s="9"/>
      <c r="H7" s="9"/>
      <c r="I7" s="9"/>
      <c r="J7" s="9"/>
      <c r="K7" s="9"/>
      <c r="L7" s="9"/>
      <c r="M7" s="15"/>
      <c r="N7" s="140"/>
      <c r="O7" s="141"/>
      <c r="P7" s="141"/>
      <c r="Q7" s="141"/>
      <c r="R7" s="141"/>
      <c r="S7" s="141"/>
      <c r="T7" s="141"/>
      <c r="U7" s="141"/>
      <c r="V7" s="141"/>
      <c r="W7" s="141"/>
      <c r="X7" s="142"/>
      <c r="Y7" s="176"/>
      <c r="Z7" s="177"/>
      <c r="AA7" s="177"/>
      <c r="AB7" s="177"/>
      <c r="AC7" s="177"/>
      <c r="AD7" s="177"/>
      <c r="AE7" s="177"/>
      <c r="AF7" s="177"/>
      <c r="AG7" s="177"/>
      <c r="AH7" s="177"/>
      <c r="AI7" s="177"/>
      <c r="AJ7" s="178"/>
      <c r="AK7" s="170"/>
      <c r="AL7" s="171"/>
      <c r="AM7" s="171"/>
      <c r="AN7" s="171"/>
      <c r="AO7" s="171"/>
      <c r="AP7" s="171"/>
      <c r="AQ7" s="171"/>
      <c r="AR7" s="171"/>
      <c r="AS7" s="171"/>
      <c r="AT7" s="171"/>
      <c r="AU7" s="171"/>
      <c r="AV7" s="171"/>
      <c r="AW7" s="171"/>
      <c r="AX7" s="171"/>
      <c r="AY7" s="171"/>
      <c r="AZ7" s="171"/>
      <c r="BA7" s="172"/>
    </row>
    <row r="8" spans="2:64" ht="28.5" customHeight="1" x14ac:dyDescent="0.2">
      <c r="B8" s="12" t="s">
        <v>14</v>
      </c>
      <c r="C8" s="17"/>
      <c r="D8" s="9"/>
      <c r="E8" s="9"/>
      <c r="F8" s="9"/>
      <c r="G8" s="9"/>
      <c r="H8" s="9"/>
      <c r="I8" s="9"/>
      <c r="J8" s="9"/>
      <c r="K8" s="9"/>
      <c r="L8" s="9"/>
      <c r="M8" s="15"/>
      <c r="N8" s="140"/>
      <c r="O8" s="141"/>
      <c r="P8" s="141"/>
      <c r="Q8" s="141"/>
      <c r="R8" s="141"/>
      <c r="S8" s="141"/>
      <c r="T8" s="141"/>
      <c r="U8" s="141"/>
      <c r="V8" s="141"/>
      <c r="W8" s="141"/>
      <c r="X8" s="142"/>
      <c r="Y8" s="179" t="s">
        <v>82</v>
      </c>
      <c r="Z8" s="180"/>
      <c r="AA8" s="180"/>
      <c r="AB8" s="180"/>
      <c r="AC8" s="180"/>
      <c r="AD8" s="180"/>
      <c r="AE8" s="180"/>
      <c r="AF8" s="180"/>
      <c r="AG8" s="180"/>
      <c r="AH8" s="180"/>
      <c r="AI8" s="180"/>
      <c r="AJ8" s="181"/>
      <c r="AK8" s="182" t="s">
        <v>84</v>
      </c>
      <c r="AL8" s="183"/>
      <c r="AM8" s="183"/>
      <c r="AN8" s="183"/>
      <c r="AO8" s="183"/>
      <c r="AP8" s="184" t="s">
        <v>86</v>
      </c>
      <c r="AQ8" s="185"/>
      <c r="AR8" s="185"/>
      <c r="AS8" s="185"/>
      <c r="AT8" s="185"/>
      <c r="AU8" s="185"/>
      <c r="AV8" s="185"/>
      <c r="AW8" s="185"/>
      <c r="AX8" s="185"/>
      <c r="AY8" s="185"/>
      <c r="AZ8" s="185"/>
      <c r="BA8" s="186"/>
    </row>
    <row r="9" spans="2:64" ht="28.5" customHeight="1" x14ac:dyDescent="0.2">
      <c r="B9" s="41" t="s">
        <v>87</v>
      </c>
      <c r="C9" s="17"/>
      <c r="D9" s="9"/>
      <c r="E9" s="9"/>
      <c r="F9" s="9"/>
      <c r="G9" s="9"/>
      <c r="H9" s="9"/>
      <c r="I9" s="9"/>
      <c r="J9" s="9"/>
      <c r="K9" s="9"/>
      <c r="L9" s="9"/>
      <c r="M9" s="15"/>
      <c r="N9" s="140"/>
      <c r="O9" s="141"/>
      <c r="P9" s="141"/>
      <c r="Q9" s="141"/>
      <c r="R9" s="141"/>
      <c r="S9" s="141"/>
      <c r="T9" s="141"/>
      <c r="U9" s="141"/>
      <c r="V9" s="141"/>
      <c r="W9" s="141"/>
      <c r="X9" s="142"/>
      <c r="Y9" s="66" t="s">
        <v>81</v>
      </c>
      <c r="Z9" s="64"/>
      <c r="AA9" s="64"/>
      <c r="AB9" s="64"/>
      <c r="AC9" s="64"/>
      <c r="AD9" s="64"/>
      <c r="AE9" s="64"/>
      <c r="AF9" s="64"/>
      <c r="AG9" s="64"/>
      <c r="AH9" s="64"/>
      <c r="AI9" s="64"/>
      <c r="AJ9" s="65"/>
      <c r="AK9" s="187"/>
      <c r="AL9" s="188"/>
      <c r="AM9" s="188"/>
      <c r="AN9" s="188"/>
      <c r="AO9" s="188"/>
      <c r="AP9" s="188"/>
      <c r="AQ9" s="188"/>
      <c r="AR9" s="188"/>
      <c r="AS9" s="188"/>
      <c r="AT9" s="188"/>
      <c r="AU9" s="188"/>
      <c r="AV9" s="188"/>
      <c r="AW9" s="188"/>
      <c r="AX9" s="188"/>
      <c r="AY9" s="188"/>
      <c r="AZ9" s="188"/>
      <c r="BA9" s="189"/>
    </row>
    <row r="10" spans="2:64" ht="28.5" customHeight="1" thickBot="1" x14ac:dyDescent="0.25">
      <c r="B10" s="42" t="s">
        <v>88</v>
      </c>
      <c r="C10" s="18"/>
      <c r="D10" s="11"/>
      <c r="E10" s="11"/>
      <c r="F10" s="11"/>
      <c r="G10" s="11"/>
      <c r="H10" s="11"/>
      <c r="I10" s="11"/>
      <c r="J10" s="11"/>
      <c r="K10" s="11"/>
      <c r="L10" s="11"/>
      <c r="M10" s="16"/>
      <c r="N10" s="193"/>
      <c r="O10" s="194"/>
      <c r="P10" s="194"/>
      <c r="Q10" s="194"/>
      <c r="R10" s="194"/>
      <c r="S10" s="194"/>
      <c r="T10" s="194"/>
      <c r="U10" s="194"/>
      <c r="V10" s="194"/>
      <c r="W10" s="194"/>
      <c r="X10" s="195"/>
      <c r="Y10" s="196" t="s">
        <v>67</v>
      </c>
      <c r="Z10" s="197"/>
      <c r="AA10" s="197"/>
      <c r="AB10" s="197"/>
      <c r="AC10" s="197"/>
      <c r="AD10" s="197"/>
      <c r="AE10" s="197"/>
      <c r="AF10" s="197"/>
      <c r="AG10" s="197"/>
      <c r="AH10" s="197"/>
      <c r="AI10" s="197"/>
      <c r="AJ10" s="198"/>
      <c r="AK10" s="190"/>
      <c r="AL10" s="191"/>
      <c r="AM10" s="191"/>
      <c r="AN10" s="191"/>
      <c r="AO10" s="191"/>
      <c r="AP10" s="191"/>
      <c r="AQ10" s="191"/>
      <c r="AR10" s="191"/>
      <c r="AS10" s="191"/>
      <c r="AT10" s="191"/>
      <c r="AU10" s="191"/>
      <c r="AV10" s="191"/>
      <c r="AW10" s="191"/>
      <c r="AX10" s="191"/>
      <c r="AY10" s="191"/>
      <c r="AZ10" s="191"/>
      <c r="BA10" s="192"/>
    </row>
    <row r="11" spans="2:64" ht="7.5" customHeight="1" thickBot="1" x14ac:dyDescent="0.25"/>
    <row r="12" spans="2:64" ht="23.25" customHeight="1" thickBot="1" x14ac:dyDescent="0.25">
      <c r="B12" s="158" t="s">
        <v>35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60"/>
    </row>
    <row r="13" spans="2:64" ht="33" customHeight="1" thickBot="1" x14ac:dyDescent="0.25">
      <c r="B13" s="20" t="s">
        <v>23</v>
      </c>
      <c r="C13" s="3"/>
      <c r="D13" s="3"/>
      <c r="E13" s="3"/>
      <c r="F13" s="3"/>
      <c r="G13" s="3"/>
      <c r="H13" s="3"/>
      <c r="I13" s="3"/>
      <c r="J13" s="3"/>
      <c r="K13" s="3"/>
      <c r="L13" s="3"/>
      <c r="M13" s="21"/>
      <c r="N13" s="155" t="s">
        <v>17</v>
      </c>
      <c r="O13" s="156"/>
      <c r="P13" s="157"/>
      <c r="Q13" s="4" t="s">
        <v>7</v>
      </c>
      <c r="R13" s="5"/>
      <c r="S13" s="5"/>
      <c r="T13" s="5"/>
      <c r="U13" s="5"/>
      <c r="V13" s="22" t="s">
        <v>19</v>
      </c>
      <c r="W13" s="5"/>
      <c r="X13" s="5"/>
      <c r="Y13" s="5"/>
      <c r="Z13" s="5"/>
      <c r="AA13" s="5"/>
      <c r="AB13" s="23"/>
      <c r="AC13" s="22" t="s">
        <v>18</v>
      </c>
      <c r="AD13" s="5"/>
      <c r="AE13" s="5"/>
      <c r="AF13" s="5"/>
      <c r="AG13" s="5"/>
      <c r="AH13" s="5"/>
      <c r="AI13" s="23"/>
      <c r="AJ13" s="24" t="s">
        <v>9</v>
      </c>
      <c r="AK13" s="25"/>
      <c r="AL13" s="25"/>
      <c r="AM13" s="25"/>
      <c r="AN13" s="25"/>
      <c r="AO13" s="25"/>
      <c r="AP13" s="25"/>
      <c r="AQ13" s="25"/>
      <c r="AR13" s="25"/>
      <c r="AS13" s="25"/>
      <c r="AT13" s="25"/>
      <c r="AU13" s="25"/>
      <c r="AV13" s="26"/>
      <c r="AW13" s="26"/>
      <c r="AX13" s="26"/>
      <c r="AY13" s="26"/>
      <c r="AZ13" s="26"/>
      <c r="BA13" s="26"/>
      <c r="BB13" s="26"/>
      <c r="BC13" s="26"/>
      <c r="BD13" s="26"/>
      <c r="BE13" s="26"/>
      <c r="BF13" s="26"/>
      <c r="BG13" s="26"/>
      <c r="BH13" s="26"/>
      <c r="BI13" s="26"/>
      <c r="BJ13" s="26"/>
      <c r="BK13" s="26"/>
      <c r="BL13" s="27"/>
    </row>
    <row r="14" spans="2:64" ht="37.5" customHeight="1" x14ac:dyDescent="0.2">
      <c r="B14" s="29" t="s">
        <v>5</v>
      </c>
      <c r="C14" s="30"/>
      <c r="D14" s="30"/>
      <c r="E14" s="30"/>
      <c r="F14" s="30"/>
      <c r="G14" s="30"/>
      <c r="H14" s="30"/>
      <c r="I14" s="30"/>
      <c r="J14" s="30"/>
      <c r="K14" s="30"/>
      <c r="L14" s="30"/>
      <c r="M14" s="31"/>
      <c r="N14" s="146" t="s">
        <v>26</v>
      </c>
      <c r="O14" s="147"/>
      <c r="P14" s="148"/>
      <c r="Q14" s="38" t="s">
        <v>10</v>
      </c>
      <c r="R14" s="38"/>
      <c r="S14" s="38"/>
      <c r="T14" s="38"/>
      <c r="U14" s="38"/>
      <c r="V14" s="149"/>
      <c r="W14" s="150"/>
      <c r="X14" s="150"/>
      <c r="Y14" s="46" t="s">
        <v>21</v>
      </c>
      <c r="Z14" s="150"/>
      <c r="AA14" s="150"/>
      <c r="AB14" s="151"/>
      <c r="AC14" s="152">
        <f>IF(AK4="","",IF(AK5="該当",AK4-97,IF(AK4="","",AK4-55)))</f>
        <v>46058</v>
      </c>
      <c r="AD14" s="153"/>
      <c r="AE14" s="153"/>
      <c r="AF14" s="44" t="s">
        <v>21</v>
      </c>
      <c r="AG14" s="153">
        <f>AK4</f>
        <v>46113</v>
      </c>
      <c r="AH14" s="153"/>
      <c r="AI14" s="154"/>
      <c r="AJ14" s="143" t="s">
        <v>97</v>
      </c>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5"/>
    </row>
    <row r="15" spans="2:64" ht="37.5" customHeight="1" x14ac:dyDescent="0.2">
      <c r="B15" s="32" t="s">
        <v>4</v>
      </c>
      <c r="C15" s="33"/>
      <c r="D15" s="33"/>
      <c r="E15" s="33"/>
      <c r="F15" s="33"/>
      <c r="G15" s="33"/>
      <c r="H15" s="33"/>
      <c r="I15" s="33"/>
      <c r="J15" s="33"/>
      <c r="K15" s="33"/>
      <c r="L15" s="33"/>
      <c r="M15" s="34"/>
      <c r="N15" s="105" t="s">
        <v>26</v>
      </c>
      <c r="O15" s="106"/>
      <c r="P15" s="107"/>
      <c r="Q15" s="39" t="s">
        <v>10</v>
      </c>
      <c r="R15" s="39"/>
      <c r="S15" s="39"/>
      <c r="T15" s="39"/>
      <c r="U15" s="39"/>
      <c r="V15" s="108"/>
      <c r="W15" s="109"/>
      <c r="X15" s="109"/>
      <c r="Y15" s="47" t="s">
        <v>20</v>
      </c>
      <c r="Z15" s="109"/>
      <c r="AA15" s="109"/>
      <c r="AB15" s="110"/>
      <c r="AC15" s="126">
        <f>IF(AK4="","",AK4+1)</f>
        <v>46114</v>
      </c>
      <c r="AD15" s="111"/>
      <c r="AE15" s="111"/>
      <c r="AF15" s="43" t="s">
        <v>20</v>
      </c>
      <c r="AG15" s="111">
        <f>IF(AK4="","",AK4+56)</f>
        <v>46169</v>
      </c>
      <c r="AH15" s="111"/>
      <c r="AI15" s="112"/>
      <c r="AJ15" s="113" t="s">
        <v>8</v>
      </c>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5"/>
    </row>
    <row r="16" spans="2:64" ht="37.5" customHeight="1" x14ac:dyDescent="0.2">
      <c r="B16" s="32" t="s">
        <v>3</v>
      </c>
      <c r="C16" s="33"/>
      <c r="D16" s="33"/>
      <c r="E16" s="33"/>
      <c r="F16" s="33"/>
      <c r="G16" s="33"/>
      <c r="H16" s="33"/>
      <c r="I16" s="33"/>
      <c r="J16" s="33"/>
      <c r="K16" s="33"/>
      <c r="L16" s="33"/>
      <c r="M16" s="34"/>
      <c r="N16" s="105" t="s">
        <v>26</v>
      </c>
      <c r="O16" s="106"/>
      <c r="P16" s="107"/>
      <c r="Q16" s="39" t="s">
        <v>39</v>
      </c>
      <c r="R16" s="39"/>
      <c r="S16" s="39"/>
      <c r="T16" s="39"/>
      <c r="U16" s="39"/>
      <c r="V16" s="108"/>
      <c r="W16" s="109"/>
      <c r="X16" s="109"/>
      <c r="Y16" s="47" t="s">
        <v>20</v>
      </c>
      <c r="Z16" s="109"/>
      <c r="AA16" s="109"/>
      <c r="AB16" s="110"/>
      <c r="AC16" s="126" t="s">
        <v>25</v>
      </c>
      <c r="AD16" s="111"/>
      <c r="AE16" s="111"/>
      <c r="AF16" s="43" t="s">
        <v>20</v>
      </c>
      <c r="AG16" s="111">
        <f>IF(AK4="","",AK4+21)</f>
        <v>46134</v>
      </c>
      <c r="AH16" s="111"/>
      <c r="AI16" s="112"/>
      <c r="AJ16" s="113" t="s">
        <v>92</v>
      </c>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5"/>
    </row>
    <row r="17" spans="2:64" ht="37.5" customHeight="1" x14ac:dyDescent="0.2">
      <c r="B17" s="199" t="s">
        <v>38</v>
      </c>
      <c r="C17" s="200"/>
      <c r="D17" s="200"/>
      <c r="E17" s="200"/>
      <c r="F17" s="200"/>
      <c r="G17" s="200"/>
      <c r="H17" s="200"/>
      <c r="I17" s="200"/>
      <c r="J17" s="200"/>
      <c r="K17" s="200"/>
      <c r="L17" s="200"/>
      <c r="M17" s="201"/>
      <c r="N17" s="164" t="s">
        <v>26</v>
      </c>
      <c r="O17" s="165"/>
      <c r="P17" s="166"/>
      <c r="Q17" s="39" t="s">
        <v>39</v>
      </c>
      <c r="R17" s="39"/>
      <c r="S17" s="39"/>
      <c r="T17" s="39"/>
      <c r="U17" s="39"/>
      <c r="V17" s="108"/>
      <c r="W17" s="109"/>
      <c r="X17" s="109"/>
      <c r="Y17" s="47" t="s">
        <v>20</v>
      </c>
      <c r="Z17" s="109"/>
      <c r="AA17" s="109"/>
      <c r="AB17" s="110"/>
      <c r="AC17" s="126">
        <f>AK4</f>
        <v>46113</v>
      </c>
      <c r="AD17" s="111"/>
      <c r="AE17" s="111"/>
      <c r="AF17" s="43" t="s">
        <v>20</v>
      </c>
      <c r="AG17" s="111">
        <f>IF(AK4="","",DATE(YEAR(AK4)+1,MONTH(AK4),DAY(AK4))-1)</f>
        <v>46477</v>
      </c>
      <c r="AH17" s="127"/>
      <c r="AI17" s="128"/>
      <c r="AJ17" s="113" t="s">
        <v>93</v>
      </c>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5"/>
    </row>
    <row r="18" spans="2:64" ht="37.5" customHeight="1" x14ac:dyDescent="0.2">
      <c r="B18" s="161" t="s">
        <v>37</v>
      </c>
      <c r="C18" s="162"/>
      <c r="D18" s="162"/>
      <c r="E18" s="162"/>
      <c r="F18" s="162"/>
      <c r="G18" s="162"/>
      <c r="H18" s="162"/>
      <c r="I18" s="162"/>
      <c r="J18" s="162"/>
      <c r="K18" s="162"/>
      <c r="L18" s="162"/>
      <c r="M18" s="163"/>
      <c r="N18" s="164" t="s">
        <v>26</v>
      </c>
      <c r="O18" s="165"/>
      <c r="P18" s="166"/>
      <c r="Q18" s="39" t="s">
        <v>39</v>
      </c>
      <c r="R18" s="39"/>
      <c r="S18" s="39"/>
      <c r="T18" s="39"/>
      <c r="U18" s="39"/>
      <c r="V18" s="108"/>
      <c r="W18" s="109"/>
      <c r="X18" s="109"/>
      <c r="Y18" s="47" t="s">
        <v>20</v>
      </c>
      <c r="Z18" s="109"/>
      <c r="AA18" s="109"/>
      <c r="AB18" s="110"/>
      <c r="AC18" s="126">
        <f>AC14</f>
        <v>46058</v>
      </c>
      <c r="AD18" s="111"/>
      <c r="AE18" s="111"/>
      <c r="AF18" s="43" t="s">
        <v>20</v>
      </c>
      <c r="AG18" s="111">
        <f>IF(AK4="","",DATE(YEAR(AK4)+1,MONTH(AK4),DAY(AK4))-1)</f>
        <v>46477</v>
      </c>
      <c r="AH18" s="111"/>
      <c r="AI18" s="112"/>
      <c r="AJ18" s="113" t="s">
        <v>94</v>
      </c>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5"/>
    </row>
    <row r="19" spans="2:64" ht="37.5" customHeight="1" x14ac:dyDescent="0.2">
      <c r="B19" s="32" t="s">
        <v>15</v>
      </c>
      <c r="C19" s="33"/>
      <c r="D19" s="33"/>
      <c r="E19" s="33"/>
      <c r="F19" s="33"/>
      <c r="G19" s="33"/>
      <c r="H19" s="33"/>
      <c r="I19" s="33"/>
      <c r="J19" s="33"/>
      <c r="K19" s="33"/>
      <c r="L19" s="33"/>
      <c r="M19" s="34"/>
      <c r="N19" s="105" t="s">
        <v>26</v>
      </c>
      <c r="O19" s="106"/>
      <c r="P19" s="107"/>
      <c r="Q19" s="39" t="s">
        <v>11</v>
      </c>
      <c r="R19" s="39"/>
      <c r="S19" s="39"/>
      <c r="T19" s="39"/>
      <c r="U19" s="39"/>
      <c r="V19" s="108"/>
      <c r="W19" s="109"/>
      <c r="X19" s="109"/>
      <c r="Y19" s="47" t="s">
        <v>20</v>
      </c>
      <c r="Z19" s="109"/>
      <c r="AA19" s="109"/>
      <c r="AB19" s="110"/>
      <c r="AC19" s="116"/>
      <c r="AD19" s="117"/>
      <c r="AE19" s="117"/>
      <c r="AF19" s="43" t="s">
        <v>20</v>
      </c>
      <c r="AG19" s="111">
        <f>IF(AK4="","",MIN(DATE(YEAR(AK4)+1,MONTH(AK4)+3,DAY(AK4))-1,DATE(YEAR(AK4)+1,MONTH(AK4)+6+1,)))</f>
        <v>46568</v>
      </c>
      <c r="AH19" s="111"/>
      <c r="AI19" s="112"/>
      <c r="AJ19" s="113" t="s">
        <v>96</v>
      </c>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5"/>
    </row>
    <row r="20" spans="2:64" ht="37.5" customHeight="1" x14ac:dyDescent="0.2">
      <c r="B20" s="32" t="s">
        <v>6</v>
      </c>
      <c r="C20" s="33"/>
      <c r="D20" s="33"/>
      <c r="E20" s="33"/>
      <c r="F20" s="33"/>
      <c r="G20" s="33"/>
      <c r="H20" s="33"/>
      <c r="I20" s="33"/>
      <c r="J20" s="33"/>
      <c r="K20" s="33"/>
      <c r="L20" s="33"/>
      <c r="M20" s="34"/>
      <c r="N20" s="105" t="s">
        <v>26</v>
      </c>
      <c r="O20" s="106"/>
      <c r="P20" s="107"/>
      <c r="Q20" s="39" t="s">
        <v>11</v>
      </c>
      <c r="R20" s="39"/>
      <c r="S20" s="39"/>
      <c r="T20" s="39"/>
      <c r="U20" s="39"/>
      <c r="V20" s="108"/>
      <c r="W20" s="109"/>
      <c r="X20" s="109"/>
      <c r="Y20" s="47" t="s">
        <v>20</v>
      </c>
      <c r="Z20" s="109"/>
      <c r="AA20" s="109"/>
      <c r="AB20" s="110"/>
      <c r="AC20" s="116">
        <f>IF(AK4="","",AK4+57)</f>
        <v>46170</v>
      </c>
      <c r="AD20" s="117"/>
      <c r="AE20" s="117"/>
      <c r="AF20" s="43" t="s">
        <v>20</v>
      </c>
      <c r="AG20" s="111">
        <f>IF(AK4="","",DATE(YEAR(AK4)+3,MONTH(AK4),DAY(AK4))-1)</f>
        <v>47208</v>
      </c>
      <c r="AH20" s="111"/>
      <c r="AI20" s="112"/>
      <c r="AJ20" s="113" t="s">
        <v>95</v>
      </c>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5"/>
    </row>
    <row r="21" spans="2:64" ht="72" customHeight="1" x14ac:dyDescent="0.2">
      <c r="B21" s="32" t="s">
        <v>89</v>
      </c>
      <c r="C21" s="33"/>
      <c r="D21" s="33"/>
      <c r="E21" s="33"/>
      <c r="F21" s="33"/>
      <c r="G21" s="33"/>
      <c r="H21" s="33"/>
      <c r="I21" s="33"/>
      <c r="J21" s="33"/>
      <c r="K21" s="33"/>
      <c r="L21" s="33"/>
      <c r="M21" s="34"/>
      <c r="N21" s="105" t="s">
        <v>26</v>
      </c>
      <c r="O21" s="106"/>
      <c r="P21" s="107"/>
      <c r="Q21" s="39" t="s">
        <v>11</v>
      </c>
      <c r="R21" s="39"/>
      <c r="S21" s="39"/>
      <c r="T21" s="39"/>
      <c r="U21" s="39"/>
      <c r="V21" s="108"/>
      <c r="W21" s="109"/>
      <c r="X21" s="109"/>
      <c r="Y21" s="47" t="s">
        <v>20</v>
      </c>
      <c r="Z21" s="109"/>
      <c r="AA21" s="109"/>
      <c r="AB21" s="110"/>
      <c r="AC21" s="116"/>
      <c r="AD21" s="117"/>
      <c r="AE21" s="117"/>
      <c r="AF21" s="43" t="s">
        <v>20</v>
      </c>
      <c r="AG21" s="111">
        <f>IF(AK4="","",DATE(IF(OR(MONTH(AK4)&lt;4,AND(MONTH(AK4)=4,DAY(AK4)=1)),YEAR(AK4)+6,YEAR(AK4)+7),4,1)-1)</f>
        <v>48304</v>
      </c>
      <c r="AH21" s="111"/>
      <c r="AI21" s="112"/>
      <c r="AJ21" s="113" t="s">
        <v>111</v>
      </c>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5"/>
    </row>
    <row r="22" spans="2:64" ht="91.8" customHeight="1" x14ac:dyDescent="0.2">
      <c r="B22" s="89" t="s">
        <v>110</v>
      </c>
      <c r="C22" s="90"/>
      <c r="D22" s="90"/>
      <c r="E22" s="90"/>
      <c r="F22" s="90"/>
      <c r="G22" s="90"/>
      <c r="H22" s="90"/>
      <c r="I22" s="90"/>
      <c r="J22" s="90"/>
      <c r="K22" s="90"/>
      <c r="L22" s="90"/>
      <c r="M22" s="91"/>
      <c r="N22" s="105" t="s">
        <v>26</v>
      </c>
      <c r="O22" s="106"/>
      <c r="P22" s="107"/>
      <c r="Q22" s="39" t="s">
        <v>11</v>
      </c>
      <c r="R22" s="39"/>
      <c r="S22" s="39"/>
      <c r="T22" s="39"/>
      <c r="U22" s="39"/>
      <c r="V22" s="108"/>
      <c r="W22" s="109"/>
      <c r="X22" s="109"/>
      <c r="Y22" s="47" t="s">
        <v>20</v>
      </c>
      <c r="Z22" s="109"/>
      <c r="AA22" s="109"/>
      <c r="AB22" s="110"/>
      <c r="AC22" s="116">
        <f>IF(AK4="","",DATE(IF(OR(MONTH(AK4)&lt;4,AND(MONTH(AK4)=4,DAY(AK4)=1)),YEAR(AK4)+6,YEAR(AK4)+7),4,1))</f>
        <v>48305</v>
      </c>
      <c r="AD22" s="117"/>
      <c r="AE22" s="117"/>
      <c r="AF22" s="43" t="s">
        <v>20</v>
      </c>
      <c r="AG22" s="124">
        <f>IF(AK4="","",DATE(IF(OR(MONTH(AK4)&lt;4,AND(MONTH(AK4)=4,DAY(AK4)=1)),YEAR(AK4)+16,YEAR(AK4)+7),4,1)-1)</f>
        <v>51956</v>
      </c>
      <c r="AH22" s="124"/>
      <c r="AI22" s="125"/>
      <c r="AJ22" s="113" t="s">
        <v>113</v>
      </c>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5"/>
    </row>
    <row r="23" spans="2:64" ht="37.5" customHeight="1" x14ac:dyDescent="0.2">
      <c r="B23" s="32" t="s">
        <v>104</v>
      </c>
      <c r="C23" s="33"/>
      <c r="D23" s="33"/>
      <c r="E23" s="33"/>
      <c r="F23" s="33"/>
      <c r="G23" s="33"/>
      <c r="H23" s="33"/>
      <c r="I23" s="33"/>
      <c r="J23" s="33"/>
      <c r="K23" s="33"/>
      <c r="L23" s="33"/>
      <c r="M23" s="34"/>
      <c r="N23" s="105" t="s">
        <v>26</v>
      </c>
      <c r="O23" s="106"/>
      <c r="P23" s="107"/>
      <c r="Q23" s="39" t="s">
        <v>11</v>
      </c>
      <c r="R23" s="39"/>
      <c r="S23" s="39"/>
      <c r="T23" s="39"/>
      <c r="U23" s="39"/>
      <c r="V23" s="108"/>
      <c r="W23" s="109"/>
      <c r="X23" s="109"/>
      <c r="Y23" s="47" t="s">
        <v>20</v>
      </c>
      <c r="Z23" s="109"/>
      <c r="AA23" s="109"/>
      <c r="AB23" s="110"/>
      <c r="AC23" s="116"/>
      <c r="AD23" s="117"/>
      <c r="AE23" s="117"/>
      <c r="AF23" s="43" t="s">
        <v>20</v>
      </c>
      <c r="AG23" s="111">
        <f>IF(AK4="","",DATE(IF(OR(MONTH(AK4)&lt;4,AND(MONTH(AK4)=4,DAY(AK4)=1)),YEAR(AK4)+6,YEAR(AK4)+7),4,1)-1)</f>
        <v>48304</v>
      </c>
      <c r="AH23" s="111"/>
      <c r="AI23" s="112"/>
      <c r="AJ23" s="113" t="s">
        <v>109</v>
      </c>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5"/>
    </row>
    <row r="24" spans="2:64" ht="37.5" customHeight="1" x14ac:dyDescent="0.2">
      <c r="B24" s="32" t="s">
        <v>105</v>
      </c>
      <c r="C24" s="33"/>
      <c r="D24" s="33"/>
      <c r="E24" s="33"/>
      <c r="F24" s="33"/>
      <c r="G24" s="33"/>
      <c r="H24" s="33"/>
      <c r="I24" s="33"/>
      <c r="J24" s="33"/>
      <c r="K24" s="33"/>
      <c r="L24" s="33"/>
      <c r="M24" s="34"/>
      <c r="N24" s="105" t="s">
        <v>26</v>
      </c>
      <c r="O24" s="106"/>
      <c r="P24" s="107"/>
      <c r="Q24" s="39" t="s">
        <v>11</v>
      </c>
      <c r="R24" s="39"/>
      <c r="S24" s="39"/>
      <c r="T24" s="39"/>
      <c r="U24" s="39"/>
      <c r="V24" s="108"/>
      <c r="W24" s="109"/>
      <c r="X24" s="109"/>
      <c r="Y24" s="47" t="s">
        <v>20</v>
      </c>
      <c r="Z24" s="109"/>
      <c r="AA24" s="109"/>
      <c r="AB24" s="110"/>
      <c r="AC24" s="121" t="s">
        <v>27</v>
      </c>
      <c r="AD24" s="122"/>
      <c r="AE24" s="122"/>
      <c r="AF24" s="122"/>
      <c r="AG24" s="122"/>
      <c r="AH24" s="122"/>
      <c r="AI24" s="123"/>
      <c r="AJ24" s="113" t="s">
        <v>98</v>
      </c>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5"/>
    </row>
    <row r="25" spans="2:64" ht="37.5" customHeight="1" x14ac:dyDescent="0.2">
      <c r="B25" s="29" t="s">
        <v>106</v>
      </c>
      <c r="C25" s="30"/>
      <c r="D25" s="30"/>
      <c r="E25" s="30"/>
      <c r="F25" s="30"/>
      <c r="G25" s="30"/>
      <c r="H25" s="30"/>
      <c r="I25" s="30"/>
      <c r="J25" s="30"/>
      <c r="K25" s="30"/>
      <c r="L25" s="30"/>
      <c r="M25" s="31"/>
      <c r="N25" s="105" t="s">
        <v>26</v>
      </c>
      <c r="O25" s="106"/>
      <c r="P25" s="107"/>
      <c r="Q25" s="38" t="s">
        <v>11</v>
      </c>
      <c r="R25" s="38"/>
      <c r="S25" s="38"/>
      <c r="T25" s="38"/>
      <c r="U25" s="38"/>
      <c r="V25" s="108"/>
      <c r="W25" s="109"/>
      <c r="X25" s="109"/>
      <c r="Y25" s="47" t="s">
        <v>20</v>
      </c>
      <c r="Z25" s="109"/>
      <c r="AA25" s="109"/>
      <c r="AB25" s="110"/>
      <c r="AC25" s="116"/>
      <c r="AD25" s="117"/>
      <c r="AE25" s="117"/>
      <c r="AF25" s="44" t="s">
        <v>20</v>
      </c>
      <c r="AG25" s="111">
        <f>IF(AK4="","",DATE(IF(OR(MONTH(AK4)&lt;4,AND(MONTH(AK4)=4,DAY(AK4)=1)),YEAR(AK4)+6,YEAR(AK4)+7),4,1)-1)</f>
        <v>48304</v>
      </c>
      <c r="AH25" s="111"/>
      <c r="AI25" s="112"/>
      <c r="AJ25" s="118" t="s">
        <v>101</v>
      </c>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20"/>
    </row>
    <row r="26" spans="2:64" ht="37.5" customHeight="1" x14ac:dyDescent="0.2">
      <c r="B26" s="32" t="s">
        <v>107</v>
      </c>
      <c r="C26" s="33"/>
      <c r="D26" s="33"/>
      <c r="E26" s="33"/>
      <c r="F26" s="33"/>
      <c r="G26" s="33"/>
      <c r="H26" s="33"/>
      <c r="I26" s="33"/>
      <c r="J26" s="33"/>
      <c r="K26" s="33"/>
      <c r="L26" s="33"/>
      <c r="M26" s="34"/>
      <c r="N26" s="105" t="s">
        <v>26</v>
      </c>
      <c r="O26" s="106"/>
      <c r="P26" s="107"/>
      <c r="Q26" s="39" t="s">
        <v>11</v>
      </c>
      <c r="R26" s="39"/>
      <c r="S26" s="39"/>
      <c r="T26" s="39"/>
      <c r="U26" s="39"/>
      <c r="V26" s="108"/>
      <c r="W26" s="109"/>
      <c r="X26" s="109"/>
      <c r="Y26" s="47" t="s">
        <v>20</v>
      </c>
      <c r="Z26" s="109"/>
      <c r="AA26" s="109"/>
      <c r="AB26" s="110"/>
      <c r="AC26" s="116"/>
      <c r="AD26" s="117"/>
      <c r="AE26" s="117"/>
      <c r="AF26" s="43" t="s">
        <v>20</v>
      </c>
      <c r="AG26" s="111">
        <f>IF(AK4="","",DATE(IF(OR(MONTH(AK4)&lt;4,AND(MONTH(AK4)=4,DAY(AK4)=1)),YEAR(AK4)+6,YEAR(AK4)+7),4,1)-1)</f>
        <v>48304</v>
      </c>
      <c r="AH26" s="111"/>
      <c r="AI26" s="112"/>
      <c r="AJ26" s="113" t="s">
        <v>102</v>
      </c>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5"/>
    </row>
    <row r="27" spans="2:64" ht="37.5" customHeight="1" thickBot="1" x14ac:dyDescent="0.25">
      <c r="B27" s="35" t="s">
        <v>108</v>
      </c>
      <c r="C27" s="36"/>
      <c r="D27" s="36"/>
      <c r="E27" s="36"/>
      <c r="F27" s="36"/>
      <c r="G27" s="36"/>
      <c r="H27" s="36"/>
      <c r="I27" s="36"/>
      <c r="J27" s="36"/>
      <c r="K27" s="36"/>
      <c r="L27" s="36"/>
      <c r="M27" s="37"/>
      <c r="N27" s="92" t="s">
        <v>26</v>
      </c>
      <c r="O27" s="93"/>
      <c r="P27" s="94"/>
      <c r="Q27" s="40" t="s">
        <v>11</v>
      </c>
      <c r="R27" s="40"/>
      <c r="S27" s="40"/>
      <c r="T27" s="40"/>
      <c r="U27" s="40"/>
      <c r="V27" s="95"/>
      <c r="W27" s="96"/>
      <c r="X27" s="96"/>
      <c r="Y27" s="48" t="s">
        <v>20</v>
      </c>
      <c r="Z27" s="96"/>
      <c r="AA27" s="96"/>
      <c r="AB27" s="97"/>
      <c r="AC27" s="103"/>
      <c r="AD27" s="104"/>
      <c r="AE27" s="104"/>
      <c r="AF27" s="45" t="s">
        <v>20</v>
      </c>
      <c r="AG27" s="98">
        <f>IF(AK4="","",DATE(IF(OR(MONTH(AK4)&lt;4,AND(MONTH(AK4)=4,DAY(AK4)=1)),YEAR(AK4)+6,YEAR(AK4)+7),4,1)-1)</f>
        <v>48304</v>
      </c>
      <c r="AH27" s="98"/>
      <c r="AI27" s="99"/>
      <c r="AJ27" s="100" t="s">
        <v>103</v>
      </c>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2"/>
    </row>
  </sheetData>
  <dataConsolidate/>
  <mergeCells count="105">
    <mergeCell ref="B12:BL12"/>
    <mergeCell ref="AJ17:BL17"/>
    <mergeCell ref="B18:M18"/>
    <mergeCell ref="N18:P18"/>
    <mergeCell ref="V18:X18"/>
    <mergeCell ref="N6:X6"/>
    <mergeCell ref="N7:X7"/>
    <mergeCell ref="N8:X8"/>
    <mergeCell ref="AK6:BA7"/>
    <mergeCell ref="Y6:AJ7"/>
    <mergeCell ref="Y8:AJ8"/>
    <mergeCell ref="AK8:AO8"/>
    <mergeCell ref="AP8:BA8"/>
    <mergeCell ref="N9:X9"/>
    <mergeCell ref="AK9:BA10"/>
    <mergeCell ref="N10:X10"/>
    <mergeCell ref="Y10:AJ10"/>
    <mergeCell ref="Z18:AB18"/>
    <mergeCell ref="AC18:AE18"/>
    <mergeCell ref="AG18:AI18"/>
    <mergeCell ref="AJ18:BL18"/>
    <mergeCell ref="B17:M17"/>
    <mergeCell ref="N17:P17"/>
    <mergeCell ref="V17:X17"/>
    <mergeCell ref="AL1:BA1"/>
    <mergeCell ref="N4:X4"/>
    <mergeCell ref="AK4:BA4"/>
    <mergeCell ref="N5:X5"/>
    <mergeCell ref="AK5:BA5"/>
    <mergeCell ref="AJ16:BL16"/>
    <mergeCell ref="AJ14:BL14"/>
    <mergeCell ref="N15:P15"/>
    <mergeCell ref="V15:X15"/>
    <mergeCell ref="Z15:AB15"/>
    <mergeCell ref="AC15:AE15"/>
    <mergeCell ref="AG15:AI15"/>
    <mergeCell ref="AJ15:BL15"/>
    <mergeCell ref="N14:P14"/>
    <mergeCell ref="V14:X14"/>
    <mergeCell ref="Z14:AB14"/>
    <mergeCell ref="AC14:AE14"/>
    <mergeCell ref="AG14:AI14"/>
    <mergeCell ref="N16:P16"/>
    <mergeCell ref="V16:X16"/>
    <mergeCell ref="Z16:AB16"/>
    <mergeCell ref="AC16:AE16"/>
    <mergeCell ref="AG16:AI16"/>
    <mergeCell ref="N13:P13"/>
    <mergeCell ref="Z17:AB17"/>
    <mergeCell ref="AC17:AE17"/>
    <mergeCell ref="AG17:AI17"/>
    <mergeCell ref="N20:P20"/>
    <mergeCell ref="V20:X20"/>
    <mergeCell ref="Z20:AB20"/>
    <mergeCell ref="AG20:AI20"/>
    <mergeCell ref="AJ20:BL20"/>
    <mergeCell ref="AC20:AE20"/>
    <mergeCell ref="N19:P19"/>
    <mergeCell ref="V19:X19"/>
    <mergeCell ref="Z19:AB19"/>
    <mergeCell ref="AG19:AI19"/>
    <mergeCell ref="AJ19:BL19"/>
    <mergeCell ref="AC19:AE19"/>
    <mergeCell ref="N23:P23"/>
    <mergeCell ref="V23:X23"/>
    <mergeCell ref="Z23:AB23"/>
    <mergeCell ref="AG23:AI23"/>
    <mergeCell ref="AJ23:BL23"/>
    <mergeCell ref="AC23:AE23"/>
    <mergeCell ref="N21:P21"/>
    <mergeCell ref="V21:X21"/>
    <mergeCell ref="Z21:AB21"/>
    <mergeCell ref="AG21:AI21"/>
    <mergeCell ref="AJ21:BL21"/>
    <mergeCell ref="AC21:AE21"/>
    <mergeCell ref="N22:P22"/>
    <mergeCell ref="V22:X22"/>
    <mergeCell ref="Z22:AB22"/>
    <mergeCell ref="AG22:AI22"/>
    <mergeCell ref="AJ22:BL22"/>
    <mergeCell ref="AC22:AE22"/>
    <mergeCell ref="B22:M22"/>
    <mergeCell ref="N27:P27"/>
    <mergeCell ref="V27:X27"/>
    <mergeCell ref="Z27:AB27"/>
    <mergeCell ref="AG27:AI27"/>
    <mergeCell ref="AJ27:BL27"/>
    <mergeCell ref="AC27:AE27"/>
    <mergeCell ref="N26:P26"/>
    <mergeCell ref="V26:X26"/>
    <mergeCell ref="Z26:AB26"/>
    <mergeCell ref="AG26:AI26"/>
    <mergeCell ref="AJ26:BL26"/>
    <mergeCell ref="AC26:AE26"/>
    <mergeCell ref="N25:P25"/>
    <mergeCell ref="V25:X25"/>
    <mergeCell ref="Z25:AB25"/>
    <mergeCell ref="AG25:AI25"/>
    <mergeCell ref="AJ25:BL25"/>
    <mergeCell ref="AC25:AE25"/>
    <mergeCell ref="N24:P24"/>
    <mergeCell ref="V24:X24"/>
    <mergeCell ref="Z24:AB24"/>
    <mergeCell ref="AC24:AI24"/>
    <mergeCell ref="AJ24:BL24"/>
  </mergeCells>
  <phoneticPr fontId="2"/>
  <dataValidations count="1">
    <dataValidation type="list" allowBlank="1" showInputMessage="1" showErrorMessage="1" sqref="AK8" xr:uid="{00000000-0002-0000-0100-000000000000}">
      <formula1>"希望する,希望しない,対象外"</formula1>
    </dataValidation>
  </dataValidations>
  <pageMargins left="0.41" right="0.2" top="0.37" bottom="0.23" header="0.21" footer="0.2"/>
  <pageSetup paperSize="9" scale="63" orientation="landscape"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Sheet2!$B$2:$B$3</xm:f>
          </x14:formula1>
          <xm:sqref>AK5</xm:sqref>
        </x14:dataValidation>
        <x14:dataValidation type="list" allowBlank="1" showInputMessage="1" showErrorMessage="1" xr:uid="{00000000-0002-0000-0100-000002000000}">
          <x14:formula1>
            <xm:f>Sheet2!$A$2:$A$3</xm:f>
          </x14:formula1>
          <xm:sqref>N14:N27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FAB5-A725-40E5-8031-91929710B5D4}">
  <sheetPr>
    <pageSetUpPr fitToPage="1"/>
  </sheetPr>
  <dimension ref="B1:BL27"/>
  <sheetViews>
    <sheetView zoomScale="90" zoomScaleNormal="90" workbookViewId="0"/>
  </sheetViews>
  <sheetFormatPr defaultColWidth="3" defaultRowHeight="13.2" x14ac:dyDescent="0.2"/>
  <cols>
    <col min="1" max="13" width="3" style="2"/>
    <col min="14" max="14" width="3" style="2" customWidth="1"/>
    <col min="15" max="28" width="3" style="2"/>
    <col min="29" max="34" width="2.88671875" style="2" customWidth="1"/>
    <col min="35" max="40" width="3" style="2"/>
    <col min="41" max="41" width="3" style="2" customWidth="1"/>
    <col min="42" max="16384" width="3" style="2"/>
  </cols>
  <sheetData>
    <row r="1" spans="2:64" ht="23.4" thickBot="1" x14ac:dyDescent="0.25">
      <c r="B1" s="28" t="s">
        <v>22</v>
      </c>
      <c r="AI1" s="49" t="s">
        <v>36</v>
      </c>
      <c r="AL1" s="129">
        <v>45931</v>
      </c>
      <c r="AM1" s="130"/>
      <c r="AN1" s="130"/>
      <c r="AO1" s="130"/>
      <c r="AP1" s="130"/>
      <c r="AQ1" s="130"/>
      <c r="AR1" s="130"/>
      <c r="AS1" s="130"/>
      <c r="AT1" s="130"/>
      <c r="AU1" s="130"/>
      <c r="AV1" s="130"/>
      <c r="AW1" s="130"/>
      <c r="AX1" s="130"/>
      <c r="AY1" s="130"/>
      <c r="AZ1" s="130"/>
      <c r="BA1" s="130"/>
    </row>
    <row r="2" spans="2:64" ht="9.75" customHeight="1" x14ac:dyDescent="0.2">
      <c r="B2" s="28"/>
    </row>
    <row r="3" spans="2:64" ht="7.5" customHeight="1" thickBot="1" x14ac:dyDescent="0.25"/>
    <row r="4" spans="2:64" ht="28.5" customHeight="1" x14ac:dyDescent="0.2">
      <c r="B4" s="6" t="s">
        <v>0</v>
      </c>
      <c r="C4" s="19"/>
      <c r="D4" s="7"/>
      <c r="E4" s="7"/>
      <c r="F4" s="7"/>
      <c r="G4" s="7"/>
      <c r="H4" s="7"/>
      <c r="I4" s="7"/>
      <c r="J4" s="7"/>
      <c r="K4" s="7"/>
      <c r="L4" s="7"/>
      <c r="M4" s="14"/>
      <c r="N4" s="131" t="s">
        <v>32</v>
      </c>
      <c r="O4" s="132"/>
      <c r="P4" s="132"/>
      <c r="Q4" s="132"/>
      <c r="R4" s="132"/>
      <c r="S4" s="132"/>
      <c r="T4" s="132"/>
      <c r="U4" s="132"/>
      <c r="V4" s="132"/>
      <c r="W4" s="132"/>
      <c r="X4" s="133"/>
      <c r="Y4" s="13" t="s">
        <v>63</v>
      </c>
      <c r="Z4" s="7"/>
      <c r="AA4" s="7"/>
      <c r="AB4" s="7"/>
      <c r="AC4" s="7"/>
      <c r="AD4" s="7"/>
      <c r="AE4" s="7"/>
      <c r="AF4" s="7"/>
      <c r="AG4" s="7"/>
      <c r="AH4" s="7"/>
      <c r="AI4" s="7"/>
      <c r="AJ4" s="14"/>
      <c r="AK4" s="134">
        <v>46113</v>
      </c>
      <c r="AL4" s="135"/>
      <c r="AM4" s="135"/>
      <c r="AN4" s="135"/>
      <c r="AO4" s="135"/>
      <c r="AP4" s="135"/>
      <c r="AQ4" s="135"/>
      <c r="AR4" s="135"/>
      <c r="AS4" s="135"/>
      <c r="AT4" s="135"/>
      <c r="AU4" s="135"/>
      <c r="AV4" s="135"/>
      <c r="AW4" s="135"/>
      <c r="AX4" s="135"/>
      <c r="AY4" s="135"/>
      <c r="AZ4" s="135"/>
      <c r="BA4" s="136"/>
    </row>
    <row r="5" spans="2:64" ht="28.5" customHeight="1" x14ac:dyDescent="0.2">
      <c r="B5" s="8" t="s">
        <v>1</v>
      </c>
      <c r="C5" s="17"/>
      <c r="D5" s="9"/>
      <c r="E5" s="9"/>
      <c r="F5" s="9"/>
      <c r="G5" s="9"/>
      <c r="H5" s="9"/>
      <c r="I5" s="9"/>
      <c r="J5" s="9"/>
      <c r="K5" s="9"/>
      <c r="L5" s="9"/>
      <c r="M5" s="15"/>
      <c r="N5" s="137" t="s">
        <v>74</v>
      </c>
      <c r="O5" s="138"/>
      <c r="P5" s="138"/>
      <c r="Q5" s="138"/>
      <c r="R5" s="138"/>
      <c r="S5" s="138"/>
      <c r="T5" s="138"/>
      <c r="U5" s="138"/>
      <c r="V5" s="138"/>
      <c r="W5" s="138"/>
      <c r="X5" s="139"/>
      <c r="Y5" s="12" t="s">
        <v>64</v>
      </c>
      <c r="Z5" s="9"/>
      <c r="AA5" s="9"/>
      <c r="AB5" s="9"/>
      <c r="AC5" s="9"/>
      <c r="AD5" s="9"/>
      <c r="AE5" s="9"/>
      <c r="AF5" s="9"/>
      <c r="AG5" s="9"/>
      <c r="AH5" s="9"/>
      <c r="AI5" s="9"/>
      <c r="AJ5" s="15"/>
      <c r="AK5" s="140" t="s">
        <v>30</v>
      </c>
      <c r="AL5" s="141"/>
      <c r="AM5" s="141"/>
      <c r="AN5" s="141"/>
      <c r="AO5" s="141"/>
      <c r="AP5" s="141"/>
      <c r="AQ5" s="141"/>
      <c r="AR5" s="141"/>
      <c r="AS5" s="141"/>
      <c r="AT5" s="141"/>
      <c r="AU5" s="141"/>
      <c r="AV5" s="141"/>
      <c r="AW5" s="141"/>
      <c r="AX5" s="141"/>
      <c r="AY5" s="141"/>
      <c r="AZ5" s="141"/>
      <c r="BA5" s="142"/>
      <c r="BC5" s="10"/>
      <c r="BD5" s="10"/>
      <c r="BE5" s="10"/>
      <c r="BF5" s="10"/>
      <c r="BG5" s="10"/>
      <c r="BH5" s="10"/>
      <c r="BI5" s="10"/>
      <c r="BJ5" s="10"/>
      <c r="BK5" s="10"/>
      <c r="BL5" s="10"/>
    </row>
    <row r="6" spans="2:64" ht="28.5" customHeight="1" x14ac:dyDescent="0.2">
      <c r="B6" s="8" t="s">
        <v>31</v>
      </c>
      <c r="C6" s="17"/>
      <c r="D6" s="9"/>
      <c r="E6" s="9"/>
      <c r="F6" s="9"/>
      <c r="G6" s="9"/>
      <c r="H6" s="9"/>
      <c r="I6" s="9"/>
      <c r="J6" s="9"/>
      <c r="K6" s="9"/>
      <c r="L6" s="9"/>
      <c r="M6" s="15"/>
      <c r="N6" s="140" t="s">
        <v>33</v>
      </c>
      <c r="O6" s="141"/>
      <c r="P6" s="141"/>
      <c r="Q6" s="141"/>
      <c r="R6" s="141"/>
      <c r="S6" s="141"/>
      <c r="T6" s="141"/>
      <c r="U6" s="141"/>
      <c r="V6" s="141"/>
      <c r="W6" s="141"/>
      <c r="X6" s="142"/>
      <c r="Y6" s="173" t="s">
        <v>83</v>
      </c>
      <c r="Z6" s="174"/>
      <c r="AA6" s="174"/>
      <c r="AB6" s="174"/>
      <c r="AC6" s="174"/>
      <c r="AD6" s="174"/>
      <c r="AE6" s="174"/>
      <c r="AF6" s="174"/>
      <c r="AG6" s="174"/>
      <c r="AH6" s="174"/>
      <c r="AI6" s="174"/>
      <c r="AJ6" s="175"/>
      <c r="AK6" s="202" t="s">
        <v>77</v>
      </c>
      <c r="AL6" s="203"/>
      <c r="AM6" s="203"/>
      <c r="AN6" s="203"/>
      <c r="AO6" s="203"/>
      <c r="AP6" s="203"/>
      <c r="AQ6" s="203"/>
      <c r="AR6" s="203"/>
      <c r="AS6" s="203"/>
      <c r="AT6" s="203"/>
      <c r="AU6" s="203"/>
      <c r="AV6" s="203"/>
      <c r="AW6" s="203"/>
      <c r="AX6" s="203"/>
      <c r="AY6" s="203"/>
      <c r="AZ6" s="203"/>
      <c r="BA6" s="204"/>
    </row>
    <row r="7" spans="2:64" ht="28.5" customHeight="1" x14ac:dyDescent="0.2">
      <c r="B7" s="8" t="s">
        <v>2</v>
      </c>
      <c r="C7" s="17"/>
      <c r="D7" s="9"/>
      <c r="E7" s="9"/>
      <c r="F7" s="9"/>
      <c r="G7" s="9"/>
      <c r="H7" s="9"/>
      <c r="I7" s="9"/>
      <c r="J7" s="9"/>
      <c r="K7" s="9"/>
      <c r="L7" s="9"/>
      <c r="M7" s="15"/>
      <c r="N7" s="140" t="s">
        <v>73</v>
      </c>
      <c r="O7" s="141"/>
      <c r="P7" s="141"/>
      <c r="Q7" s="141"/>
      <c r="R7" s="141"/>
      <c r="S7" s="141"/>
      <c r="T7" s="141"/>
      <c r="U7" s="141"/>
      <c r="V7" s="141"/>
      <c r="W7" s="141"/>
      <c r="X7" s="142"/>
      <c r="Y7" s="176"/>
      <c r="Z7" s="177"/>
      <c r="AA7" s="177"/>
      <c r="AB7" s="177"/>
      <c r="AC7" s="177"/>
      <c r="AD7" s="177"/>
      <c r="AE7" s="177"/>
      <c r="AF7" s="177"/>
      <c r="AG7" s="177"/>
      <c r="AH7" s="177"/>
      <c r="AI7" s="177"/>
      <c r="AJ7" s="178"/>
      <c r="AK7" s="205"/>
      <c r="AL7" s="206"/>
      <c r="AM7" s="206"/>
      <c r="AN7" s="206"/>
      <c r="AO7" s="206"/>
      <c r="AP7" s="206"/>
      <c r="AQ7" s="206"/>
      <c r="AR7" s="206"/>
      <c r="AS7" s="206"/>
      <c r="AT7" s="206"/>
      <c r="AU7" s="206"/>
      <c r="AV7" s="206"/>
      <c r="AW7" s="206"/>
      <c r="AX7" s="206"/>
      <c r="AY7" s="206"/>
      <c r="AZ7" s="206"/>
      <c r="BA7" s="207"/>
    </row>
    <row r="8" spans="2:64" ht="28.5" customHeight="1" x14ac:dyDescent="0.2">
      <c r="B8" s="12" t="s">
        <v>14</v>
      </c>
      <c r="C8" s="17"/>
      <c r="D8" s="9"/>
      <c r="E8" s="9"/>
      <c r="F8" s="9"/>
      <c r="G8" s="9"/>
      <c r="H8" s="9"/>
      <c r="I8" s="9"/>
      <c r="J8" s="9"/>
      <c r="K8" s="9"/>
      <c r="L8" s="9"/>
      <c r="M8" s="15"/>
      <c r="N8" s="140" t="s">
        <v>34</v>
      </c>
      <c r="O8" s="141"/>
      <c r="P8" s="141"/>
      <c r="Q8" s="141"/>
      <c r="R8" s="141"/>
      <c r="S8" s="141"/>
      <c r="T8" s="141"/>
      <c r="U8" s="141"/>
      <c r="V8" s="141"/>
      <c r="W8" s="141"/>
      <c r="X8" s="142"/>
      <c r="Y8" s="179" t="s">
        <v>82</v>
      </c>
      <c r="Z8" s="180"/>
      <c r="AA8" s="180"/>
      <c r="AB8" s="180"/>
      <c r="AC8" s="180"/>
      <c r="AD8" s="180"/>
      <c r="AE8" s="180"/>
      <c r="AF8" s="180"/>
      <c r="AG8" s="180"/>
      <c r="AH8" s="180"/>
      <c r="AI8" s="180"/>
      <c r="AJ8" s="181"/>
      <c r="AK8" s="182" t="s">
        <v>85</v>
      </c>
      <c r="AL8" s="183"/>
      <c r="AM8" s="183"/>
      <c r="AN8" s="183"/>
      <c r="AO8" s="183"/>
      <c r="AP8" s="184" t="s">
        <v>86</v>
      </c>
      <c r="AQ8" s="185"/>
      <c r="AR8" s="185"/>
      <c r="AS8" s="185"/>
      <c r="AT8" s="185"/>
      <c r="AU8" s="185"/>
      <c r="AV8" s="185"/>
      <c r="AW8" s="185"/>
      <c r="AX8" s="185"/>
      <c r="AY8" s="185"/>
      <c r="AZ8" s="185"/>
      <c r="BA8" s="186"/>
    </row>
    <row r="9" spans="2:64" ht="28.5" customHeight="1" x14ac:dyDescent="0.2">
      <c r="B9" s="41" t="s">
        <v>12</v>
      </c>
      <c r="C9" s="17"/>
      <c r="D9" s="9"/>
      <c r="E9" s="9"/>
      <c r="F9" s="9"/>
      <c r="G9" s="9"/>
      <c r="H9" s="9"/>
      <c r="I9" s="9"/>
      <c r="J9" s="9"/>
      <c r="K9" s="9"/>
      <c r="L9" s="9"/>
      <c r="M9" s="15"/>
      <c r="N9" s="140" t="s">
        <v>75</v>
      </c>
      <c r="O9" s="141"/>
      <c r="P9" s="141"/>
      <c r="Q9" s="141"/>
      <c r="R9" s="141"/>
      <c r="S9" s="141"/>
      <c r="T9" s="141"/>
      <c r="U9" s="141"/>
      <c r="V9" s="141"/>
      <c r="W9" s="141"/>
      <c r="X9" s="142"/>
      <c r="Y9" s="66" t="s">
        <v>81</v>
      </c>
      <c r="Z9" s="64"/>
      <c r="AA9" s="64"/>
      <c r="AB9" s="64"/>
      <c r="AC9" s="64"/>
      <c r="AD9" s="64"/>
      <c r="AE9" s="64"/>
      <c r="AF9" s="64"/>
      <c r="AG9" s="64"/>
      <c r="AH9" s="64"/>
      <c r="AI9" s="64"/>
      <c r="AJ9" s="65"/>
      <c r="AK9" s="187" t="s">
        <v>78</v>
      </c>
      <c r="AL9" s="188"/>
      <c r="AM9" s="188"/>
      <c r="AN9" s="188"/>
      <c r="AO9" s="188"/>
      <c r="AP9" s="188"/>
      <c r="AQ9" s="188"/>
      <c r="AR9" s="188"/>
      <c r="AS9" s="188"/>
      <c r="AT9" s="188"/>
      <c r="AU9" s="188"/>
      <c r="AV9" s="188"/>
      <c r="AW9" s="188"/>
      <c r="AX9" s="188"/>
      <c r="AY9" s="188"/>
      <c r="AZ9" s="188"/>
      <c r="BA9" s="189"/>
    </row>
    <row r="10" spans="2:64" ht="28.5" customHeight="1" thickBot="1" x14ac:dyDescent="0.25">
      <c r="B10" s="42" t="s">
        <v>13</v>
      </c>
      <c r="C10" s="18"/>
      <c r="D10" s="11"/>
      <c r="E10" s="11"/>
      <c r="F10" s="11"/>
      <c r="G10" s="11"/>
      <c r="H10" s="11"/>
      <c r="I10" s="11"/>
      <c r="J10" s="11"/>
      <c r="K10" s="11"/>
      <c r="L10" s="11"/>
      <c r="M10" s="16"/>
      <c r="N10" s="193" t="s">
        <v>76</v>
      </c>
      <c r="O10" s="194"/>
      <c r="P10" s="194"/>
      <c r="Q10" s="194"/>
      <c r="R10" s="194"/>
      <c r="S10" s="194"/>
      <c r="T10" s="194"/>
      <c r="U10" s="194"/>
      <c r="V10" s="194"/>
      <c r="W10" s="194"/>
      <c r="X10" s="195"/>
      <c r="Y10" s="196" t="s">
        <v>67</v>
      </c>
      <c r="Z10" s="197"/>
      <c r="AA10" s="197"/>
      <c r="AB10" s="197"/>
      <c r="AC10" s="197"/>
      <c r="AD10" s="197"/>
      <c r="AE10" s="197"/>
      <c r="AF10" s="197"/>
      <c r="AG10" s="197"/>
      <c r="AH10" s="197"/>
      <c r="AI10" s="197"/>
      <c r="AJ10" s="198"/>
      <c r="AK10" s="190"/>
      <c r="AL10" s="191"/>
      <c r="AM10" s="191"/>
      <c r="AN10" s="191"/>
      <c r="AO10" s="191"/>
      <c r="AP10" s="191"/>
      <c r="AQ10" s="191"/>
      <c r="AR10" s="191"/>
      <c r="AS10" s="191"/>
      <c r="AT10" s="191"/>
      <c r="AU10" s="191"/>
      <c r="AV10" s="191"/>
      <c r="AW10" s="191"/>
      <c r="AX10" s="191"/>
      <c r="AY10" s="191"/>
      <c r="AZ10" s="191"/>
      <c r="BA10" s="192"/>
    </row>
    <row r="11" spans="2:64" ht="7.5" customHeight="1" thickBot="1" x14ac:dyDescent="0.25"/>
    <row r="12" spans="2:64" ht="23.25" customHeight="1" thickBot="1" x14ac:dyDescent="0.25">
      <c r="B12" s="158" t="s">
        <v>35</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60"/>
    </row>
    <row r="13" spans="2:64" ht="33" customHeight="1" thickBot="1" x14ac:dyDescent="0.25">
      <c r="B13" s="20" t="s">
        <v>23</v>
      </c>
      <c r="C13" s="3"/>
      <c r="D13" s="3"/>
      <c r="E13" s="3"/>
      <c r="F13" s="3"/>
      <c r="G13" s="3"/>
      <c r="H13" s="3"/>
      <c r="I13" s="3"/>
      <c r="J13" s="3"/>
      <c r="K13" s="3"/>
      <c r="L13" s="3"/>
      <c r="M13" s="21"/>
      <c r="N13" s="155" t="s">
        <v>17</v>
      </c>
      <c r="O13" s="156"/>
      <c r="P13" s="157"/>
      <c r="Q13" s="4" t="s">
        <v>7</v>
      </c>
      <c r="R13" s="80"/>
      <c r="S13" s="80"/>
      <c r="T13" s="80"/>
      <c r="U13" s="80"/>
      <c r="V13" s="22" t="s">
        <v>19</v>
      </c>
      <c r="W13" s="80"/>
      <c r="X13" s="80"/>
      <c r="Y13" s="80"/>
      <c r="Z13" s="80"/>
      <c r="AA13" s="80"/>
      <c r="AB13" s="81"/>
      <c r="AC13" s="22" t="s">
        <v>18</v>
      </c>
      <c r="AD13" s="80"/>
      <c r="AE13" s="80"/>
      <c r="AF13" s="80"/>
      <c r="AG13" s="80"/>
      <c r="AH13" s="80"/>
      <c r="AI13" s="81"/>
      <c r="AJ13" s="24" t="s">
        <v>9</v>
      </c>
      <c r="AK13" s="25"/>
      <c r="AL13" s="25"/>
      <c r="AM13" s="25"/>
      <c r="AN13" s="25"/>
      <c r="AO13" s="25"/>
      <c r="AP13" s="25"/>
      <c r="AQ13" s="25"/>
      <c r="AR13" s="25"/>
      <c r="AS13" s="25"/>
      <c r="AT13" s="25"/>
      <c r="AU13" s="25"/>
      <c r="AV13" s="26"/>
      <c r="AW13" s="26"/>
      <c r="AX13" s="26"/>
      <c r="AY13" s="26"/>
      <c r="AZ13" s="26"/>
      <c r="BA13" s="26"/>
      <c r="BB13" s="26"/>
      <c r="BC13" s="26"/>
      <c r="BD13" s="26"/>
      <c r="BE13" s="26"/>
      <c r="BF13" s="26"/>
      <c r="BG13" s="26"/>
      <c r="BH13" s="26"/>
      <c r="BI13" s="26"/>
      <c r="BJ13" s="26"/>
      <c r="BK13" s="26"/>
      <c r="BL13" s="27"/>
    </row>
    <row r="14" spans="2:64" ht="37.5" customHeight="1" x14ac:dyDescent="0.2">
      <c r="B14" s="29" t="s">
        <v>5</v>
      </c>
      <c r="C14" s="30"/>
      <c r="D14" s="30"/>
      <c r="E14" s="30"/>
      <c r="F14" s="30"/>
      <c r="G14" s="30"/>
      <c r="H14" s="30"/>
      <c r="I14" s="30"/>
      <c r="J14" s="30"/>
      <c r="K14" s="30"/>
      <c r="L14" s="30"/>
      <c r="M14" s="31"/>
      <c r="N14" s="146" t="s">
        <v>28</v>
      </c>
      <c r="O14" s="147"/>
      <c r="P14" s="148"/>
      <c r="Q14" s="38" t="s">
        <v>10</v>
      </c>
      <c r="R14" s="38"/>
      <c r="S14" s="38"/>
      <c r="T14" s="38"/>
      <c r="U14" s="38"/>
      <c r="V14" s="149"/>
      <c r="W14" s="150"/>
      <c r="X14" s="150"/>
      <c r="Y14" s="46" t="s">
        <v>21</v>
      </c>
      <c r="Z14" s="150"/>
      <c r="AA14" s="150"/>
      <c r="AB14" s="151"/>
      <c r="AC14" s="152">
        <f>IF(AK4="","",IF(AK5="該当",AK4-97,IF(AK4="","",AK4-55)))</f>
        <v>46058</v>
      </c>
      <c r="AD14" s="153"/>
      <c r="AE14" s="153"/>
      <c r="AF14" s="44" t="s">
        <v>21</v>
      </c>
      <c r="AG14" s="153">
        <f>AK4</f>
        <v>46113</v>
      </c>
      <c r="AH14" s="153"/>
      <c r="AI14" s="154"/>
      <c r="AJ14" s="143" t="s">
        <v>97</v>
      </c>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5"/>
    </row>
    <row r="15" spans="2:64" ht="37.5" customHeight="1" x14ac:dyDescent="0.2">
      <c r="B15" s="32" t="s">
        <v>4</v>
      </c>
      <c r="C15" s="33"/>
      <c r="D15" s="33"/>
      <c r="E15" s="33"/>
      <c r="F15" s="33"/>
      <c r="G15" s="33"/>
      <c r="H15" s="33"/>
      <c r="I15" s="33"/>
      <c r="J15" s="33"/>
      <c r="K15" s="33"/>
      <c r="L15" s="33"/>
      <c r="M15" s="34"/>
      <c r="N15" s="105" t="s">
        <v>28</v>
      </c>
      <c r="O15" s="106"/>
      <c r="P15" s="107"/>
      <c r="Q15" s="39" t="s">
        <v>10</v>
      </c>
      <c r="R15" s="39"/>
      <c r="S15" s="39"/>
      <c r="T15" s="39"/>
      <c r="U15" s="39"/>
      <c r="V15" s="108"/>
      <c r="W15" s="109"/>
      <c r="X15" s="109"/>
      <c r="Y15" s="47" t="s">
        <v>20</v>
      </c>
      <c r="Z15" s="109"/>
      <c r="AA15" s="109"/>
      <c r="AB15" s="110"/>
      <c r="AC15" s="126">
        <f>IF(AK4="","",AK4+1)</f>
        <v>46114</v>
      </c>
      <c r="AD15" s="111"/>
      <c r="AE15" s="111"/>
      <c r="AF15" s="43" t="s">
        <v>20</v>
      </c>
      <c r="AG15" s="111">
        <f>IF(AK4="","",AK4+56)</f>
        <v>46169</v>
      </c>
      <c r="AH15" s="111"/>
      <c r="AI15" s="112"/>
      <c r="AJ15" s="113" t="s">
        <v>8</v>
      </c>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5"/>
    </row>
    <row r="16" spans="2:64" ht="37.5" customHeight="1" x14ac:dyDescent="0.2">
      <c r="B16" s="32" t="s">
        <v>3</v>
      </c>
      <c r="C16" s="33"/>
      <c r="D16" s="33"/>
      <c r="E16" s="33"/>
      <c r="F16" s="33"/>
      <c r="G16" s="33"/>
      <c r="H16" s="33"/>
      <c r="I16" s="33"/>
      <c r="J16" s="33"/>
      <c r="K16" s="33"/>
      <c r="L16" s="33"/>
      <c r="M16" s="34"/>
      <c r="N16" s="105" t="s">
        <v>26</v>
      </c>
      <c r="O16" s="106"/>
      <c r="P16" s="107"/>
      <c r="Q16" s="39" t="s">
        <v>39</v>
      </c>
      <c r="R16" s="39"/>
      <c r="S16" s="39"/>
      <c r="T16" s="39"/>
      <c r="U16" s="39"/>
      <c r="V16" s="108">
        <v>45201</v>
      </c>
      <c r="W16" s="109"/>
      <c r="X16" s="109"/>
      <c r="Y16" s="47" t="s">
        <v>20</v>
      </c>
      <c r="Z16" s="109">
        <v>46115</v>
      </c>
      <c r="AA16" s="109"/>
      <c r="AB16" s="110"/>
      <c r="AC16" s="126" t="s">
        <v>25</v>
      </c>
      <c r="AD16" s="111"/>
      <c r="AE16" s="111"/>
      <c r="AF16" s="43" t="s">
        <v>20</v>
      </c>
      <c r="AG16" s="111">
        <f>IF(AK4="","",AK4+21)</f>
        <v>46134</v>
      </c>
      <c r="AH16" s="111"/>
      <c r="AI16" s="112"/>
      <c r="AJ16" s="113" t="s">
        <v>92</v>
      </c>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5"/>
    </row>
    <row r="17" spans="2:64" ht="37.5" customHeight="1" x14ac:dyDescent="0.2">
      <c r="B17" s="199" t="s">
        <v>99</v>
      </c>
      <c r="C17" s="200"/>
      <c r="D17" s="200"/>
      <c r="E17" s="200"/>
      <c r="F17" s="200"/>
      <c r="G17" s="200"/>
      <c r="H17" s="200"/>
      <c r="I17" s="200"/>
      <c r="J17" s="200"/>
      <c r="K17" s="200"/>
      <c r="L17" s="200"/>
      <c r="M17" s="201"/>
      <c r="N17" s="164" t="s">
        <v>26</v>
      </c>
      <c r="O17" s="165"/>
      <c r="P17" s="166"/>
      <c r="Q17" s="39" t="s">
        <v>39</v>
      </c>
      <c r="R17" s="39"/>
      <c r="S17" s="39"/>
      <c r="T17" s="39"/>
      <c r="U17" s="39"/>
      <c r="V17" s="108">
        <v>46113</v>
      </c>
      <c r="W17" s="109"/>
      <c r="X17" s="109"/>
      <c r="Y17" s="47" t="s">
        <v>20</v>
      </c>
      <c r="Z17" s="109">
        <v>46115</v>
      </c>
      <c r="AA17" s="109"/>
      <c r="AB17" s="110"/>
      <c r="AC17" s="126">
        <f>AK4</f>
        <v>46113</v>
      </c>
      <c r="AD17" s="111"/>
      <c r="AE17" s="111"/>
      <c r="AF17" s="43" t="s">
        <v>20</v>
      </c>
      <c r="AG17" s="111">
        <f>IF(AK4="","",DATE(YEAR(AK4)+1,MONTH(AK4),DAY(AK4))-1)</f>
        <v>46477</v>
      </c>
      <c r="AH17" s="127"/>
      <c r="AI17" s="128"/>
      <c r="AJ17" s="113" t="s">
        <v>93</v>
      </c>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5"/>
    </row>
    <row r="18" spans="2:64" ht="37.5" customHeight="1" x14ac:dyDescent="0.2">
      <c r="B18" s="161" t="s">
        <v>37</v>
      </c>
      <c r="C18" s="162"/>
      <c r="D18" s="162"/>
      <c r="E18" s="162"/>
      <c r="F18" s="162"/>
      <c r="G18" s="162"/>
      <c r="H18" s="162"/>
      <c r="I18" s="162"/>
      <c r="J18" s="162"/>
      <c r="K18" s="162"/>
      <c r="L18" s="162"/>
      <c r="M18" s="163"/>
      <c r="N18" s="105" t="s">
        <v>28</v>
      </c>
      <c r="O18" s="106"/>
      <c r="P18" s="107"/>
      <c r="Q18" s="39" t="s">
        <v>39</v>
      </c>
      <c r="R18" s="39"/>
      <c r="S18" s="39"/>
      <c r="T18" s="39"/>
      <c r="U18" s="39"/>
      <c r="V18" s="108"/>
      <c r="W18" s="109"/>
      <c r="X18" s="109"/>
      <c r="Y18" s="47" t="s">
        <v>20</v>
      </c>
      <c r="Z18" s="109"/>
      <c r="AA18" s="109"/>
      <c r="AB18" s="110"/>
      <c r="AC18" s="126">
        <f>AC14</f>
        <v>46058</v>
      </c>
      <c r="AD18" s="111"/>
      <c r="AE18" s="111"/>
      <c r="AF18" s="43" t="s">
        <v>20</v>
      </c>
      <c r="AG18" s="111">
        <f>IF(AK4="","",DATE(YEAR(AK4)+1,MONTH(AK4),DAY(AK4))-1)</f>
        <v>46477</v>
      </c>
      <c r="AH18" s="111"/>
      <c r="AI18" s="112"/>
      <c r="AJ18" s="113" t="s">
        <v>94</v>
      </c>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5"/>
    </row>
    <row r="19" spans="2:64" ht="37.5" customHeight="1" x14ac:dyDescent="0.2">
      <c r="B19" s="32" t="s">
        <v>15</v>
      </c>
      <c r="C19" s="33"/>
      <c r="D19" s="33"/>
      <c r="E19" s="33"/>
      <c r="F19" s="33"/>
      <c r="G19" s="33"/>
      <c r="H19" s="33"/>
      <c r="I19" s="33"/>
      <c r="J19" s="33"/>
      <c r="K19" s="33"/>
      <c r="L19" s="33"/>
      <c r="M19" s="34"/>
      <c r="N19" s="105" t="s">
        <v>28</v>
      </c>
      <c r="O19" s="106"/>
      <c r="P19" s="107"/>
      <c r="Q19" s="39" t="s">
        <v>11</v>
      </c>
      <c r="R19" s="39"/>
      <c r="S19" s="39"/>
      <c r="T19" s="39"/>
      <c r="U19" s="39"/>
      <c r="V19" s="108"/>
      <c r="W19" s="109"/>
      <c r="X19" s="109"/>
      <c r="Y19" s="47" t="s">
        <v>20</v>
      </c>
      <c r="Z19" s="109"/>
      <c r="AA19" s="109"/>
      <c r="AB19" s="110"/>
      <c r="AC19" s="82"/>
      <c r="AD19" s="83"/>
      <c r="AE19" s="83"/>
      <c r="AF19" s="43" t="s">
        <v>20</v>
      </c>
      <c r="AG19" s="111">
        <f>IF(AK4="","",MIN(DATE(YEAR(AK4)+1,MONTH(AK4)+3,DAY(AK4))-1,DATE(YEAR(AK4)+1,MONTH(AK4)+6+1,)))</f>
        <v>46568</v>
      </c>
      <c r="AH19" s="111"/>
      <c r="AI19" s="112"/>
      <c r="AJ19" s="113" t="s">
        <v>96</v>
      </c>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5"/>
    </row>
    <row r="20" spans="2:64" ht="37.5" customHeight="1" x14ac:dyDescent="0.2">
      <c r="B20" s="32" t="s">
        <v>6</v>
      </c>
      <c r="C20" s="33"/>
      <c r="D20" s="33"/>
      <c r="E20" s="33"/>
      <c r="F20" s="33"/>
      <c r="G20" s="33"/>
      <c r="H20" s="33"/>
      <c r="I20" s="33"/>
      <c r="J20" s="33"/>
      <c r="K20" s="33"/>
      <c r="L20" s="33"/>
      <c r="M20" s="34"/>
      <c r="N20" s="105" t="s">
        <v>26</v>
      </c>
      <c r="O20" s="106"/>
      <c r="P20" s="107"/>
      <c r="Q20" s="39" t="s">
        <v>11</v>
      </c>
      <c r="R20" s="39"/>
      <c r="S20" s="39"/>
      <c r="T20" s="39"/>
      <c r="U20" s="39"/>
      <c r="V20" s="108">
        <v>46118</v>
      </c>
      <c r="W20" s="109"/>
      <c r="X20" s="109"/>
      <c r="Y20" s="47" t="s">
        <v>20</v>
      </c>
      <c r="Z20" s="109">
        <v>46203</v>
      </c>
      <c r="AA20" s="109"/>
      <c r="AB20" s="110"/>
      <c r="AC20" s="82"/>
      <c r="AD20" s="83"/>
      <c r="AE20" s="83"/>
      <c r="AF20" s="43" t="s">
        <v>20</v>
      </c>
      <c r="AG20" s="111">
        <f>IF(AK4="","",DATE(YEAR(AK4)+3,MONTH(AK4),DAY(AK4))-1)</f>
        <v>47208</v>
      </c>
      <c r="AH20" s="111"/>
      <c r="AI20" s="112"/>
      <c r="AJ20" s="113" t="s">
        <v>95</v>
      </c>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5"/>
    </row>
    <row r="21" spans="2:64" ht="82.8" customHeight="1" x14ac:dyDescent="0.2">
      <c r="B21" s="32" t="s">
        <v>89</v>
      </c>
      <c r="C21" s="33"/>
      <c r="D21" s="33"/>
      <c r="E21" s="33"/>
      <c r="F21" s="33"/>
      <c r="G21" s="33"/>
      <c r="H21" s="33"/>
      <c r="I21" s="33"/>
      <c r="J21" s="33"/>
      <c r="K21" s="33"/>
      <c r="L21" s="33"/>
      <c r="M21" s="34"/>
      <c r="N21" s="105" t="s">
        <v>26</v>
      </c>
      <c r="O21" s="106"/>
      <c r="P21" s="107"/>
      <c r="Q21" s="39" t="s">
        <v>11</v>
      </c>
      <c r="R21" s="39"/>
      <c r="S21" s="39"/>
      <c r="T21" s="39"/>
      <c r="U21" s="39"/>
      <c r="V21" s="108">
        <v>46204</v>
      </c>
      <c r="W21" s="109"/>
      <c r="X21" s="109"/>
      <c r="Y21" s="47" t="s">
        <v>20</v>
      </c>
      <c r="Z21" s="109">
        <v>46295</v>
      </c>
      <c r="AA21" s="109"/>
      <c r="AB21" s="110"/>
      <c r="AC21" s="82"/>
      <c r="AD21" s="83"/>
      <c r="AE21" s="83"/>
      <c r="AF21" s="43" t="s">
        <v>20</v>
      </c>
      <c r="AG21" s="111">
        <f>IF(AK4="","",DATE(IF(OR(MONTH(AK4)&lt;4,AND(MONTH(AK4)=4,DAY(AK4)=1)),YEAR(AK4)+6,YEAR(AK4)+7),4,1)-1)</f>
        <v>48304</v>
      </c>
      <c r="AH21" s="111"/>
      <c r="AI21" s="112"/>
      <c r="AJ21" s="113" t="s">
        <v>111</v>
      </c>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5"/>
    </row>
    <row r="22" spans="2:64" ht="93.6" customHeight="1" x14ac:dyDescent="0.2">
      <c r="B22" s="89" t="s">
        <v>110</v>
      </c>
      <c r="C22" s="90"/>
      <c r="D22" s="90"/>
      <c r="E22" s="90"/>
      <c r="F22" s="90"/>
      <c r="G22" s="90"/>
      <c r="H22" s="90"/>
      <c r="I22" s="90"/>
      <c r="J22" s="90"/>
      <c r="K22" s="90"/>
      <c r="L22" s="90"/>
      <c r="M22" s="91"/>
      <c r="N22" s="105" t="s">
        <v>28</v>
      </c>
      <c r="O22" s="106"/>
      <c r="P22" s="107"/>
      <c r="Q22" s="39" t="s">
        <v>11</v>
      </c>
      <c r="R22" s="39"/>
      <c r="S22" s="39"/>
      <c r="T22" s="39"/>
      <c r="U22" s="39"/>
      <c r="V22" s="108"/>
      <c r="W22" s="109"/>
      <c r="X22" s="109"/>
      <c r="Y22" s="47" t="s">
        <v>20</v>
      </c>
      <c r="Z22" s="109"/>
      <c r="AA22" s="109"/>
      <c r="AB22" s="110"/>
      <c r="AC22" s="116">
        <f>IF(AK4="","",DATE(IF(OR(MONTH(AK4)&lt;4,AND(MONTH(AK4)=4,DAY(AK4)=1)),YEAR(AK4)+6,YEAR(AK4)+7),4,1))</f>
        <v>48305</v>
      </c>
      <c r="AD22" s="117"/>
      <c r="AE22" s="117"/>
      <c r="AF22" s="43" t="s">
        <v>20</v>
      </c>
      <c r="AG22" s="124">
        <f>IF(AK4="","",DATE(IF(OR(MONTH(AK4)&lt;4,AND(MONTH(AK4)=4,DAY(AK4)=1)),YEAR(AK4)+16,YEAR(AK4)+7),4,1)-1)</f>
        <v>51956</v>
      </c>
      <c r="AH22" s="124"/>
      <c r="AI22" s="125"/>
      <c r="AJ22" s="113" t="s">
        <v>113</v>
      </c>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5"/>
    </row>
    <row r="23" spans="2:64" ht="37.5" customHeight="1" x14ac:dyDescent="0.2">
      <c r="B23" s="32" t="s">
        <v>104</v>
      </c>
      <c r="C23" s="33"/>
      <c r="D23" s="33"/>
      <c r="E23" s="33"/>
      <c r="F23" s="33"/>
      <c r="G23" s="33"/>
      <c r="H23" s="33"/>
      <c r="I23" s="33"/>
      <c r="J23" s="33"/>
      <c r="K23" s="33"/>
      <c r="L23" s="33"/>
      <c r="M23" s="34"/>
      <c r="N23" s="105" t="s">
        <v>28</v>
      </c>
      <c r="O23" s="106"/>
      <c r="P23" s="107"/>
      <c r="Q23" s="39" t="s">
        <v>11</v>
      </c>
      <c r="R23" s="39"/>
      <c r="S23" s="39"/>
      <c r="T23" s="39"/>
      <c r="U23" s="39"/>
      <c r="V23" s="108"/>
      <c r="W23" s="109"/>
      <c r="X23" s="109"/>
      <c r="Y23" s="47" t="s">
        <v>20</v>
      </c>
      <c r="Z23" s="109"/>
      <c r="AA23" s="109"/>
      <c r="AB23" s="110"/>
      <c r="AC23" s="116"/>
      <c r="AD23" s="117"/>
      <c r="AE23" s="117"/>
      <c r="AF23" s="43" t="s">
        <v>20</v>
      </c>
      <c r="AG23" s="111">
        <f>IF(AK4="","",DATE(IF(OR(MONTH(AK4)&lt;4,AND(MONTH(AK4)=4,DAY(AK4)=1)),YEAR(AK4)+6,YEAR(AK4)+7),4,1)-1)</f>
        <v>48304</v>
      </c>
      <c r="AH23" s="111"/>
      <c r="AI23" s="112"/>
      <c r="AJ23" s="113" t="s">
        <v>109</v>
      </c>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5"/>
    </row>
    <row r="24" spans="2:64" ht="37.5" customHeight="1" x14ac:dyDescent="0.2">
      <c r="B24" s="32" t="s">
        <v>105</v>
      </c>
      <c r="C24" s="33"/>
      <c r="D24" s="33"/>
      <c r="E24" s="33"/>
      <c r="F24" s="33"/>
      <c r="G24" s="33"/>
      <c r="H24" s="33"/>
      <c r="I24" s="33"/>
      <c r="J24" s="33"/>
      <c r="K24" s="33"/>
      <c r="L24" s="33"/>
      <c r="M24" s="34"/>
      <c r="N24" s="105" t="s">
        <v>28</v>
      </c>
      <c r="O24" s="106"/>
      <c r="P24" s="107"/>
      <c r="Q24" s="39" t="s">
        <v>11</v>
      </c>
      <c r="R24" s="39"/>
      <c r="S24" s="39"/>
      <c r="T24" s="39"/>
      <c r="U24" s="39"/>
      <c r="V24" s="108"/>
      <c r="W24" s="109"/>
      <c r="X24" s="109"/>
      <c r="Y24" s="47" t="s">
        <v>20</v>
      </c>
      <c r="Z24" s="109"/>
      <c r="AA24" s="109"/>
      <c r="AB24" s="110"/>
      <c r="AC24" s="121" t="s">
        <v>27</v>
      </c>
      <c r="AD24" s="122"/>
      <c r="AE24" s="122"/>
      <c r="AF24" s="122"/>
      <c r="AG24" s="122"/>
      <c r="AH24" s="122"/>
      <c r="AI24" s="123"/>
      <c r="AJ24" s="113" t="s">
        <v>98</v>
      </c>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5"/>
    </row>
    <row r="25" spans="2:64" ht="37.5" customHeight="1" x14ac:dyDescent="0.2">
      <c r="B25" s="29" t="s">
        <v>106</v>
      </c>
      <c r="C25" s="30"/>
      <c r="D25" s="30"/>
      <c r="E25" s="30"/>
      <c r="F25" s="30"/>
      <c r="G25" s="30"/>
      <c r="H25" s="30"/>
      <c r="I25" s="30"/>
      <c r="J25" s="30"/>
      <c r="K25" s="30"/>
      <c r="L25" s="30"/>
      <c r="M25" s="31"/>
      <c r="N25" s="105" t="s">
        <v>28</v>
      </c>
      <c r="O25" s="106"/>
      <c r="P25" s="107"/>
      <c r="Q25" s="38" t="s">
        <v>11</v>
      </c>
      <c r="R25" s="38"/>
      <c r="S25" s="38"/>
      <c r="T25" s="38"/>
      <c r="U25" s="38"/>
      <c r="V25" s="108"/>
      <c r="W25" s="109"/>
      <c r="X25" s="109"/>
      <c r="Y25" s="47" t="s">
        <v>20</v>
      </c>
      <c r="Z25" s="109"/>
      <c r="AA25" s="109"/>
      <c r="AB25" s="110"/>
      <c r="AC25" s="116"/>
      <c r="AD25" s="117"/>
      <c r="AE25" s="117"/>
      <c r="AF25" s="44" t="s">
        <v>20</v>
      </c>
      <c r="AG25" s="111">
        <f>IF(AK4="","",DATE(IF(OR(MONTH(AK4)&lt;4,AND(MONTH(AK4)=4,DAY(AK4)=1)),YEAR(AK4)+6,YEAR(AK4)+7),4,1)-1)</f>
        <v>48304</v>
      </c>
      <c r="AH25" s="111"/>
      <c r="AI25" s="112"/>
      <c r="AJ25" s="118" t="s">
        <v>101</v>
      </c>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20"/>
    </row>
    <row r="26" spans="2:64" ht="37.5" customHeight="1" x14ac:dyDescent="0.2">
      <c r="B26" s="32" t="s">
        <v>107</v>
      </c>
      <c r="C26" s="33"/>
      <c r="D26" s="33"/>
      <c r="E26" s="33"/>
      <c r="F26" s="33"/>
      <c r="G26" s="33"/>
      <c r="H26" s="33"/>
      <c r="I26" s="33"/>
      <c r="J26" s="33"/>
      <c r="K26" s="33"/>
      <c r="L26" s="33"/>
      <c r="M26" s="34"/>
      <c r="N26" s="105" t="s">
        <v>28</v>
      </c>
      <c r="O26" s="106"/>
      <c r="P26" s="107"/>
      <c r="Q26" s="39" t="s">
        <v>11</v>
      </c>
      <c r="R26" s="39"/>
      <c r="S26" s="39"/>
      <c r="T26" s="39"/>
      <c r="U26" s="39"/>
      <c r="V26" s="108"/>
      <c r="W26" s="109"/>
      <c r="X26" s="109"/>
      <c r="Y26" s="47" t="s">
        <v>20</v>
      </c>
      <c r="Z26" s="109"/>
      <c r="AA26" s="109"/>
      <c r="AB26" s="110"/>
      <c r="AC26" s="116"/>
      <c r="AD26" s="117"/>
      <c r="AE26" s="117"/>
      <c r="AF26" s="43" t="s">
        <v>20</v>
      </c>
      <c r="AG26" s="111">
        <f>IF(AK4="","",DATE(IF(OR(MONTH(AK4)&lt;4,AND(MONTH(AK4)=4,DAY(AK4)=1)),YEAR(AK4)+6,YEAR(AK4)+7),4,1)-1)</f>
        <v>48304</v>
      </c>
      <c r="AH26" s="111"/>
      <c r="AI26" s="112"/>
      <c r="AJ26" s="113" t="s">
        <v>102</v>
      </c>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5"/>
    </row>
    <row r="27" spans="2:64" ht="37.5" customHeight="1" thickBot="1" x14ac:dyDescent="0.25">
      <c r="B27" s="35" t="s">
        <v>108</v>
      </c>
      <c r="C27" s="36"/>
      <c r="D27" s="36"/>
      <c r="E27" s="36"/>
      <c r="F27" s="36"/>
      <c r="G27" s="36"/>
      <c r="H27" s="36"/>
      <c r="I27" s="36"/>
      <c r="J27" s="36"/>
      <c r="K27" s="36"/>
      <c r="L27" s="36"/>
      <c r="M27" s="37"/>
      <c r="N27" s="92" t="s">
        <v>26</v>
      </c>
      <c r="O27" s="93"/>
      <c r="P27" s="94"/>
      <c r="Q27" s="40" t="s">
        <v>11</v>
      </c>
      <c r="R27" s="40"/>
      <c r="S27" s="40"/>
      <c r="T27" s="40"/>
      <c r="U27" s="40"/>
      <c r="V27" s="95">
        <v>46113</v>
      </c>
      <c r="W27" s="96"/>
      <c r="X27" s="96"/>
      <c r="Y27" s="48" t="s">
        <v>20</v>
      </c>
      <c r="Z27" s="96">
        <v>46477</v>
      </c>
      <c r="AA27" s="96"/>
      <c r="AB27" s="97"/>
      <c r="AC27" s="103"/>
      <c r="AD27" s="104"/>
      <c r="AE27" s="104"/>
      <c r="AF27" s="45" t="s">
        <v>20</v>
      </c>
      <c r="AG27" s="98">
        <f>IF(AK4="","",DATE(IF(OR(MONTH(AK4)&lt;4,AND(MONTH(AK4)=4,DAY(AK4)=1)),YEAR(AK4)+6,YEAR(AK4)+7),4,1)-1)</f>
        <v>48304</v>
      </c>
      <c r="AH27" s="98"/>
      <c r="AI27" s="99"/>
      <c r="AJ27" s="100" t="s">
        <v>103</v>
      </c>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2"/>
    </row>
  </sheetData>
  <mergeCells count="102">
    <mergeCell ref="N27:P27"/>
    <mergeCell ref="V27:X27"/>
    <mergeCell ref="Z27:AB27"/>
    <mergeCell ref="AG27:AI27"/>
    <mergeCell ref="AJ27:BL27"/>
    <mergeCell ref="AC27:AE27"/>
    <mergeCell ref="N26:P26"/>
    <mergeCell ref="V26:X26"/>
    <mergeCell ref="Z26:AB26"/>
    <mergeCell ref="AG26:AI26"/>
    <mergeCell ref="AJ26:BL26"/>
    <mergeCell ref="AC26:AE26"/>
    <mergeCell ref="N25:P25"/>
    <mergeCell ref="V25:X25"/>
    <mergeCell ref="Z25:AB25"/>
    <mergeCell ref="AG25:AI25"/>
    <mergeCell ref="AJ25:BL25"/>
    <mergeCell ref="AC25:AE25"/>
    <mergeCell ref="N24:P24"/>
    <mergeCell ref="V24:X24"/>
    <mergeCell ref="Z24:AB24"/>
    <mergeCell ref="AC24:AI24"/>
    <mergeCell ref="AJ24:BL24"/>
    <mergeCell ref="N23:P23"/>
    <mergeCell ref="V23:X23"/>
    <mergeCell ref="Z23:AB23"/>
    <mergeCell ref="AG23:AI23"/>
    <mergeCell ref="AJ23:BL23"/>
    <mergeCell ref="AC23:AE23"/>
    <mergeCell ref="N21:P21"/>
    <mergeCell ref="V21:X21"/>
    <mergeCell ref="Z21:AB21"/>
    <mergeCell ref="AG21:AI21"/>
    <mergeCell ref="AJ21:BL21"/>
    <mergeCell ref="N22:P22"/>
    <mergeCell ref="V22:X22"/>
    <mergeCell ref="Z22:AB22"/>
    <mergeCell ref="AG22:AI22"/>
    <mergeCell ref="AJ22:BL22"/>
    <mergeCell ref="AC22:AE22"/>
    <mergeCell ref="N20:P20"/>
    <mergeCell ref="V20:X20"/>
    <mergeCell ref="Z20:AB20"/>
    <mergeCell ref="AG20:AI20"/>
    <mergeCell ref="AJ20:BL20"/>
    <mergeCell ref="N19:P19"/>
    <mergeCell ref="V19:X19"/>
    <mergeCell ref="Z19:AB19"/>
    <mergeCell ref="AG19:AI19"/>
    <mergeCell ref="AJ19:BL19"/>
    <mergeCell ref="AJ17:BL17"/>
    <mergeCell ref="B18:M18"/>
    <mergeCell ref="N18:P18"/>
    <mergeCell ref="V18:X18"/>
    <mergeCell ref="Z18:AB18"/>
    <mergeCell ref="AC18:AE18"/>
    <mergeCell ref="AG18:AI18"/>
    <mergeCell ref="AJ18:BL18"/>
    <mergeCell ref="B17:M17"/>
    <mergeCell ref="N17:P17"/>
    <mergeCell ref="V17:X17"/>
    <mergeCell ref="Z17:AB17"/>
    <mergeCell ref="AC17:AE17"/>
    <mergeCell ref="AG17:AI17"/>
    <mergeCell ref="AG14:AI14"/>
    <mergeCell ref="AJ14:BL14"/>
    <mergeCell ref="AJ16:BL16"/>
    <mergeCell ref="N15:P15"/>
    <mergeCell ref="V15:X15"/>
    <mergeCell ref="Z15:AB15"/>
    <mergeCell ref="AC15:AE15"/>
    <mergeCell ref="AG15:AI15"/>
    <mergeCell ref="AJ15:BL15"/>
    <mergeCell ref="N16:P16"/>
    <mergeCell ref="V16:X16"/>
    <mergeCell ref="Z16:AB16"/>
    <mergeCell ref="AC16:AE16"/>
    <mergeCell ref="AG16:AI16"/>
    <mergeCell ref="B22:M22"/>
    <mergeCell ref="N6:X6"/>
    <mergeCell ref="Y6:AJ7"/>
    <mergeCell ref="AK6:BA7"/>
    <mergeCell ref="N7:X7"/>
    <mergeCell ref="AL1:BA1"/>
    <mergeCell ref="N4:X4"/>
    <mergeCell ref="AK4:BA4"/>
    <mergeCell ref="N5:X5"/>
    <mergeCell ref="AK5:BA5"/>
    <mergeCell ref="N8:X8"/>
    <mergeCell ref="Y8:AJ8"/>
    <mergeCell ref="AK8:AO8"/>
    <mergeCell ref="AP8:BA8"/>
    <mergeCell ref="N9:X9"/>
    <mergeCell ref="AK9:BA10"/>
    <mergeCell ref="N10:X10"/>
    <mergeCell ref="Y10:AJ10"/>
    <mergeCell ref="B12:BL12"/>
    <mergeCell ref="N13:P13"/>
    <mergeCell ref="N14:P14"/>
    <mergeCell ref="V14:X14"/>
    <mergeCell ref="Z14:AB14"/>
    <mergeCell ref="AC14:AE14"/>
  </mergeCells>
  <phoneticPr fontId="2"/>
  <dataValidations count="1">
    <dataValidation type="list" allowBlank="1" showInputMessage="1" showErrorMessage="1" sqref="AK8" xr:uid="{CCBC240C-B2EB-4EF8-B723-07D3FA98B0D2}">
      <formula1>"希望する,希望しない,対象外"</formula1>
    </dataValidation>
  </dataValidations>
  <pageMargins left="0.41" right="0.2" top="0.37" bottom="0.23" header="0.21" footer="0.2"/>
  <pageSetup paperSize="9" scale="73"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E3B8B2B-2750-4AE9-9909-E4B4CC659025}">
          <x14:formula1>
            <xm:f>Sheet2!#REF!</xm:f>
          </x14:formula1>
          <xm:sqref>AK5 N14:N27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
  <sheetViews>
    <sheetView zoomScale="70" zoomScaleNormal="70" workbookViewId="0">
      <selection activeCell="AB1" sqref="AB1"/>
    </sheetView>
  </sheetViews>
  <sheetFormatPr defaultColWidth="7.33203125" defaultRowHeight="13.2" x14ac:dyDescent="0.2"/>
  <cols>
    <col min="2" max="2" width="10.33203125" bestFit="1" customWidth="1"/>
    <col min="8" max="8" width="8.77734375" bestFit="1" customWidth="1"/>
    <col min="13" max="13" width="18.109375" customWidth="1"/>
    <col min="15" max="15" width="23.77734375" bestFit="1" customWidth="1"/>
  </cols>
  <sheetData>
    <row r="1" spans="1:39" ht="14.25" customHeight="1" x14ac:dyDescent="0.2">
      <c r="A1" s="67" t="s">
        <v>0</v>
      </c>
      <c r="B1" s="68" t="s">
        <v>1</v>
      </c>
      <c r="C1" s="68" t="s">
        <v>31</v>
      </c>
      <c r="D1" s="68" t="s">
        <v>2</v>
      </c>
      <c r="E1" s="69" t="s">
        <v>14</v>
      </c>
      <c r="F1" s="70" t="s">
        <v>70</v>
      </c>
      <c r="G1" s="70" t="s">
        <v>71</v>
      </c>
      <c r="H1" s="69" t="s">
        <v>63</v>
      </c>
      <c r="I1" s="69" t="s">
        <v>64</v>
      </c>
      <c r="J1" s="69" t="s">
        <v>65</v>
      </c>
      <c r="K1" s="68" t="s">
        <v>66</v>
      </c>
      <c r="L1" s="68" t="s">
        <v>5</v>
      </c>
      <c r="M1" s="68" t="s">
        <v>79</v>
      </c>
      <c r="N1" s="68" t="s">
        <v>4</v>
      </c>
      <c r="O1" s="68" t="s">
        <v>79</v>
      </c>
      <c r="P1" s="68" t="s">
        <v>3</v>
      </c>
      <c r="Q1" s="68" t="s">
        <v>79</v>
      </c>
      <c r="R1" s="71" t="s">
        <v>68</v>
      </c>
      <c r="S1" s="71" t="s">
        <v>79</v>
      </c>
      <c r="T1" s="72" t="s">
        <v>69</v>
      </c>
      <c r="U1" s="72" t="s">
        <v>79</v>
      </c>
      <c r="V1" s="68" t="s">
        <v>15</v>
      </c>
      <c r="W1" s="68" t="s">
        <v>79</v>
      </c>
      <c r="X1" s="68" t="s">
        <v>6</v>
      </c>
      <c r="Y1" s="68" t="s">
        <v>79</v>
      </c>
      <c r="Z1" s="68" t="s">
        <v>89</v>
      </c>
      <c r="AA1" s="68" t="s">
        <v>79</v>
      </c>
      <c r="AB1" s="68" t="s">
        <v>112</v>
      </c>
      <c r="AC1" s="68" t="s">
        <v>79</v>
      </c>
      <c r="AD1" s="68" t="s">
        <v>104</v>
      </c>
      <c r="AE1" s="68" t="s">
        <v>79</v>
      </c>
      <c r="AF1" s="68" t="s">
        <v>105</v>
      </c>
      <c r="AG1" s="68" t="s">
        <v>79</v>
      </c>
      <c r="AH1" s="68" t="s">
        <v>106</v>
      </c>
      <c r="AI1" s="68"/>
      <c r="AJ1" s="68" t="s">
        <v>107</v>
      </c>
      <c r="AK1" s="78" t="s">
        <v>79</v>
      </c>
      <c r="AL1" s="78" t="s">
        <v>108</v>
      </c>
      <c r="AM1" s="73" t="s">
        <v>80</v>
      </c>
    </row>
    <row r="2" spans="1:39" x14ac:dyDescent="0.2">
      <c r="A2" s="74">
        <f>プランシート!N4</f>
        <v>0</v>
      </c>
      <c r="B2" s="75">
        <f>プランシート!N5</f>
        <v>0</v>
      </c>
      <c r="C2" s="75">
        <f>プランシート!N6</f>
        <v>0</v>
      </c>
      <c r="D2" s="75">
        <f>プランシート!N7</f>
        <v>0</v>
      </c>
      <c r="E2" s="75">
        <f>プランシート!N8</f>
        <v>0</v>
      </c>
      <c r="F2" s="75">
        <f>プランシート!N9</f>
        <v>0</v>
      </c>
      <c r="G2" s="75">
        <f>プランシート!N10</f>
        <v>0</v>
      </c>
      <c r="H2" s="77">
        <f>プランシート!AK4</f>
        <v>46113</v>
      </c>
      <c r="I2" s="75" t="str">
        <f>プランシート!AK5</f>
        <v>非該当</v>
      </c>
      <c r="J2" s="75">
        <f>プランシート!AK6</f>
        <v>0</v>
      </c>
      <c r="K2" s="75">
        <f>プランシート!AK9</f>
        <v>0</v>
      </c>
      <c r="L2" s="75" t="str">
        <f>プランシート!N14</f>
        <v>〇</v>
      </c>
      <c r="M2" s="75" t="str">
        <f>IF(L2&lt;&gt;"〇","",CONCATENATE(TEXT(プランシート!$V$14,"yyyy/m/d"),プランシート!$Y$14,TEXT(プランシート!$Z$14,"yyyy/m/d")))</f>
        <v>1900/1/0～1900/1/0</v>
      </c>
      <c r="N2" s="75" t="str">
        <f>プランシート!N15</f>
        <v>〇</v>
      </c>
      <c r="O2" s="75" t="str">
        <f>IF(N2&lt;&gt;"〇","",CONCATENATE(TEXT(プランシート!$V$15,"yyyy/m/d"),プランシート!$Y$15,TEXT(プランシート!$Z$15,"yyyy/m/d")))</f>
        <v>1900/1/0～1900/1/0</v>
      </c>
      <c r="P2" s="75" t="str">
        <f>プランシート!N16</f>
        <v>〇</v>
      </c>
      <c r="Q2" s="75" t="str">
        <f>IF(P2&lt;&gt;"〇","",CONCATENATE(TEXT(プランシート!$V$16,"yyyy/m/d"),プランシート!$Y$16,TEXT(プランシート!$Z$16,"yyyy/m/d")))</f>
        <v>1900/1/0～1900/1/0</v>
      </c>
      <c r="R2" s="75" t="str">
        <f>プランシート!N17</f>
        <v>〇</v>
      </c>
      <c r="S2" s="75" t="str">
        <f>IF(R2&lt;&gt;"〇","",CONCATENATE(TEXT(プランシート!$V$17,"yyyy/m/d"),プランシート!$Y$17,TEXT(プランシート!$Z$17,"yyyy/m/d")))</f>
        <v>1900/1/0～1900/1/0</v>
      </c>
      <c r="T2" s="75" t="str">
        <f>プランシート!N18</f>
        <v>〇</v>
      </c>
      <c r="U2" s="75" t="str">
        <f>IF(T2&lt;&gt;"〇","",CONCATENATE(TEXT(プランシート!$V$18,"yyyy/m/d"),プランシート!$Y$18,TEXT(プランシート!$Z$18,"yyyy/m/d")))</f>
        <v>1900/1/0～1900/1/0</v>
      </c>
      <c r="V2" s="75" t="str">
        <f>プランシート!N19</f>
        <v>〇</v>
      </c>
      <c r="W2" s="75" t="str">
        <f>IF(V2&lt;&gt;"〇","",CONCATENATE(TEXT(プランシート!$V$19,"yyyy/m/d"),プランシート!$Y$19,TEXT(プランシート!$Z$19,"yyyy/m/d")))</f>
        <v>1900/1/0～1900/1/0</v>
      </c>
      <c r="X2" s="75" t="str">
        <f>プランシート!N20</f>
        <v>〇</v>
      </c>
      <c r="Y2" s="75" t="str">
        <f>IF(X2&lt;&gt;"〇","",CONCATENATE(TEXT(プランシート!$V$20,"yyyy/m/d"),プランシート!$Y$20,TEXT(プランシート!$Z$20,"yyyy/m/d")))</f>
        <v>1900/1/0～1900/1/0</v>
      </c>
      <c r="Z2" s="75" t="str">
        <f>プランシート!N21</f>
        <v>〇</v>
      </c>
      <c r="AA2" s="75" t="str">
        <f>IF(Z2&lt;&gt;"〇","",CONCATENATE(TEXT(プランシート!$V$21,"yyyy/m/d"),プランシート!$Y$21,TEXT(プランシート!$Z$21,"yyyy/m/d")))</f>
        <v>1900/1/0～1900/1/0</v>
      </c>
      <c r="AB2" s="75" t="str">
        <f>プランシート!N22</f>
        <v>〇</v>
      </c>
      <c r="AC2" s="75" t="str">
        <f>IF(AB2&lt;&gt;"〇","",CONCATENATE(TEXT(プランシート!$V$22,"yyyy/m/d"),プランシート!$Y$22,TEXT(プランシート!$Z$22,"yyyy/m/d")))</f>
        <v>1900/1/0～1900/1/0</v>
      </c>
      <c r="AD2" s="75" t="str">
        <f>プランシート!N23</f>
        <v>〇</v>
      </c>
      <c r="AE2" s="75" t="str">
        <f>IF(AD2&lt;&gt;"〇","",CONCATENATE(TEXT(プランシート!$V$23,"yyyy/m/d"),プランシート!$Y$23,TEXT(プランシート!$Z$23,"yyyy/m/d")))</f>
        <v>1900/1/0～1900/1/0</v>
      </c>
      <c r="AF2" s="75" t="str">
        <f>プランシート!N24</f>
        <v>〇</v>
      </c>
      <c r="AG2" s="75" t="str">
        <f>IF(AF2&lt;&gt;"〇","",CONCATENATE(TEXT(プランシート!$V$24,"yyyy/m/d"),プランシート!$Y$24,TEXT(プランシート!$Z$24,"yyyy/m/d")))</f>
        <v>1900/1/0～1900/1/0</v>
      </c>
      <c r="AH2" s="75" t="str">
        <f>プランシート!N25</f>
        <v>〇</v>
      </c>
      <c r="AI2" s="75" t="str">
        <f>IF(AH2&lt;&gt;"〇","",CONCATENATE(TEXT(プランシート!$V$25,"yyyy/m/d"),プランシート!$Y$25,TEXT(プランシート!$Z$25,"yyyy/m/d")))</f>
        <v>1900/1/0～1900/1/0</v>
      </c>
      <c r="AJ2" s="75" t="str">
        <f>プランシート!N26</f>
        <v>〇</v>
      </c>
      <c r="AK2" s="79" t="str">
        <f>IF(AJ2&lt;&gt;"〇","",CONCATENATE(TEXT(プランシート!$V$26,"yyyy/m/d"),プランシート!$Y$26,TEXT(プランシート!$Z$26,"yyyy/m/d")))</f>
        <v>1900/1/0～1900/1/0</v>
      </c>
      <c r="AL2" s="79" t="str">
        <f>プランシート!N27</f>
        <v>〇</v>
      </c>
      <c r="AM2" s="76" t="str">
        <f>IF(AL2&lt;&gt;"〇","",CONCATENATE(TEXT(プランシート!$V$27,"yyyy/m/d"),プランシート!$Y$27,TEXT(プランシート!$Z$27,"yyyy/m/d")))</f>
        <v>1900/1/0～1900/1/0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3"/>
  <sheetViews>
    <sheetView workbookViewId="0">
      <selection activeCell="B4" sqref="B4"/>
    </sheetView>
  </sheetViews>
  <sheetFormatPr defaultRowHeight="13.2" x14ac:dyDescent="0.2"/>
  <cols>
    <col min="2" max="13" width="11.88671875" customWidth="1"/>
  </cols>
  <sheetData>
    <row r="2" spans="1:2" x14ac:dyDescent="0.2">
      <c r="A2" t="s">
        <v>16</v>
      </c>
      <c r="B2" t="s">
        <v>24</v>
      </c>
    </row>
    <row r="3" spans="1:2" x14ac:dyDescent="0.2">
      <c r="A3" t="s">
        <v>29</v>
      </c>
      <c r="B3" t="s">
        <v>30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説明</vt:lpstr>
      <vt:lpstr>プランシート</vt:lpstr>
      <vt:lpstr>記入例</vt:lpstr>
      <vt:lpstr>集計</vt:lpstr>
      <vt:lpstr>Sheet2</vt:lpstr>
      <vt:lpstr>プランシート!Print_Area</vt:lpstr>
      <vt:lpstr>説明!Print_Area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聡</dc:creator>
  <cp:lastModifiedBy>高橋　亜裕</cp:lastModifiedBy>
  <cp:lastPrinted>2026-03-10T08:40:59Z</cp:lastPrinted>
  <dcterms:created xsi:type="dcterms:W3CDTF">2023-06-08T06:44:01Z</dcterms:created>
  <dcterms:modified xsi:type="dcterms:W3CDTF">2026-03-10T08:41:53Z</dcterms:modified>
</cp:coreProperties>
</file>