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srvinffl010\470_上下水道局\総務課\契約係\非公開\115_契約書・請書・約款\01_当初契約（約款含む）\R8\作成支援ツール\"/>
    </mc:Choice>
  </mc:AlternateContent>
  <xr:revisionPtr revIDLastSave="0" documentId="13_ncr:1_{5EC181FC-DDBB-4F20-80D5-C093F5679FBA}" xr6:coauthVersionLast="47" xr6:coauthVersionMax="47" xr10:uidLastSave="{00000000-0000-0000-0000-000000000000}"/>
  <bookViews>
    <workbookView xWindow="-120" yWindow="-120" windowWidth="29040" windowHeight="15720" tabRatio="922" xr2:uid="{00000000-000D-0000-FFFF-FFFF00000000}"/>
  </bookViews>
  <sheets>
    <sheet name="共通項目入力シート" sheetId="6" r:id="rId1"/>
    <sheet name="着手届" sheetId="7" r:id="rId2"/>
    <sheet name="委託契約書" sheetId="1" r:id="rId3"/>
    <sheet name="工程表" sheetId="5" r:id="rId4"/>
    <sheet name="管理技術者等通知書" sheetId="24" r:id="rId5"/>
    <sheet name="管理技術者等通知書（変更）" sheetId="25" r:id="rId6"/>
  </sheets>
  <definedNames>
    <definedName name="_xlnm.Print_Area" localSheetId="2">委託契約書!$A$1:$S$39</definedName>
    <definedName name="_xlnm.Print_Area" localSheetId="4">管理技術者等通知書!$A$1:$AD$42</definedName>
    <definedName name="_xlnm.Print_Area" localSheetId="5">'管理技術者等通知書（変更）'!$A$1:$AD$42</definedName>
    <definedName name="_xlnm.Print_Area" localSheetId="0">共通項目入力シート!$A$1:$M$30</definedName>
    <definedName name="_xlnm.Print_Area" localSheetId="3">工程表!$A$1:$AG$23</definedName>
    <definedName name="_xlnm.Print_Area" localSheetId="1">着手届!$A$1:$V$36</definedName>
    <definedName name="syuunyuuinshi" localSheetId="2">委託契約書!$AV$41</definedName>
    <definedName name="収入印紙">"Text Box 5"</definedName>
    <definedName name="収入印紙枠">IF(共通項目入力シート!$C$3=""+共通項目入力シート!$C$3="紙契約",委託契約書!$AS$41,"")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25" l="1"/>
  <c r="G20" i="25"/>
  <c r="O17" i="25"/>
  <c r="N17" i="25"/>
  <c r="M17" i="25"/>
  <c r="L17" i="25"/>
  <c r="K17" i="25"/>
  <c r="J17" i="25"/>
  <c r="I17" i="25"/>
  <c r="H17" i="25"/>
  <c r="AG15" i="25"/>
  <c r="B27" i="25" s="1"/>
  <c r="AG14" i="25"/>
  <c r="O11" i="25"/>
  <c r="O10" i="25"/>
  <c r="O9" i="25"/>
  <c r="O8" i="25"/>
  <c r="W4" i="25"/>
  <c r="AG14" i="24"/>
  <c r="G23" i="24"/>
  <c r="G20" i="24"/>
  <c r="O17" i="24"/>
  <c r="N17" i="24"/>
  <c r="M17" i="24"/>
  <c r="L17" i="24"/>
  <c r="K17" i="24"/>
  <c r="J17" i="24"/>
  <c r="I17" i="24"/>
  <c r="H17" i="24"/>
  <c r="W4" i="24"/>
  <c r="O11" i="24"/>
  <c r="O10" i="24"/>
  <c r="O9" i="24"/>
  <c r="O8" i="24"/>
  <c r="AG15" i="24"/>
  <c r="B27" i="24" s="1"/>
  <c r="R37" i="1" l="1"/>
  <c r="R32" i="1"/>
  <c r="C27" i="1"/>
  <c r="J1" i="1" l="1"/>
  <c r="R2" i="1" l="1"/>
  <c r="D15" i="7"/>
  <c r="I36" i="1" l="1"/>
  <c r="I35" i="1"/>
  <c r="M3" i="5" l="1"/>
  <c r="L3" i="5"/>
  <c r="K3" i="5"/>
  <c r="J3" i="5"/>
  <c r="I3" i="5"/>
  <c r="H3" i="5"/>
  <c r="G3" i="5"/>
  <c r="F3" i="5"/>
  <c r="C5" i="5"/>
  <c r="F5" i="1"/>
  <c r="X3" i="5" l="1"/>
  <c r="X4" i="5" l="1"/>
  <c r="T29" i="1" l="1"/>
  <c r="D29" i="1" s="1"/>
  <c r="I13" i="1"/>
  <c r="I12" i="1"/>
  <c r="I30" i="7" l="1"/>
  <c r="I33" i="7"/>
  <c r="C17" i="7"/>
  <c r="N1" i="7"/>
  <c r="F7" i="1" l="1"/>
  <c r="F9" i="1"/>
  <c r="M17" i="1" l="1"/>
  <c r="I37" i="1"/>
  <c r="I38" i="1"/>
  <c r="M38" i="1"/>
  <c r="F16" i="1"/>
  <c r="AY16" i="1"/>
  <c r="G16" i="1" s="1"/>
  <c r="AZ16" i="1"/>
  <c r="H16" i="1" s="1"/>
  <c r="BA16" i="1"/>
  <c r="I16" i="1" s="1"/>
  <c r="BB16" i="1"/>
  <c r="J16" i="1" s="1"/>
  <c r="BC16" i="1"/>
  <c r="K16" i="1" s="1"/>
  <c r="BD16" i="1"/>
  <c r="L16" i="1" s="1"/>
  <c r="BE16" i="1"/>
  <c r="M16" i="1" s="1"/>
  <c r="BF16" i="1"/>
  <c r="N16" i="1" s="1"/>
  <c r="BG16" i="1"/>
  <c r="O16" i="1" s="1"/>
  <c r="BH16" i="1"/>
  <c r="P16" i="1" s="1"/>
  <c r="BI16" i="1"/>
  <c r="Q16" i="1" s="1"/>
  <c r="U7" i="5"/>
  <c r="J19" i="6"/>
  <c r="H22" i="7"/>
  <c r="I22" i="7"/>
  <c r="J22" i="7"/>
  <c r="K22" i="7"/>
  <c r="L22" i="7"/>
  <c r="M22" i="7"/>
  <c r="N22" i="7"/>
  <c r="G22" i="7"/>
  <c r="U8" i="5"/>
  <c r="M6" i="7"/>
  <c r="M8" i="7" l="1"/>
  <c r="M7" i="7"/>
  <c r="M5" i="7"/>
  <c r="G27" i="7"/>
  <c r="G25" i="7"/>
  <c r="G36" i="7"/>
  <c r="U9" i="5"/>
  <c r="U6" i="5"/>
  <c r="C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上下水道局</author>
    <author>齋藤　順子</author>
    <author>渡邉　能悠</author>
    <author>総務課契約係</author>
  </authors>
  <commentList>
    <comment ref="C3" authorId="0" shapeId="0" xr:uid="{EE19DDF3-C847-4C38-AA4D-9EF1FA30BEDB}">
      <text>
        <r>
          <rPr>
            <b/>
            <sz val="16"/>
            <color indexed="81"/>
            <rFont val="游ゴシック"/>
            <family val="3"/>
            <charset val="128"/>
            <scheme val="minor"/>
          </rPr>
          <t>👈　電子契約、紙契約のいずれかを選択してください。</t>
        </r>
      </text>
    </comment>
    <comment ref="C9" authorId="1" shapeId="0" xr:uid="{00000000-0006-0000-0000-000001000000}">
      <text>
        <r>
          <rPr>
            <b/>
            <sz val="16"/>
            <color indexed="81"/>
            <rFont val="游ゴシック"/>
            <family val="3"/>
            <charset val="128"/>
            <scheme val="minor"/>
          </rPr>
          <t>👈　最後に「地内」を忘れずに入力してください。
　　「地内」の前に全角スペースを１文字分、入力して
　ください。</t>
        </r>
      </text>
    </comment>
    <comment ref="C11" authorId="2" shapeId="0" xr:uid="{AA48A9EA-62A4-4AEC-9988-9E65C4797C9A}">
      <text>
        <r>
          <rPr>
            <b/>
            <sz val="16"/>
            <color indexed="81"/>
            <rFont val="游ゴシック"/>
            <family val="3"/>
            <charset val="128"/>
            <scheme val="minor"/>
          </rPr>
          <t>👈　契約日、始期（着手日）、終期の入力は
　　 ○○○○/○○/○○で入力してください。
　　【入力例】20XX/8/18</t>
        </r>
      </text>
    </comment>
    <comment ref="C25" authorId="1" shapeId="0" xr:uid="{00000000-0006-0000-0000-000002000000}">
      <text>
        <r>
          <rPr>
            <b/>
            <sz val="16"/>
            <color indexed="81"/>
            <rFont val="游ゴシック"/>
            <family val="3"/>
            <charset val="128"/>
            <scheme val="minor"/>
          </rPr>
          <t>👈　法人形態は（株）や（有）のように省略せず、正式
　  名称で記載してください。</t>
        </r>
        <r>
          <rPr>
            <sz val="16"/>
            <color indexed="81"/>
            <rFont val="游ゴシック"/>
            <family val="3"/>
            <charset val="128"/>
            <scheme val="minor"/>
          </rPr>
          <t xml:space="preserve">
</t>
        </r>
        <r>
          <rPr>
            <b/>
            <sz val="16"/>
            <color indexed="81"/>
            <rFont val="游ゴシック"/>
            <family val="3"/>
            <charset val="128"/>
            <scheme val="minor"/>
          </rPr>
          <t>👈　法人形態と会社名の間、会社名と支店・営業所名の
　  間にはスペースを入れないでください。
　　【例】株式会社　こおりやま・・・×
　　　　　株式会社こおりやま・・・〇
　　　　　株式会社がくと　東北支店・・・×
　　　　　株式会社がくと東北支店・・・〇</t>
        </r>
      </text>
    </comment>
    <comment ref="C29" authorId="3" shapeId="0" xr:uid="{72A96425-6ADB-4194-9519-31E14F4256DB}">
      <text>
        <r>
          <rPr>
            <b/>
            <sz val="16"/>
            <color indexed="81"/>
            <rFont val="游ゴシック"/>
            <family val="3"/>
            <charset val="128"/>
            <scheme val="minor"/>
          </rPr>
          <t>👈　氏と名の間に全角スペースを１字分、入力してくだ
  　さい。
　　【例】郡山太郎・・・×
　　　　　郡山　太郎・・・〇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X5" authorId="0" shapeId="0" xr:uid="{B16E39A6-09BE-4081-8405-A51DF4F8BF42}">
      <text>
        <r>
          <rPr>
            <b/>
            <sz val="14"/>
            <color indexed="81"/>
            <rFont val="游ゴシック"/>
            <family val="3"/>
            <charset val="128"/>
            <scheme val="minor"/>
          </rPr>
          <t>変更契約の場合は、このセルに変更後の終期を直接入力してください。</t>
        </r>
      </text>
    </comment>
    <comment ref="AE5" authorId="0" shapeId="0" xr:uid="{FF6BC6A6-0879-4D6B-BF69-9FC30BB40DA1}">
      <text>
        <r>
          <rPr>
            <b/>
            <sz val="14"/>
            <color indexed="81"/>
            <rFont val="游ゴシック"/>
            <family val="3"/>
            <charset val="128"/>
            <scheme val="minor"/>
          </rPr>
          <t>変更契約の場合は、このセルのプルダウンメニューから「（変更）」を
選択してください。</t>
        </r>
      </text>
    </comment>
    <comment ref="D10" authorId="0" shapeId="0" xr:uid="{3DC000D4-4CF8-450F-AB93-091B5A4AD8ED}">
      <text>
        <r>
          <rPr>
            <b/>
            <sz val="14"/>
            <color indexed="81"/>
            <rFont val="游ゴシック"/>
            <family val="3"/>
            <charset val="128"/>
            <scheme val="minor"/>
          </rPr>
          <t>月名を入力してください。</t>
        </r>
      </text>
    </comment>
    <comment ref="A12" authorId="0" shapeId="0" xr:uid="{52EBE489-AD70-45F6-BF38-8094D2CB6D07}">
      <text>
        <r>
          <rPr>
            <b/>
            <sz val="14"/>
            <color indexed="81"/>
            <rFont val="游ゴシック"/>
            <family val="3"/>
            <charset val="128"/>
            <scheme val="minor"/>
          </rPr>
          <t>委託業務の工程を入力してください。
なお、「完成」は工程ではないため入力しないでください。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27BCC774-1081-47C9-9063-1CF30A5D2ED5}">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D77A5187-7E36-47B6-85E3-573DE4C26FC0}">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4A89F1C7-9F32-4CD4-9C6C-E8204ECB2404}">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3AE11914-C5F2-41D9-BA1F-AB01BCF1EDC1}">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sharedStrings.xml><?xml version="1.0" encoding="utf-8"?>
<sst xmlns="http://schemas.openxmlformats.org/spreadsheetml/2006/main" count="164" uniqueCount="110">
  <si>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</si>
  <si>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</si>
  <si>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着手</t>
  </si>
  <si>
    <t>百</t>
  </si>
  <si>
    <t>拾</t>
  </si>
  <si>
    <t>億</t>
  </si>
  <si>
    <t>千</t>
  </si>
  <si>
    <t>万</t>
  </si>
  <si>
    <t>円</t>
  </si>
  <si>
    <t>うち取引に係る消費税及び地方消費税の額</t>
  </si>
  <si>
    <t>特 約 条 項</t>
    <phoneticPr fontId="1"/>
  </si>
  <si>
    <t>発 注 者</t>
    <phoneticPr fontId="1"/>
  </si>
  <si>
    <t>住　所</t>
  </si>
  <si>
    <t>受 注 者</t>
    <phoneticPr fontId="1"/>
  </si>
  <si>
    <t>氏　名</t>
  </si>
  <si>
    <t>名称及び
代 表 者</t>
    <phoneticPr fontId="1"/>
  </si>
  <si>
    <t>月</t>
    <rPh sb="0" eb="1">
      <t>ガツ</t>
    </rPh>
    <phoneticPr fontId="22"/>
  </si>
  <si>
    <t>号</t>
    <rPh sb="0" eb="1">
      <t>ゴウ</t>
    </rPh>
    <phoneticPr fontId="22"/>
  </si>
  <si>
    <t>第</t>
    <rPh sb="0" eb="1">
      <t>ダイ</t>
    </rPh>
    <phoneticPr fontId="22"/>
  </si>
  <si>
    <t>（注）工期を棒グラフで表示すること。</t>
    <rPh sb="1" eb="2">
      <t>チュウ</t>
    </rPh>
    <rPh sb="3" eb="4">
      <t>コウ</t>
    </rPh>
    <rPh sb="4" eb="5">
      <t>キ</t>
    </rPh>
    <rPh sb="6" eb="7">
      <t>ボウ</t>
    </rPh>
    <rPh sb="11" eb="13">
      <t>ヒョウジ</t>
    </rPh>
    <phoneticPr fontId="22"/>
  </si>
  <si>
    <t>工事等の種類</t>
    <rPh sb="0" eb="2">
      <t>コウジ</t>
    </rPh>
    <rPh sb="2" eb="3">
      <t>トウ</t>
    </rPh>
    <rPh sb="4" eb="6">
      <t>シュルイ</t>
    </rPh>
    <phoneticPr fontId="22"/>
  </si>
  <si>
    <t>工程</t>
    <rPh sb="0" eb="2">
      <t>コウテイ</t>
    </rPh>
    <phoneticPr fontId="22"/>
  </si>
  <si>
    <t>施行場所</t>
    <rPh sb="0" eb="2">
      <t>セコウ</t>
    </rPh>
    <rPh sb="2" eb="4">
      <t>バショ</t>
    </rPh>
    <phoneticPr fontId="22"/>
  </si>
  <si>
    <r>
      <t xml:space="preserve">受 注 者
</t>
    </r>
    <r>
      <rPr>
        <sz val="11"/>
        <rFont val="ＭＳ 明朝"/>
        <family val="1"/>
        <charset val="128"/>
      </rPr>
      <t>住　所
代表者職　氏名</t>
    </r>
    <rPh sb="12" eb="15">
      <t>ダイヒョウシャ</t>
    </rPh>
    <rPh sb="15" eb="16">
      <t>ショク</t>
    </rPh>
    <phoneticPr fontId="22"/>
  </si>
  <si>
    <t>完成</t>
    <phoneticPr fontId="22"/>
  </si>
  <si>
    <t>着手</t>
    <phoneticPr fontId="22"/>
  </si>
  <si>
    <t>契約番号</t>
    <rPh sb="0" eb="2">
      <t>ケイヤク</t>
    </rPh>
    <rPh sb="2" eb="4">
      <t>バンゴウ</t>
    </rPh>
    <phoneticPr fontId="22"/>
  </si>
  <si>
    <t>工　　程　　表</t>
    <rPh sb="0" eb="4">
      <t>コウテイ</t>
    </rPh>
    <rPh sb="6" eb="7">
      <t>ヒョウ</t>
    </rPh>
    <phoneticPr fontId="22"/>
  </si>
  <si>
    <t>契約番号</t>
    <rPh sb="0" eb="2">
      <t>ケイヤク</t>
    </rPh>
    <rPh sb="2" eb="4">
      <t>バンゴウ</t>
    </rPh>
    <phoneticPr fontId="1"/>
  </si>
  <si>
    <t>会社名</t>
    <rPh sb="0" eb="2">
      <t>カイシャ</t>
    </rPh>
    <rPh sb="2" eb="3">
      <t>メイ</t>
    </rPh>
    <phoneticPr fontId="1"/>
  </si>
  <si>
    <t>代表者役職</t>
    <rPh sb="0" eb="2">
      <t>ダイヒョウ</t>
    </rPh>
    <rPh sb="2" eb="3">
      <t>シャ</t>
    </rPh>
    <rPh sb="3" eb="5">
      <t>ヤクショク</t>
    </rPh>
    <phoneticPr fontId="1"/>
  </si>
  <si>
    <t>住所</t>
  </si>
  <si>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</si>
  <si>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</si>
  <si>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</si>
  <si>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</si>
  <si>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</si>
  <si>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</si>
  <si>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</si>
  <si>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着手届</t>
  </si>
  <si>
    <t>記</t>
  </si>
  <si>
    <t>）</t>
  </si>
  <si>
    <t>請負人</t>
    <phoneticPr fontId="1"/>
  </si>
  <si>
    <t>（　契約番号　　</t>
    <phoneticPr fontId="1"/>
  </si>
  <si>
    <t>施行場所</t>
    <phoneticPr fontId="1"/>
  </si>
  <si>
    <t>円也</t>
    <phoneticPr fontId="1"/>
  </si>
  <si>
    <t>着手</t>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</si>
  <si>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</si>
  <si>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</si>
  <si>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</si>
  <si>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</si>
  <si>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</si>
  <si>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</si>
  <si>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</si>
  <si>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住所</t>
    <phoneticPr fontId="1"/>
  </si>
  <si>
    <t>消費税計算チェック</t>
    <rPh sb="0" eb="3">
      <t>ショウヒゼイ</t>
    </rPh>
    <rPh sb="3" eb="5">
      <t>ケイサン</t>
    </rPh>
    <phoneticPr fontId="1"/>
  </si>
  <si>
    <t>当初</t>
    <phoneticPr fontId="1"/>
  </si>
  <si>
    <t>・</t>
    <phoneticPr fontId="1"/>
  </si>
  <si>
    <t>変更</t>
    <phoneticPr fontId="1"/>
  </si>
  <si>
    <t>氏名</t>
    <phoneticPr fontId="1"/>
  </si>
  <si>
    <t>↓契約内容を入力してください</t>
    <rPh sb="1" eb="3">
      <t>ケイヤク</t>
    </rPh>
    <rPh sb="3" eb="5">
      <t>ナイヨウ</t>
    </rPh>
    <rPh sb="6" eb="8">
      <t>ニュウリョク</t>
    </rPh>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</si>
  <si>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</si>
  <si>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</si>
  <si>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代表者氏名</t>
    <rPh sb="0" eb="3">
      <t>ダイヒョウシャ</t>
    </rPh>
    <rPh sb="3" eb="5">
      <t>シメイ</t>
    </rPh>
    <phoneticPr fontId="1"/>
  </si>
  <si>
    <t>　郡山市上下水道事業管理者</t>
    <phoneticPr fontId="1"/>
  </si>
  <si>
    <t>郡山市豊田町１番４号</t>
    <rPh sb="3" eb="6">
      <t>トヨタマチ</t>
    </rPh>
    <rPh sb="7" eb="8">
      <t>バン</t>
    </rPh>
    <rPh sb="9" eb="10">
      <t>ゴウ</t>
    </rPh>
    <phoneticPr fontId="1"/>
  </si>
  <si>
    <t>郡山市上下水道事業管理者</t>
    <rPh sb="3" eb="12">
      <t>ジョウゲスイドウジギョウカンリシャ</t>
    </rPh>
    <phoneticPr fontId="1"/>
  </si>
  <si>
    <t>に着手したので届けます。</t>
    <phoneticPr fontId="1"/>
  </si>
  <si>
    <t>ggge年m月d日</t>
    <rPh sb="4" eb="5">
      <t>ネン</t>
    </rPh>
    <rPh sb="6" eb="7">
      <t>ガツ</t>
    </rPh>
    <rPh sb="8" eb="9">
      <t>ニチ</t>
    </rPh>
    <phoneticPr fontId="1"/>
  </si>
  <si>
    <t>円（税込）</t>
    <rPh sb="0" eb="1">
      <t>エン</t>
    </rPh>
    <phoneticPr fontId="1"/>
  </si>
  <si>
    <t>施行場所</t>
    <rPh sb="0" eb="2">
      <t>セコウ</t>
    </rPh>
    <rPh sb="2" eb="4">
      <t>バショ</t>
    </rPh>
    <phoneticPr fontId="1"/>
  </si>
  <si>
    <t>郡山市上下水道事業管理者　緑川　光博</t>
    <rPh sb="0" eb="12">
      <t>コオリヤマシジョウゲスイドウジギョウカンリシャ</t>
    </rPh>
    <rPh sb="13" eb="15">
      <t>ミドリカワ</t>
    </rPh>
    <rPh sb="16" eb="18">
      <t>ミツヒロ</t>
    </rPh>
    <phoneticPr fontId="1"/>
  </si>
  <si>
    <t>契約方法</t>
    <rPh sb="0" eb="4">
      <t>ケイヤクホウホウ</t>
    </rPh>
    <phoneticPr fontId="1"/>
  </si>
  <si>
    <t>月</t>
    <rPh sb="0" eb="1">
      <t>ツキ</t>
    </rPh>
    <phoneticPr fontId="22"/>
  </si>
  <si>
    <t>　本契約の証として、本書２通を作成し、当事者記名押印の上、各自１通を保有する。</t>
  </si>
  <si>
    <t>　本契約の証として、本書の電磁的記録を作成し、当事者は電子署名を行い、各自電磁的記録を保有する。</t>
  </si>
  <si>
    <t>始期（着手日）</t>
    <rPh sb="0" eb="1">
      <t>ハジ</t>
    </rPh>
    <rPh sb="1" eb="2">
      <t>キ</t>
    </rPh>
    <rPh sb="3" eb="5">
      <t>チャクシュ</t>
    </rPh>
    <rPh sb="5" eb="6">
      <t>ビ</t>
    </rPh>
    <phoneticPr fontId="1"/>
  </si>
  <si>
    <t>終期</t>
    <rPh sb="0" eb="2">
      <t>シュウキ</t>
    </rPh>
    <phoneticPr fontId="1"/>
  </si>
  <si>
    <t>１</t>
    <phoneticPr fontId="1"/>
  </si>
  <si>
    <t>２</t>
    <phoneticPr fontId="1"/>
  </si>
  <si>
    <t>３</t>
    <phoneticPr fontId="1"/>
  </si>
  <si>
    <t>４</t>
    <phoneticPr fontId="1"/>
  </si>
  <si>
    <t>５</t>
    <phoneticPr fontId="1"/>
  </si>
  <si>
    <t>契約保証金</t>
    <phoneticPr fontId="1"/>
  </si>
  <si>
    <t>委託業務名</t>
    <rPh sb="0" eb="5">
      <t>イタクギョウムメイ</t>
    </rPh>
    <phoneticPr fontId="1"/>
  </si>
  <si>
    <t>委託料</t>
    <rPh sb="0" eb="3">
      <t>イタクリョウ</t>
    </rPh>
    <phoneticPr fontId="1"/>
  </si>
  <si>
    <t>委託契約書</t>
    <rPh sb="0" eb="2">
      <t>イタク</t>
    </rPh>
    <rPh sb="2" eb="5">
      <t>ケイヤクショ</t>
    </rPh>
    <phoneticPr fontId="1"/>
  </si>
  <si>
    <t>委託期間</t>
    <rPh sb="0" eb="2">
      <t>イタク</t>
    </rPh>
    <rPh sb="2" eb="4">
      <t>キカン</t>
    </rPh>
    <phoneticPr fontId="1"/>
  </si>
  <si>
    <t>委託期間</t>
    <rPh sb="0" eb="4">
      <t>イタクキカン</t>
    </rPh>
    <phoneticPr fontId="1"/>
  </si>
  <si>
    <t>履行期限</t>
    <rPh sb="0" eb="4">
      <t>リコウキゲン</t>
    </rPh>
    <phoneticPr fontId="1"/>
  </si>
  <si>
    <t>委託業務名</t>
    <rPh sb="0" eb="5">
      <t>イタクギョウムメイ</t>
    </rPh>
    <phoneticPr fontId="22"/>
  </si>
  <si>
    <t>委託期間</t>
    <rPh sb="0" eb="4">
      <t>イタクキカン</t>
    </rPh>
    <phoneticPr fontId="22"/>
  </si>
  <si>
    <t>受注者</t>
    <rPh sb="0" eb="3">
      <t>ジュチュウシャ</t>
    </rPh>
    <phoneticPr fontId="1"/>
  </si>
  <si>
    <t>管 理 技 術 者 等 通 知 書</t>
    <rPh sb="0" eb="1">
      <t>カン</t>
    </rPh>
    <rPh sb="2" eb="3">
      <t>リ</t>
    </rPh>
    <rPh sb="4" eb="5">
      <t>ワザ</t>
    </rPh>
    <rPh sb="6" eb="7">
      <t>ジュツ</t>
    </rPh>
    <rPh sb="8" eb="9">
      <t>シャ</t>
    </rPh>
    <rPh sb="10" eb="11">
      <t>トウ</t>
    </rPh>
    <rPh sb="12" eb="13">
      <t>ツウ</t>
    </rPh>
    <rPh sb="14" eb="15">
      <t>チ</t>
    </rPh>
    <rPh sb="16" eb="17">
      <t>ショ</t>
    </rPh>
    <phoneticPr fontId="1"/>
  </si>
  <si>
    <t>契 約 番 号</t>
    <rPh sb="0" eb="1">
      <t>ケイ</t>
    </rPh>
    <rPh sb="2" eb="3">
      <t>ヤク</t>
    </rPh>
    <rPh sb="4" eb="5">
      <t>バン</t>
    </rPh>
    <rPh sb="6" eb="7">
      <t>ゴウ</t>
    </rPh>
    <phoneticPr fontId="1"/>
  </si>
  <si>
    <t>委託業務名</t>
    <rPh sb="0" eb="1">
      <t>イ</t>
    </rPh>
    <rPh sb="1" eb="2">
      <t>タク</t>
    </rPh>
    <rPh sb="2" eb="3">
      <t>ゴウ</t>
    </rPh>
    <rPh sb="3" eb="4">
      <t>ツトム</t>
    </rPh>
    <rPh sb="4" eb="5">
      <t>メイ</t>
    </rPh>
    <phoneticPr fontId="1"/>
  </si>
  <si>
    <t>施 行 場 所</t>
    <rPh sb="0" eb="1">
      <t>シ</t>
    </rPh>
    <rPh sb="2" eb="3">
      <t>イ</t>
    </rPh>
    <rPh sb="4" eb="5">
      <t>バ</t>
    </rPh>
    <rPh sb="6" eb="7">
      <t>ショ</t>
    </rPh>
    <phoneticPr fontId="1"/>
  </si>
  <si>
    <t>別添経歴書を添えて通知します。</t>
    <phoneticPr fontId="1"/>
  </si>
  <si>
    <t>記</t>
    <rPh sb="0" eb="1">
      <t>キ</t>
    </rPh>
    <phoneticPr fontId="1"/>
  </si>
  <si>
    <t>１　管理技術者氏名</t>
    <rPh sb="2" eb="4">
      <t>カンリ</t>
    </rPh>
    <rPh sb="4" eb="7">
      <t>ギジュツシャ</t>
    </rPh>
    <rPh sb="7" eb="9">
      <t>シメイ</t>
    </rPh>
    <phoneticPr fontId="1"/>
  </si>
  <si>
    <t>２　主任技術者氏名</t>
    <rPh sb="2" eb="4">
      <t>シュニン</t>
    </rPh>
    <rPh sb="4" eb="7">
      <t>ギジュツシャ</t>
    </rPh>
    <rPh sb="7" eb="9">
      <t>シメイ</t>
    </rPh>
    <phoneticPr fontId="1"/>
  </si>
  <si>
    <t>（注）　設計業務（土木・建築設計）の場合は管理技術者、測量調査業務（測量、地質調査、補償</t>
    <rPh sb="39" eb="41">
      <t>チョウサ</t>
    </rPh>
    <rPh sb="42" eb="44">
      <t>ホショウ</t>
    </rPh>
    <phoneticPr fontId="1"/>
  </si>
  <si>
    <t>　　　コンサルタント等）の場合は主任技術者について記載すること。</t>
    <phoneticPr fontId="1"/>
  </si>
  <si>
    <r>
      <t>　　　　また、該当しない技術者の氏名記載箇所には、「</t>
    </r>
    <r>
      <rPr>
        <strike/>
        <sz val="10"/>
        <color theme="1"/>
        <rFont val="ＭＳ 明朝"/>
        <family val="1"/>
        <charset val="128"/>
      </rPr>
      <t>　　　　</t>
    </r>
    <r>
      <rPr>
        <sz val="10"/>
        <color theme="1"/>
        <rFont val="ＭＳ 明朝"/>
        <family val="1"/>
        <charset val="128"/>
      </rPr>
      <t>」を記載すること。</t>
    </r>
    <phoneticPr fontId="1"/>
  </si>
  <si>
    <t>　　　　なお、設計業務と測量調査業務を一括した業務の場合には、管理技術者と主任技術者の両方</t>
    <rPh sb="37" eb="39">
      <t>シュニン</t>
    </rPh>
    <rPh sb="39" eb="42">
      <t>ギジュツシャ</t>
    </rPh>
    <rPh sb="43" eb="45">
      <t>リョウホウ</t>
    </rPh>
    <phoneticPr fontId="1"/>
  </si>
  <si>
    <t>　　　について記載すること。</t>
    <phoneticPr fontId="1"/>
  </si>
  <si>
    <t>契約の下記委託業務は、</t>
    <rPh sb="5" eb="9">
      <t>イタクギョウム</t>
    </rPh>
    <phoneticPr fontId="1"/>
  </si>
  <si>
    <t>　 上記の委託業務について、発注者と受注者は、各々の対等な立場における合意に基づいて、令和８年度郡山市上下水道局委託契約約款の各条項により公正な委託契約を締結し、信義に従って誠実にこれを履行するものとする。</t>
    <rPh sb="5" eb="9">
      <t>イタクギョウム</t>
    </rPh>
    <rPh sb="51" eb="56">
      <t>ジョウゲスイドウキョク</t>
    </rPh>
    <rPh sb="56" eb="58">
      <t>イタク</t>
    </rPh>
    <rPh sb="63" eb="66">
      <t>カクジョウコウ</t>
    </rPh>
    <rPh sb="72" eb="76">
      <t>イタクケイヤク</t>
    </rPh>
    <phoneticPr fontId="1"/>
  </si>
  <si>
    <t>紙契約</t>
  </si>
  <si>
    <t>（当初）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</si>
</sst>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61" x14ac:knownFonts="1">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18"/>
      <color theme="1"/>
      <name val="ＭＳ 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0"/>
      <color theme="1"/>
      <name val="游ゴシック"/>
      <family val="3"/>
      <charset val="128"/>
      <scheme val="minor"/>
    </font>
    <font>
      <sz val="14"/>
      <color rgb="FFFF0000"/>
      <name val="ＭＳ 明朝"/>
      <family val="1"/>
      <charset val="128"/>
    </font>
    <font>
      <sz val="10.5"/>
      <color theme="1"/>
      <name val="ＭＳ 明朝"/>
      <family val="1"/>
      <charset val="128"/>
    </font>
    <font>
      <sz val="9"/>
      <color theme="1"/>
      <name val="ＭＳ 明朝"/>
      <family val="1"/>
      <charset val="128"/>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sz val="20"/>
      <color theme="1"/>
      <name val="ＭＳ ゴシック"/>
      <family val="3"/>
      <charset val="128"/>
    </font>
    <font>
      <b/>
      <sz val="16"/>
      <color indexed="81"/>
      <name val="游ゴシック"/>
      <family val="3"/>
      <charset val="128"/>
      <scheme val="minor"/>
    </font>
    <font>
      <sz val="16"/>
      <color indexed="81"/>
      <name val="游ゴシック"/>
      <family val="3"/>
      <charset val="128"/>
      <scheme val="minor"/>
    </font>
    <font>
      <b/>
      <sz val="14"/>
      <color indexed="10"/>
      <name val="游ゴシック"/>
      <family val="3"/>
      <charset val="128"/>
      <scheme val="minor"/>
    </font>
    <font>
      <sz val="20"/>
      <color theme="1"/>
      <name val="游ゴシック"/>
      <family val="2"/>
      <charset val="128"/>
      <scheme val="minor"/>
    </font>
    <font>
      <strike/>
      <sz val="10"/>
      <color theme="1"/>
      <name val="ＭＳ 明朝"/>
      <family val="1"/>
      <charset val="128"/>
    </font>
    <font>
      <sz val="48"/>
      <color theme="0" tint="-0.249977111117893"/>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249977111117893"/>
      <name val="ＭＳ 明朝"/>
      <family val="1"/>
      <charset val="128"/>
    </font>
    <font>
      <sz val="11"/>
      <color theme="0" tint="-0.34998626667073579"/>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0" fontId="21" fillId="0" borderId="0">
      <alignment vertical="center"/>
    </xf>
    <xf numFmtId="38" fontId="23" fillId="0" borderId="0" applyFill="0" applyBorder="0" applyAlignment="0" applyProtection="0">
      <alignment vertical="center"/>
    </xf>
    <xf numFmtId="0" fontId="28" fillId="0" borderId="0"/>
    <xf numFmtId="0" fontId="9" fillId="0" borderId="0">
      <alignment vertical="center"/>
    </xf>
  </cellStyleXfs>
  <cellXfs count="283">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16" fillId="0" borderId="0" xfId="0" applyFont="1" applyProtection="1">
      <alignment vertical="center"/>
    </xf>
    <xf numFmtId="0" fontId="0" fillId="0" borderId="0" xfId="0" applyProtection="1">
      <alignment vertical="center"/>
    </xf>
    <xf numFmtId="0" fontId="5" fillId="0" borderId="0" xfId="0" applyFont="1" applyAlignment="1">
      <alignment horizontal="center" vertical="center"/>
    </xf>
    <xf numFmtId="0" fontId="26" fillId="0" borderId="0" xfId="4" applyFont="1"/>
    <xf numFmtId="0" fontId="29" fillId="0" borderId="0" xfId="4" applyFont="1"/>
    <xf numFmtId="0" fontId="18" fillId="0" borderId="0" xfId="0" applyFont="1">
      <alignment vertical="center"/>
    </xf>
    <xf numFmtId="0" fontId="44" fillId="0" borderId="0" xfId="0" applyFont="1">
      <alignment vertical="center"/>
    </xf>
    <xf numFmtId="0" fontId="8"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xf>
    <xf numFmtId="0" fontId="16" fillId="0" borderId="0" xfId="0" applyFont="1">
      <alignment vertical="center"/>
    </xf>
    <xf numFmtId="0" fontId="5" fillId="0" borderId="0" xfId="0" applyFont="1" applyAlignment="1">
      <alignment horizontal="center" vertical="center"/>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6" fillId="0" borderId="0" xfId="0" applyFont="1" applyAlignment="1" applyProtection="1">
      <alignment vertical="center"/>
    </xf>
    <xf numFmtId="0" fontId="12" fillId="0" borderId="0" xfId="0" applyFont="1" applyFill="1" applyBorder="1" applyAlignment="1" applyProtection="1">
      <alignment horizontal="center" vertical="center"/>
      <protection locked="0"/>
    </xf>
    <xf numFmtId="0" fontId="30" fillId="0" borderId="31" xfId="4" applyFont="1" applyBorder="1" applyAlignment="1" applyProtection="1">
      <alignment horizontal="center" vertical="top"/>
      <protection locked="0"/>
    </xf>
    <xf numFmtId="0" fontId="30" fillId="0" borderId="0" xfId="4" applyFont="1" applyBorder="1" applyAlignment="1" applyProtection="1">
      <alignment horizontal="center" vertical="top"/>
      <protection locked="0"/>
    </xf>
    <xf numFmtId="0" fontId="30" fillId="0" borderId="23" xfId="4" applyFont="1" applyBorder="1" applyAlignment="1" applyProtection="1">
      <alignment horizontal="right"/>
      <protection locked="0"/>
    </xf>
    <xf numFmtId="0" fontId="30" fillId="0" borderId="21" xfId="4" applyFont="1" applyBorder="1" applyAlignment="1" applyProtection="1">
      <alignment horizontal="right"/>
      <protection locked="0"/>
    </xf>
    <xf numFmtId="0" fontId="30" fillId="0" borderId="22" xfId="4" applyFont="1" applyBorder="1" applyAlignment="1" applyProtection="1">
      <alignment horizontal="right" vertical="top"/>
      <protection locked="0"/>
    </xf>
    <xf numFmtId="0" fontId="30" fillId="0" borderId="21" xfId="4" applyFont="1" applyBorder="1" applyAlignment="1" applyProtection="1">
      <alignment horizontal="right" vertical="top"/>
      <protection locked="0"/>
    </xf>
    <xf numFmtId="0" fontId="30" fillId="0" borderId="20" xfId="4" applyFont="1" applyBorder="1" applyAlignment="1" applyProtection="1">
      <alignment horizontal="right" vertical="top"/>
      <protection locked="0"/>
    </xf>
    <xf numFmtId="0" fontId="26" fillId="0" borderId="6" xfId="4" applyFont="1" applyBorder="1" applyProtection="1">
      <protection locked="0"/>
    </xf>
    <xf numFmtId="0" fontId="26" fillId="0" borderId="6" xfId="4" applyFont="1" applyFill="1" applyBorder="1" applyProtection="1">
      <protection locked="0"/>
    </xf>
    <xf numFmtId="0" fontId="26" fillId="0" borderId="8" xfId="4" applyFont="1" applyBorder="1" applyProtection="1">
      <protection locked="0"/>
    </xf>
    <xf numFmtId="0" fontId="26" fillId="0" borderId="10" xfId="4" applyFont="1" applyBorder="1" applyProtection="1">
      <protection locked="0"/>
    </xf>
    <xf numFmtId="0" fontId="26" fillId="0" borderId="10" xfId="4" applyFont="1" applyFill="1" applyBorder="1" applyProtection="1">
      <protection locked="0"/>
    </xf>
    <xf numFmtId="0" fontId="26" fillId="0" borderId="15" xfId="4" applyFont="1" applyBorder="1" applyProtection="1">
      <protection locked="0"/>
    </xf>
    <xf numFmtId="0" fontId="26" fillId="0" borderId="12" xfId="4" applyFont="1" applyBorder="1" applyProtection="1">
      <protection locked="0"/>
    </xf>
    <xf numFmtId="0" fontId="26" fillId="0" borderId="11" xfId="4" applyFont="1" applyBorder="1" applyProtection="1">
      <protection locked="0"/>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lignment vertical="center"/>
    </xf>
    <xf numFmtId="5" fontId="7" fillId="0" borderId="0" xfId="0" applyNumberFormat="1" applyFont="1" applyBorder="1" applyAlignment="1" applyProtection="1">
      <alignment horizontal="right" vertical="center" indent="1"/>
    </xf>
    <xf numFmtId="0" fontId="5" fillId="0" borderId="0" xfId="0" applyFont="1" applyAlignment="1">
      <alignment horizontal="center" vertical="center"/>
    </xf>
    <xf numFmtId="0" fontId="26" fillId="0" borderId="0" xfId="4" applyFont="1" applyProtection="1"/>
    <xf numFmtId="0" fontId="26" fillId="0" borderId="26" xfId="4" applyFont="1" applyBorder="1" applyAlignment="1" applyProtection="1">
      <alignment vertical="center"/>
    </xf>
    <xf numFmtId="0" fontId="26" fillId="0" borderId="0" xfId="4" applyFont="1" applyBorder="1" applyAlignment="1" applyProtection="1">
      <alignment horizontal="center"/>
    </xf>
    <xf numFmtId="0" fontId="26" fillId="0" borderId="0" xfId="4" applyFont="1" applyBorder="1" applyAlignment="1" applyProtection="1"/>
    <xf numFmtId="0" fontId="25" fillId="0" borderId="0" xfId="4" applyFont="1" applyBorder="1" applyAlignment="1" applyProtection="1">
      <alignment vertical="center"/>
    </xf>
    <xf numFmtId="0" fontId="29" fillId="0" borderId="0" xfId="4" applyFont="1" applyProtection="1"/>
    <xf numFmtId="0" fontId="2" fillId="0" borderId="0" xfId="0" applyFont="1" applyAlignment="1" applyProtection="1">
      <alignment vertical="center"/>
    </xf>
    <xf numFmtId="0" fontId="7" fillId="0" borderId="0" xfId="0" applyFont="1" applyAlignment="1" applyProtection="1">
      <alignment horizontal="center" vertical="center"/>
    </xf>
    <xf numFmtId="0" fontId="0" fillId="0" borderId="0" xfId="0" applyBorder="1" applyAlignment="1" applyProtection="1">
      <alignment horizontal="left" vertical="center" wrapText="1"/>
    </xf>
    <xf numFmtId="0" fontId="0" fillId="0" borderId="2" xfId="0" applyBorder="1" applyProtection="1">
      <alignment vertical="center"/>
    </xf>
    <xf numFmtId="0" fontId="5" fillId="0" borderId="0" xfId="0" applyFont="1" applyAlignment="1" applyProtection="1">
      <alignment horizontal="left" vertical="center" wrapText="1"/>
    </xf>
    <xf numFmtId="0" fontId="14" fillId="0" borderId="0" xfId="0" applyFont="1" applyAlignment="1" applyProtection="1">
      <alignment vertical="center" wrapText="1"/>
    </xf>
    <xf numFmtId="0" fontId="13" fillId="0" borderId="0" xfId="0" applyFont="1" applyAlignment="1" applyProtection="1">
      <alignment vertical="distributed" wrapText="1"/>
    </xf>
    <xf numFmtId="0" fontId="15" fillId="0" borderId="0" xfId="0" applyFont="1" applyAlignment="1" applyProtection="1">
      <alignment vertical="center"/>
    </xf>
    <xf numFmtId="0" fontId="10" fillId="0" borderId="0" xfId="0" applyFont="1" applyProtection="1">
      <alignment vertical="center"/>
    </xf>
    <xf numFmtId="0" fontId="0" fillId="2" borderId="0" xfId="0" applyFill="1" applyProtection="1">
      <alignment vertical="center"/>
    </xf>
    <xf numFmtId="0" fontId="48" fillId="2" borderId="0" xfId="0" applyFont="1" applyFill="1" applyProtection="1">
      <alignment vertical="center"/>
    </xf>
    <xf numFmtId="0" fontId="46" fillId="2" borderId="0" xfId="0" applyFont="1" applyFill="1" applyProtection="1">
      <alignment vertical="center"/>
    </xf>
    <xf numFmtId="0" fontId="0" fillId="2" borderId="0" xfId="0" applyFill="1" applyBorder="1" applyProtection="1">
      <alignment vertical="center"/>
    </xf>
    <xf numFmtId="0" fontId="18" fillId="2" borderId="0" xfId="0" applyFont="1" applyFill="1" applyBorder="1" applyProtection="1">
      <alignment vertical="center"/>
    </xf>
    <xf numFmtId="0" fontId="18" fillId="2" borderId="0" xfId="0" applyFont="1" applyFill="1" applyBorder="1" applyAlignment="1" applyProtection="1">
      <alignment horizontal="right" vertical="center"/>
    </xf>
    <xf numFmtId="0" fontId="18" fillId="2" borderId="0" xfId="0" applyFont="1" applyFill="1" applyBorder="1" applyAlignment="1" applyProtection="1">
      <alignment horizontal="center" vertical="center"/>
    </xf>
    <xf numFmtId="0" fontId="0" fillId="2" borderId="0" xfId="0" applyFill="1" applyBorder="1" applyAlignment="1" applyProtection="1">
      <alignment horizontal="right" vertical="center"/>
    </xf>
    <xf numFmtId="0" fontId="18" fillId="2" borderId="0" xfId="0" applyFont="1" applyFill="1" applyProtection="1">
      <alignment vertical="center"/>
    </xf>
    <xf numFmtId="0" fontId="0" fillId="2" borderId="0" xfId="0" applyFill="1" applyBorder="1" applyAlignment="1" applyProtection="1">
      <alignment horizontal="right" vertical="center" indent="2"/>
    </xf>
    <xf numFmtId="0" fontId="12"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49" fillId="2" borderId="0" xfId="0" applyFont="1" applyFill="1" applyProtection="1">
      <alignment vertical="center"/>
    </xf>
    <xf numFmtId="0" fontId="18" fillId="2" borderId="0" xfId="0" applyFont="1" applyFill="1" applyBorder="1" applyAlignment="1" applyProtection="1">
      <alignment horizontal="left" vertical="center"/>
    </xf>
    <xf numFmtId="0" fontId="25" fillId="0" borderId="1" xfId="4" applyFont="1" applyBorder="1" applyAlignment="1" applyProtection="1">
      <protection locked="0"/>
    </xf>
    <xf numFmtId="0" fontId="3" fillId="0" borderId="0" xfId="0" applyFont="1" applyAlignment="1" applyProtection="1">
      <alignment horizontal="center" vertical="center"/>
    </xf>
    <xf numFmtId="0" fontId="10" fillId="2" borderId="0" xfId="0" applyFont="1" applyFill="1" applyBorder="1" applyAlignment="1" applyProtection="1">
      <alignment horizontal="right" vertical="center"/>
    </xf>
    <xf numFmtId="177" fontId="5" fillId="0" borderId="0" xfId="0" applyNumberFormat="1" applyFont="1" applyAlignment="1">
      <alignment horizontal="distributed" vertical="center"/>
    </xf>
    <xf numFmtId="0" fontId="5" fillId="0" borderId="0" xfId="0" applyFont="1" applyAlignment="1">
      <alignment horizontal="left" vertical="center"/>
    </xf>
    <xf numFmtId="0" fontId="8" fillId="0" borderId="0" xfId="0" applyFont="1" applyAlignment="1" applyProtection="1">
      <alignment vertical="center"/>
    </xf>
    <xf numFmtId="0" fontId="48" fillId="2" borderId="0" xfId="0" applyFont="1" applyFill="1" applyBorder="1" applyAlignment="1" applyProtection="1">
      <alignment horizontal="center" vertical="center"/>
    </xf>
    <xf numFmtId="0" fontId="18" fillId="2" borderId="0" xfId="0" applyFont="1" applyFill="1" applyBorder="1" applyAlignment="1" applyProtection="1">
      <alignment horizontal="right" vertical="center" wrapText="1"/>
    </xf>
    <xf numFmtId="0" fontId="8" fillId="0" borderId="0" xfId="0" applyFont="1" applyAlignment="1" applyProtection="1">
      <alignment horizontal="right" vertical="center"/>
    </xf>
    <xf numFmtId="0" fontId="5" fillId="0" borderId="0" xfId="0" applyFont="1" applyAlignment="1">
      <alignment vertical="center"/>
    </xf>
    <xf numFmtId="0" fontId="8" fillId="0" borderId="0" xfId="0" quotePrefix="1" applyFont="1" applyAlignment="1" applyProtection="1">
      <alignment horizontal="right" vertical="center"/>
    </xf>
    <xf numFmtId="0" fontId="10" fillId="0" borderId="0" xfId="0" applyFont="1" applyAlignment="1" applyProtection="1">
      <alignment horizontal="left" vertical="center" shrinkToFit="1"/>
    </xf>
    <xf numFmtId="0" fontId="0" fillId="0" borderId="0" xfId="0" applyAlignment="1" applyProtection="1">
      <alignment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left" vertical="center"/>
    </xf>
    <xf numFmtId="0" fontId="5" fillId="0" borderId="0" xfId="0" applyFont="1" applyAlignment="1">
      <alignment horizontal="distributed" wrapText="1"/>
    </xf>
    <xf numFmtId="0" fontId="0" fillId="0" borderId="0" xfId="0" applyFont="1" applyAlignment="1">
      <alignment horizontal="distributed" wrapText="1"/>
    </xf>
    <xf numFmtId="0" fontId="5" fillId="0" borderId="0" xfId="0" applyFont="1" applyAlignment="1">
      <alignment horizontal="distributed" vertical="top"/>
    </xf>
    <xf numFmtId="0" fontId="58" fillId="0" borderId="0" xfId="0" applyFont="1" applyProtection="1">
      <alignment vertical="center"/>
    </xf>
    <xf numFmtId="0" fontId="59" fillId="0" borderId="0" xfId="0" applyFont="1" applyAlignment="1" applyProtection="1">
      <alignment vertical="center"/>
    </xf>
    <xf numFmtId="0" fontId="0" fillId="0" borderId="0" xfId="0" applyAlignment="1" applyProtection="1">
      <alignment horizontal="distributed" vertical="center"/>
    </xf>
    <xf numFmtId="0" fontId="4" fillId="0" borderId="0" xfId="0" applyFont="1" applyProtection="1">
      <alignment vertical="center"/>
    </xf>
    <xf numFmtId="6" fontId="0" fillId="0" borderId="0" xfId="0" applyNumberFormat="1" applyAlignment="1" applyProtection="1">
      <alignment vertical="center"/>
    </xf>
    <xf numFmtId="0" fontId="0" fillId="0" borderId="0" xfId="0" applyBorder="1" applyProtection="1">
      <alignment vertical="center"/>
    </xf>
    <xf numFmtId="0" fontId="47" fillId="0" borderId="10" xfId="0" applyFont="1" applyBorder="1" applyAlignment="1" applyProtection="1">
      <alignment vertical="center"/>
    </xf>
    <xf numFmtId="0" fontId="47" fillId="0" borderId="10" xfId="0" applyFont="1" applyBorder="1" applyProtection="1">
      <alignment vertical="center"/>
    </xf>
    <xf numFmtId="0" fontId="11" fillId="0" borderId="0" xfId="0" applyFont="1" applyBorder="1" applyAlignment="1" applyProtection="1">
      <alignment horizontal="center" vertical="center"/>
    </xf>
    <xf numFmtId="0" fontId="0" fillId="0" borderId="10" xfId="0" applyBorder="1" applyProtection="1">
      <alignment vertical="center"/>
    </xf>
    <xf numFmtId="0" fontId="36" fillId="0" borderId="0" xfId="0" applyFont="1" applyProtection="1">
      <alignment vertical="center"/>
    </xf>
    <xf numFmtId="0" fontId="36" fillId="0" borderId="0" xfId="0" applyFont="1" applyAlignment="1" applyProtection="1">
      <alignment vertical="center" wrapText="1"/>
    </xf>
    <xf numFmtId="0" fontId="36" fillId="0" borderId="0" xfId="0" applyFont="1" applyAlignment="1" applyProtection="1">
      <alignment horizontal="center" vertical="center" wrapText="1"/>
    </xf>
    <xf numFmtId="0" fontId="36" fillId="0" borderId="0" xfId="0" applyFont="1" applyAlignment="1" applyProtection="1">
      <alignment horizontal="center" vertical="center"/>
    </xf>
    <xf numFmtId="0" fontId="36" fillId="0" borderId="0" xfId="0" applyFont="1" applyAlignment="1" applyProtection="1">
      <alignment horizontal="distributed" vertical="center"/>
    </xf>
    <xf numFmtId="0" fontId="36" fillId="0" borderId="0" xfId="0" applyFont="1" applyAlignment="1" applyProtection="1">
      <alignment horizontal="distributed" vertical="distributed"/>
    </xf>
    <xf numFmtId="0" fontId="36" fillId="0" borderId="0" xfId="0" applyFont="1" applyAlignment="1" applyProtection="1">
      <alignment vertical="distributed"/>
    </xf>
    <xf numFmtId="0" fontId="36" fillId="0" borderId="0" xfId="0" applyFont="1" applyAlignment="1" applyProtection="1">
      <alignment horizontal="justify" vertical="center"/>
    </xf>
    <xf numFmtId="0" fontId="5"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6" fillId="0" borderId="0" xfId="0" applyFont="1" applyAlignment="1" applyProtection="1">
      <alignment vertical="center" shrinkToFit="1"/>
    </xf>
    <xf numFmtId="0" fontId="5" fillId="0" borderId="0" xfId="0" applyFont="1" applyAlignment="1" applyProtection="1">
      <alignment vertical="center" shrinkToFit="1"/>
    </xf>
    <xf numFmtId="0" fontId="60" fillId="0" borderId="0" xfId="0" applyFont="1" applyProtection="1">
      <alignment vertical="center"/>
    </xf>
    <xf numFmtId="0" fontId="38" fillId="0" borderId="0" xfId="0" applyFont="1" applyProtection="1">
      <alignment vertical="center"/>
    </xf>
    <xf numFmtId="177" fontId="60" fillId="0" borderId="0" xfId="0" applyNumberFormat="1" applyFont="1" applyProtection="1">
      <alignment vertical="center"/>
    </xf>
    <xf numFmtId="0" fontId="36" fillId="0" borderId="10" xfId="0" applyFont="1" applyBorder="1" applyProtection="1">
      <alignment vertical="center"/>
    </xf>
    <xf numFmtId="0" fontId="36" fillId="0" borderId="10" xfId="0" applyFont="1" applyBorder="1" applyAlignment="1" applyProtection="1">
      <alignment horizontal="center" vertical="center"/>
    </xf>
    <xf numFmtId="0" fontId="36" fillId="0" borderId="10" xfId="0" applyFont="1" applyBorder="1" applyAlignment="1" applyProtection="1">
      <alignment horizontal="center" vertical="center" wrapText="1"/>
    </xf>
    <xf numFmtId="0" fontId="39" fillId="0" borderId="0" xfId="0" applyFont="1" applyAlignment="1" applyProtection="1">
      <alignment horizontal="justify" vertical="center"/>
    </xf>
    <xf numFmtId="0" fontId="36" fillId="0" borderId="0" xfId="0" applyFont="1" applyAlignment="1" applyProtection="1">
      <alignment horizontal="distributed" vertical="distributed" shrinkToFit="1"/>
    </xf>
    <xf numFmtId="0" fontId="5" fillId="0" borderId="0" xfId="0" applyFont="1" applyAlignment="1" applyProtection="1">
      <alignment horizontal="distributed" vertical="center" shrinkToFit="1"/>
    </xf>
    <xf numFmtId="0" fontId="14" fillId="0" borderId="0" xfId="0" applyFont="1" applyProtection="1">
      <alignment vertical="center"/>
    </xf>
    <xf numFmtId="0" fontId="36" fillId="0" borderId="0" xfId="0" applyFont="1" applyAlignment="1" applyProtection="1">
      <alignment horizontal="left" vertical="center" wrapText="1"/>
    </xf>
    <xf numFmtId="0" fontId="40" fillId="0" borderId="0" xfId="0" applyFont="1" applyAlignment="1" applyProtection="1">
      <alignment horizontal="justify" vertical="center"/>
    </xf>
    <xf numFmtId="0" fontId="14" fillId="0" borderId="0" xfId="0" applyFont="1" applyAlignment="1" applyProtection="1">
      <alignment horizontal="center" vertical="center" wrapText="1"/>
    </xf>
    <xf numFmtId="0" fontId="14" fillId="0" borderId="0" xfId="0" applyFont="1" applyAlignment="1" applyProtection="1">
      <alignment horizontal="left" vertical="center"/>
    </xf>
    <xf numFmtId="0" fontId="14" fillId="0" borderId="0" xfId="0" applyFont="1" applyAlignment="1" applyProtection="1">
      <alignment vertical="center" shrinkToFit="1"/>
    </xf>
    <xf numFmtId="0" fontId="14" fillId="0" borderId="0" xfId="0" applyFont="1" applyAlignment="1" applyProtection="1">
      <alignment vertical="center" wrapText="1" shrinkToFit="1"/>
    </xf>
    <xf numFmtId="0" fontId="14" fillId="0" borderId="0" xfId="0" applyFont="1" applyAlignment="1" applyProtection="1">
      <alignment horizontal="justify" vertical="center"/>
    </xf>
    <xf numFmtId="0" fontId="36" fillId="0" borderId="0" xfId="0" applyFont="1" applyAlignment="1" applyProtection="1">
      <alignment horizontal="justify" vertical="center" wrapText="1"/>
    </xf>
    <xf numFmtId="177" fontId="5" fillId="0" borderId="0" xfId="0" applyNumberFormat="1" applyFont="1" applyProtection="1">
      <alignment vertical="center"/>
    </xf>
    <xf numFmtId="177" fontId="33" fillId="3" borderId="0" xfId="0" applyNumberFormat="1" applyFont="1" applyFill="1" applyBorder="1" applyAlignment="1" applyProtection="1">
      <alignment horizontal="center" vertical="center"/>
      <protection locked="0"/>
    </xf>
    <xf numFmtId="0" fontId="54" fillId="3" borderId="0" xfId="0" applyFont="1" applyFill="1" applyBorder="1" applyAlignment="1" applyProtection="1">
      <alignment vertical="center"/>
      <protection locked="0"/>
    </xf>
    <xf numFmtId="0" fontId="0" fillId="3" borderId="0" xfId="0" applyFill="1" applyAlignment="1" applyProtection="1">
      <alignment vertical="center"/>
      <protection locked="0"/>
    </xf>
    <xf numFmtId="0" fontId="18" fillId="3" borderId="0" xfId="0" applyFont="1" applyFill="1" applyBorder="1" applyAlignment="1" applyProtection="1">
      <alignment horizontal="left" vertical="center"/>
      <protection locked="0"/>
    </xf>
    <xf numFmtId="6" fontId="11" fillId="3" borderId="0" xfId="1" applyNumberFormat="1" applyFont="1" applyFill="1" applyBorder="1" applyAlignment="1" applyProtection="1">
      <alignment horizontal="right" vertical="center"/>
      <protection locked="0"/>
    </xf>
    <xf numFmtId="0" fontId="34"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0" fontId="18" fillId="2" borderId="0" xfId="0" applyFont="1" applyFill="1" applyAlignment="1" applyProtection="1">
      <alignment horizontal="center" vertical="center"/>
    </xf>
    <xf numFmtId="177" fontId="5" fillId="0" borderId="0" xfId="0" applyNumberFormat="1" applyFont="1" applyAlignment="1">
      <alignment horizontal="distributed" vertic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distributed" vertical="center"/>
    </xf>
    <xf numFmtId="0" fontId="37" fillId="0" borderId="0" xfId="0" applyFont="1" applyAlignment="1">
      <alignment horizontal="left" vertical="center" shrinkToFit="1"/>
    </xf>
    <xf numFmtId="0" fontId="43" fillId="0" borderId="0" xfId="0" applyFont="1" applyAlignment="1">
      <alignment horizontal="distributed"/>
    </xf>
    <xf numFmtId="0" fontId="5" fillId="0" borderId="0" xfId="0" applyFont="1" applyAlignment="1">
      <alignment horizontal="left" vertical="center" wrapText="1" shrinkToFit="1"/>
    </xf>
    <xf numFmtId="0" fontId="5" fillId="0" borderId="0" xfId="0" applyFont="1" applyAlignment="1">
      <alignment horizontal="center" vertical="center"/>
    </xf>
    <xf numFmtId="0" fontId="16" fillId="0" borderId="0" xfId="0" applyFont="1" applyAlignment="1">
      <alignment horizontal="distributed" vertical="center"/>
    </xf>
    <xf numFmtId="0" fontId="0" fillId="0" borderId="0" xfId="0" applyFont="1" applyAlignment="1">
      <alignment horizontal="distributed" vertical="center"/>
    </xf>
    <xf numFmtId="0" fontId="42"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distributed" vertical="center" wrapText="1"/>
    </xf>
    <xf numFmtId="178" fontId="4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shrinkToFit="1"/>
    </xf>
    <xf numFmtId="177" fontId="16" fillId="0" borderId="0" xfId="0" applyNumberFormat="1" applyFont="1" applyAlignment="1">
      <alignment horizontal="distributed" vertical="center"/>
    </xf>
    <xf numFmtId="0" fontId="8" fillId="0" borderId="0" xfId="0" applyFont="1" applyAlignment="1" applyProtection="1">
      <alignment horizontal="distributed" vertical="center"/>
    </xf>
    <xf numFmtId="0" fontId="0" fillId="0" borderId="5" xfId="0" applyBorder="1" applyAlignment="1" applyProtection="1">
      <alignment horizontal="distributed" vertical="center"/>
    </xf>
    <xf numFmtId="0" fontId="0" fillId="0" borderId="0" xfId="0" applyAlignment="1" applyProtection="1">
      <alignment horizontal="distributed" vertical="center"/>
    </xf>
    <xf numFmtId="0" fontId="8" fillId="0" borderId="0" xfId="0" applyFont="1" applyAlignment="1" applyProtection="1">
      <alignment horizontal="right" vertical="center"/>
    </xf>
    <xf numFmtId="0" fontId="8" fillId="0" borderId="0" xfId="0" quotePrefix="1" applyFont="1" applyAlignment="1" applyProtection="1">
      <alignment horizontal="right" vertical="center"/>
    </xf>
    <xf numFmtId="0" fontId="0" fillId="0" borderId="0" xfId="0" applyAlignment="1" applyProtection="1">
      <alignment horizontal="right" vertical="center"/>
    </xf>
    <xf numFmtId="0" fontId="0" fillId="0" borderId="0" xfId="0" applyFont="1" applyAlignment="1" applyProtection="1">
      <alignment horizontal="distributed" vertical="center"/>
    </xf>
    <xf numFmtId="0" fontId="50" fillId="0" borderId="0" xfId="0" applyFont="1" applyAlignment="1" applyProtection="1">
      <alignment horizontal="center" vertical="center"/>
    </xf>
    <xf numFmtId="0" fontId="19" fillId="0" borderId="0"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177" fontId="8" fillId="0" borderId="0" xfId="0" applyNumberFormat="1" applyFont="1" applyAlignment="1" applyProtection="1">
      <alignment horizontal="distributed" vertical="center"/>
    </xf>
    <xf numFmtId="0" fontId="5" fillId="0" borderId="0" xfId="0" applyFont="1" applyAlignment="1" applyProtection="1">
      <alignment horizontal="distributed" vertical="center" indent="2"/>
    </xf>
    <xf numFmtId="0" fontId="59" fillId="0" borderId="0" xfId="0" applyFont="1" applyAlignment="1" applyProtection="1">
      <alignment horizontal="left"/>
    </xf>
    <xf numFmtId="0" fontId="17" fillId="0" borderId="0" xfId="0" applyFont="1" applyAlignment="1" applyProtection="1">
      <alignment horizontal="center" vertical="center" wrapText="1"/>
    </xf>
    <xf numFmtId="0" fontId="18" fillId="0" borderId="0" xfId="0" applyFont="1" applyAlignment="1" applyProtection="1">
      <alignment shrinkToFit="1"/>
    </xf>
    <xf numFmtId="0" fontId="18" fillId="0" borderId="0" xfId="0" applyFont="1" applyAlignment="1" applyProtection="1">
      <alignment horizontal="left" shrinkToFit="1"/>
    </xf>
    <xf numFmtId="0" fontId="10" fillId="0" borderId="0" xfId="0" applyFont="1" applyAlignment="1" applyProtection="1">
      <alignment horizontal="left" vertical="center" shrinkToFit="1"/>
    </xf>
    <xf numFmtId="0" fontId="0" fillId="0" borderId="0" xfId="0" applyAlignment="1" applyProtection="1">
      <alignment vertical="center"/>
    </xf>
    <xf numFmtId="0" fontId="56" fillId="0" borderId="0" xfId="0" applyFont="1" applyAlignment="1" applyProtection="1">
      <alignment horizontal="center"/>
    </xf>
    <xf numFmtId="0" fontId="56" fillId="0" borderId="0" xfId="0" applyFont="1" applyAlignment="1" applyProtection="1"/>
    <xf numFmtId="0" fontId="57" fillId="0" borderId="0" xfId="0" applyFont="1" applyAlignment="1" applyProtection="1">
      <alignment horizontal="center" vertical="center" wrapText="1"/>
    </xf>
    <xf numFmtId="0" fontId="1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left" shrinkToFit="1"/>
    </xf>
    <xf numFmtId="0" fontId="5" fillId="0" borderId="0" xfId="0" applyFont="1" applyAlignment="1" applyProtection="1">
      <alignment horizontal="left" vertical="distributed" wrapText="1"/>
    </xf>
    <xf numFmtId="0" fontId="8" fillId="0" borderId="0" xfId="0" applyFont="1" applyAlignment="1" applyProtection="1">
      <alignment horizontal="center" vertical="center"/>
    </xf>
    <xf numFmtId="0" fontId="15" fillId="0" borderId="0" xfId="0" applyFont="1" applyAlignment="1" applyProtection="1">
      <alignment horizontal="left" vertical="top"/>
      <protection locked="0"/>
    </xf>
    <xf numFmtId="0" fontId="16" fillId="0" borderId="0" xfId="0" applyFont="1" applyAlignment="1" applyProtection="1">
      <alignment horizontal="left" vertical="distributed"/>
    </xf>
    <xf numFmtId="0" fontId="8" fillId="0" borderId="0" xfId="0" applyFont="1" applyAlignment="1" applyProtection="1">
      <alignment vertical="center" wrapText="1"/>
    </xf>
    <xf numFmtId="0" fontId="13" fillId="0" borderId="0" xfId="0" applyFont="1" applyAlignment="1" applyProtection="1">
      <alignment horizontal="left" vertical="center"/>
    </xf>
    <xf numFmtId="5" fontId="7" fillId="0" borderId="9" xfId="0" applyNumberFormat="1" applyFont="1" applyBorder="1" applyAlignment="1" applyProtection="1">
      <alignment horizontal="right" vertical="center" indent="1"/>
    </xf>
    <xf numFmtId="0" fontId="3" fillId="0" borderId="0" xfId="0" applyFont="1" applyAlignment="1" applyProtection="1">
      <alignment horizontal="distributed" vertical="center"/>
    </xf>
    <xf numFmtId="176" fontId="7" fillId="0" borderId="0" xfId="0" applyNumberFormat="1" applyFont="1" applyAlignment="1" applyProtection="1">
      <alignment horizontal="left" vertical="center"/>
      <protection locked="0"/>
    </xf>
    <xf numFmtId="0" fontId="32" fillId="0" borderId="0" xfId="4" applyFont="1" applyAlignment="1" applyProtection="1">
      <alignment horizontal="center"/>
    </xf>
    <xf numFmtId="0" fontId="30" fillId="0" borderId="0" xfId="4" applyFont="1" applyBorder="1" applyAlignment="1" applyProtection="1">
      <alignment horizontal="right" vertical="top"/>
      <protection locked="0"/>
    </xf>
    <xf numFmtId="0" fontId="30" fillId="0" borderId="30" xfId="4" applyFont="1" applyBorder="1" applyAlignment="1" applyProtection="1">
      <alignment horizontal="right" vertical="top"/>
      <protection locked="0"/>
    </xf>
    <xf numFmtId="0" fontId="30" fillId="0" borderId="5" xfId="4" applyFont="1" applyBorder="1" applyAlignment="1" applyProtection="1">
      <alignment horizontal="right" vertical="top"/>
      <protection locked="0"/>
    </xf>
    <xf numFmtId="0" fontId="29" fillId="0" borderId="29" xfId="4" applyFont="1" applyBorder="1" applyAlignment="1" applyProtection="1">
      <alignment horizontal="center" vertical="center"/>
    </xf>
    <xf numFmtId="0" fontId="29" fillId="0" borderId="26" xfId="4" applyFont="1" applyBorder="1" applyAlignment="1" applyProtection="1">
      <alignment horizontal="center" vertical="center"/>
    </xf>
    <xf numFmtId="0" fontId="29" fillId="0" borderId="35" xfId="4" applyFont="1" applyBorder="1" applyAlignment="1" applyProtection="1">
      <alignment horizontal="center" vertical="center"/>
    </xf>
    <xf numFmtId="0" fontId="29" fillId="0" borderId="1" xfId="4" applyFont="1" applyBorder="1" applyAlignment="1" applyProtection="1">
      <alignment horizontal="center" vertical="center"/>
    </xf>
    <xf numFmtId="0" fontId="30" fillId="0" borderId="38" xfId="4" applyFont="1" applyBorder="1" applyAlignment="1" applyProtection="1">
      <alignment horizontal="right"/>
    </xf>
    <xf numFmtId="0" fontId="30" fillId="0" borderId="5" xfId="4" applyFont="1" applyBorder="1" applyAlignment="1" applyProtection="1">
      <alignment horizontal="right"/>
    </xf>
    <xf numFmtId="0" fontId="29" fillId="0" borderId="33" xfId="4" applyFont="1" applyBorder="1" applyAlignment="1" applyProtection="1">
      <alignment horizontal="center" vertical="center"/>
    </xf>
    <xf numFmtId="0" fontId="29" fillId="0" borderId="9" xfId="4" applyFont="1" applyBorder="1" applyAlignment="1" applyProtection="1">
      <alignment horizontal="center" vertical="center"/>
    </xf>
    <xf numFmtId="0" fontId="29" fillId="0" borderId="24" xfId="4" applyFont="1" applyBorder="1" applyAlignment="1" applyProtection="1">
      <alignment horizontal="center" vertical="center"/>
    </xf>
    <xf numFmtId="0" fontId="29" fillId="0" borderId="21" xfId="4" applyFont="1" applyBorder="1" applyAlignment="1" applyProtection="1">
      <alignment horizontal="center" vertical="center"/>
    </xf>
    <xf numFmtId="0" fontId="27" fillId="0" borderId="37" xfId="4" applyFont="1" applyBorder="1" applyAlignment="1" applyProtection="1">
      <alignment horizontal="center" vertical="center"/>
    </xf>
    <xf numFmtId="0" fontId="27" fillId="0" borderId="36" xfId="4" applyFont="1" applyBorder="1" applyAlignment="1" applyProtection="1">
      <alignment horizontal="center" vertical="center"/>
    </xf>
    <xf numFmtId="0" fontId="30" fillId="0" borderId="0" xfId="4" applyFont="1" applyAlignment="1" applyProtection="1">
      <alignment horizontal="right" vertical="top"/>
      <protection locked="0"/>
    </xf>
    <xf numFmtId="0" fontId="26" fillId="0" borderId="14" xfId="4" applyFont="1" applyBorder="1" applyAlignment="1" applyProtection="1">
      <alignment horizontal="center"/>
      <protection locked="0"/>
    </xf>
    <xf numFmtId="0" fontId="26" fillId="0" borderId="13" xfId="4" applyFont="1" applyBorder="1" applyAlignment="1" applyProtection="1">
      <alignment horizontal="center"/>
      <protection locked="0"/>
    </xf>
    <xf numFmtId="0" fontId="26" fillId="0" borderId="24" xfId="4" applyFont="1" applyBorder="1" applyAlignment="1" applyProtection="1">
      <alignment horizontal="left" wrapText="1"/>
    </xf>
    <xf numFmtId="0" fontId="26" fillId="0" borderId="22" xfId="4" applyFont="1" applyBorder="1" applyAlignment="1" applyProtection="1">
      <alignment horizontal="left" wrapText="1"/>
    </xf>
    <xf numFmtId="0" fontId="26" fillId="0" borderId="19" xfId="4" applyFont="1" applyBorder="1" applyAlignment="1" applyProtection="1">
      <alignment horizontal="center"/>
      <protection locked="0"/>
    </xf>
    <xf numFmtId="0" fontId="26" fillId="0" borderId="18" xfId="4" applyFont="1" applyBorder="1" applyAlignment="1" applyProtection="1">
      <alignment horizontal="center"/>
      <protection locked="0"/>
    </xf>
    <xf numFmtId="0" fontId="26" fillId="0" borderId="17" xfId="4" applyFont="1" applyBorder="1" applyAlignment="1" applyProtection="1">
      <alignment horizontal="center"/>
      <protection locked="0"/>
    </xf>
    <xf numFmtId="0" fontId="26" fillId="0" borderId="16" xfId="4" applyFont="1" applyBorder="1" applyAlignment="1" applyProtection="1">
      <alignment horizontal="center"/>
      <protection locked="0"/>
    </xf>
    <xf numFmtId="0" fontId="8" fillId="0" borderId="33" xfId="4" applyFont="1" applyBorder="1" applyAlignment="1" applyProtection="1">
      <alignment horizontal="center" vertical="center" wrapText="1"/>
    </xf>
    <xf numFmtId="0" fontId="8" fillId="0" borderId="9" xfId="4" applyFont="1" applyBorder="1" applyAlignment="1" applyProtection="1">
      <alignment horizontal="center" vertical="center" wrapText="1"/>
    </xf>
    <xf numFmtId="0" fontId="8" fillId="0" borderId="38" xfId="4"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8" fillId="0" borderId="35" xfId="4"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26" fillId="0" borderId="26" xfId="4" applyFont="1" applyBorder="1" applyAlignment="1" applyProtection="1">
      <alignment horizontal="center"/>
    </xf>
    <xf numFmtId="0" fontId="26" fillId="0" borderId="25" xfId="4" applyFont="1" applyBorder="1" applyAlignment="1" applyProtection="1">
      <alignment horizontal="center"/>
    </xf>
    <xf numFmtId="0" fontId="25" fillId="0" borderId="1" xfId="4" applyFont="1" applyBorder="1" applyAlignment="1" applyProtection="1">
      <alignment horizontal="left"/>
      <protection locked="0"/>
    </xf>
    <xf numFmtId="0" fontId="25" fillId="0" borderId="39" xfId="4" applyFont="1" applyBorder="1" applyAlignment="1" applyProtection="1">
      <alignment horizontal="left"/>
      <protection locked="0"/>
    </xf>
    <xf numFmtId="0" fontId="31" fillId="0" borderId="32" xfId="4" applyFont="1" applyBorder="1" applyAlignment="1" applyProtection="1">
      <alignment horizontal="left" vertical="center" wrapText="1" indent="1"/>
    </xf>
    <xf numFmtId="0" fontId="31" fillId="0" borderId="9" xfId="4" applyFont="1" applyBorder="1" applyAlignment="1" applyProtection="1">
      <alignment horizontal="left" vertical="center" wrapText="1" indent="1"/>
    </xf>
    <xf numFmtId="0" fontId="31" fillId="0" borderId="31" xfId="4" applyFont="1" applyBorder="1" applyAlignment="1" applyProtection="1">
      <alignment horizontal="left" vertical="center" wrapText="1" indent="1"/>
    </xf>
    <xf numFmtId="0" fontId="31" fillId="0" borderId="0" xfId="4" applyFont="1" applyBorder="1" applyAlignment="1" applyProtection="1">
      <alignment horizontal="left" vertical="center" wrapText="1" indent="1"/>
    </xf>
    <xf numFmtId="0" fontId="31" fillId="0" borderId="34" xfId="4" applyFont="1" applyBorder="1" applyAlignment="1" applyProtection="1">
      <alignment horizontal="left" vertical="center" wrapText="1" indent="1"/>
    </xf>
    <xf numFmtId="0" fontId="31" fillId="0" borderId="1" xfId="4" applyFont="1" applyBorder="1" applyAlignment="1" applyProtection="1">
      <alignment horizontal="left" vertical="center" wrapText="1" indent="1"/>
    </xf>
    <xf numFmtId="177" fontId="29" fillId="0" borderId="26" xfId="4" applyNumberFormat="1" applyFont="1" applyBorder="1" applyAlignment="1" applyProtection="1">
      <alignment horizontal="center" vertical="center"/>
    </xf>
    <xf numFmtId="177" fontId="29" fillId="0" borderId="0" xfId="4" applyNumberFormat="1" applyFont="1" applyBorder="1" applyAlignment="1" applyProtection="1">
      <alignment horizontal="center"/>
    </xf>
    <xf numFmtId="177" fontId="35" fillId="0" borderId="1" xfId="4" applyNumberFormat="1" applyFont="1" applyBorder="1" applyAlignment="1" applyProtection="1">
      <alignment horizontal="center"/>
      <protection locked="0"/>
    </xf>
    <xf numFmtId="0" fontId="29" fillId="0" borderId="28" xfId="4" applyFont="1" applyBorder="1" applyAlignment="1" applyProtection="1">
      <alignment horizontal="center" vertical="center"/>
    </xf>
    <xf numFmtId="0" fontId="29" fillId="0" borderId="41" xfId="4" applyFont="1" applyBorder="1" applyAlignment="1" applyProtection="1">
      <alignment horizontal="center" vertical="center"/>
    </xf>
    <xf numFmtId="0" fontId="29" fillId="0" borderId="34" xfId="4" applyFont="1" applyBorder="1" applyAlignment="1" applyProtection="1">
      <alignment horizontal="center" vertical="center"/>
    </xf>
    <xf numFmtId="0" fontId="29" fillId="0" borderId="42" xfId="4" applyFont="1" applyBorder="1" applyAlignment="1" applyProtection="1">
      <alignment horizontal="center" vertical="center"/>
    </xf>
    <xf numFmtId="0" fontId="29" fillId="0" borderId="43" xfId="4" applyFont="1" applyBorder="1" applyAlignment="1" applyProtection="1">
      <alignment horizontal="center" vertical="center"/>
    </xf>
    <xf numFmtId="0" fontId="29" fillId="0" borderId="27" xfId="4" applyFont="1" applyBorder="1" applyAlignment="1" applyProtection="1">
      <alignment horizontal="center" vertical="center"/>
    </xf>
    <xf numFmtId="0" fontId="29" fillId="0" borderId="44" xfId="4" applyFont="1" applyBorder="1" applyAlignment="1" applyProtection="1">
      <alignment horizontal="center" vertical="center"/>
    </xf>
    <xf numFmtId="0" fontId="29" fillId="0" borderId="7" xfId="4" applyFont="1" applyBorder="1" applyAlignment="1" applyProtection="1">
      <alignment horizontal="center" vertical="center"/>
    </xf>
    <xf numFmtId="0" fontId="31" fillId="0" borderId="23" xfId="4" applyFont="1" applyBorder="1" applyAlignment="1" applyProtection="1">
      <alignment horizontal="left" vertical="center" wrapText="1" indent="1"/>
    </xf>
    <xf numFmtId="0" fontId="31" fillId="0" borderId="21" xfId="4" applyFont="1" applyBorder="1" applyAlignment="1" applyProtection="1">
      <alignment horizontal="left" vertical="center" wrapText="1" indent="1"/>
    </xf>
    <xf numFmtId="0" fontId="16" fillId="0" borderId="40" xfId="4" applyFont="1" applyBorder="1" applyAlignment="1" applyProtection="1">
      <alignment horizontal="center" vertical="center" wrapText="1"/>
    </xf>
    <xf numFmtId="0" fontId="16" fillId="0" borderId="40" xfId="4" applyFont="1" applyBorder="1" applyAlignment="1" applyProtection="1">
      <alignment horizontal="center" vertical="center"/>
    </xf>
    <xf numFmtId="0" fontId="16" fillId="0" borderId="10" xfId="4" applyFont="1" applyBorder="1" applyAlignment="1" applyProtection="1">
      <alignment horizontal="center" vertical="center"/>
    </xf>
    <xf numFmtId="0" fontId="29" fillId="0" borderId="10" xfId="4" applyFont="1" applyBorder="1" applyAlignment="1" applyProtection="1">
      <alignment horizontal="center" vertical="center" wrapText="1"/>
    </xf>
    <xf numFmtId="0" fontId="29" fillId="0" borderId="12" xfId="4" applyFont="1" applyBorder="1" applyAlignment="1" applyProtection="1">
      <alignment horizontal="center" vertical="center" wrapText="1"/>
    </xf>
    <xf numFmtId="0" fontId="29" fillId="0" borderId="9" xfId="4" applyFont="1" applyBorder="1" applyAlignment="1" applyProtection="1">
      <alignment horizontal="left" vertical="center" indent="1" shrinkToFit="1"/>
    </xf>
    <xf numFmtId="0" fontId="29" fillId="0" borderId="0" xfId="4" applyFont="1" applyBorder="1" applyAlignment="1" applyProtection="1">
      <alignment horizontal="left" vertical="center" indent="1" shrinkToFit="1"/>
    </xf>
    <xf numFmtId="0" fontId="29" fillId="0" borderId="30" xfId="4" applyFont="1" applyBorder="1" applyAlignment="1" applyProtection="1">
      <alignment horizontal="left" vertical="center" indent="1" shrinkToFit="1"/>
    </xf>
    <xf numFmtId="0" fontId="30" fillId="0" borderId="0" xfId="4" applyFont="1" applyBorder="1" applyAlignment="1" applyProtection="1">
      <alignment horizontal="left" vertical="center" indent="1" shrinkToFit="1"/>
    </xf>
    <xf numFmtId="0" fontId="30" fillId="0" borderId="30" xfId="4" applyFont="1" applyBorder="1" applyAlignment="1" applyProtection="1">
      <alignment horizontal="left" vertical="center" indent="1" shrinkToFit="1"/>
    </xf>
    <xf numFmtId="0" fontId="29" fillId="0" borderId="21" xfId="4" applyFont="1" applyBorder="1" applyAlignment="1" applyProtection="1">
      <alignment horizontal="left" vertical="center" indent="1"/>
    </xf>
    <xf numFmtId="0" fontId="29" fillId="0" borderId="20" xfId="4" applyFont="1" applyBorder="1" applyAlignment="1" applyProtection="1">
      <alignment horizontal="left" vertical="center" indent="1"/>
    </xf>
    <xf numFmtId="0" fontId="26" fillId="0" borderId="0" xfId="4" applyFont="1" applyBorder="1" applyAlignment="1" applyProtection="1">
      <alignment horizontal="left"/>
    </xf>
    <xf numFmtId="0" fontId="26" fillId="0" borderId="30" xfId="4" applyFont="1" applyBorder="1" applyAlignment="1" applyProtection="1">
      <alignment horizontal="left"/>
    </xf>
    <xf numFmtId="0" fontId="36" fillId="0" borderId="0" xfId="0" applyFont="1" applyAlignment="1" applyProtection="1">
      <alignment horizontal="distributed" vertical="distributed" shrinkToFit="1"/>
    </xf>
    <xf numFmtId="0" fontId="36" fillId="0" borderId="1" xfId="0" applyFont="1" applyBorder="1" applyAlignment="1" applyProtection="1">
      <alignment horizontal="left" vertical="center" shrinkToFit="1"/>
    </xf>
    <xf numFmtId="0" fontId="36" fillId="0" borderId="0" xfId="0" applyFont="1" applyAlignment="1" applyProtection="1">
      <alignment horizontal="center" vertical="center" wrapText="1"/>
    </xf>
    <xf numFmtId="0" fontId="0" fillId="0" borderId="0" xfId="0" applyProtection="1">
      <alignment vertical="center"/>
    </xf>
    <xf numFmtId="0" fontId="0" fillId="0" borderId="0" xfId="0" applyAlignment="1" applyProtection="1">
      <alignment vertical="center" wrapText="1"/>
    </xf>
    <xf numFmtId="177" fontId="36" fillId="0" borderId="0" xfId="0" applyNumberFormat="1" applyFont="1" applyAlignment="1" applyProtection="1">
      <alignment horizontal="distributed" vertical="center"/>
    </xf>
    <xf numFmtId="0" fontId="36" fillId="0" borderId="0" xfId="0" applyFont="1" applyAlignment="1" applyProtection="1">
      <alignment vertical="distributed"/>
    </xf>
    <xf numFmtId="0" fontId="36" fillId="0" borderId="0" xfId="0" applyFont="1" applyAlignment="1" applyProtection="1">
      <alignment horizontal="center" vertical="center"/>
    </xf>
    <xf numFmtId="0" fontId="14"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protection locked="0"/>
    </xf>
    <xf numFmtId="0" fontId="14" fillId="0" borderId="0" xfId="0" applyFont="1" applyAlignment="1" applyProtection="1">
      <alignment horizontal="distributed" vertical="center"/>
    </xf>
    <xf numFmtId="0" fontId="14" fillId="0" borderId="0" xfId="0" applyFont="1" applyAlignment="1" applyProtection="1">
      <alignment horizontal="center" vertical="center"/>
    </xf>
    <xf numFmtId="0" fontId="36" fillId="0" borderId="0" xfId="0" applyFont="1" applyAlignment="1" applyProtection="1">
      <alignment horizontal="left" vertical="center" wrapText="1"/>
    </xf>
    <xf numFmtId="0" fontId="36" fillId="0" borderId="0" xfId="0" applyFont="1" applyAlignment="1" applyProtection="1">
      <alignment vertical="center" wrapText="1"/>
    </xf>
    <xf numFmtId="0" fontId="36" fillId="0" borderId="0" xfId="0" applyFont="1" applyAlignment="1" applyProtection="1">
      <alignment horizontal="center" vertical="center"/>
      <protection locked="0"/>
    </xf>
    <xf numFmtId="0" fontId="14" fillId="0" borderId="0" xfId="0" applyFont="1" applyAlignment="1" applyProtection="1">
      <alignment horizontal="left" vertical="center"/>
    </xf>
    <xf numFmtId="0" fontId="14" fillId="0" borderId="0" xfId="0" applyFont="1" applyAlignment="1" applyProtection="1">
      <alignment vertical="center" wrapText="1" shrinkToFit="1"/>
    </xf>
    <xf numFmtId="0" fontId="14" fillId="0" borderId="0" xfId="0" applyFont="1" applyAlignment="1" applyProtection="1">
      <alignment horizontal="left" vertical="center" wrapText="1" shrinkToFit="1"/>
    </xf>
  </cellXfs>
  <cellStyles count="6">
    <cellStyle name="桁区切り" xfId="1" builtinId="6"/>
    <cellStyle name="桁区切り 2" xfId="3" xr:uid="{00000000-0005-0000-0000-000001000000}"/>
    <cellStyle name="標準" xfId="0" builtinId="0"/>
    <cellStyle name="標準 2" xfId="4" xr:uid="{00000000-0005-0000-0000-000004000000}"/>
    <cellStyle name="標準 2 2" xfId="5" xr:uid="{00000000-0005-0000-0000-000005000000}"/>
    <cellStyle name="標準 4" xfId="2" xr:uid="{00000000-0005-0000-0000-000006000000}"/>
  </cellStyles>
  <dxfs count="4">
    <dxf>
      <font>
        <strike val="0"/>
        <color theme="0" tint="-0.499984740745262"/>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777777"/>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このシートに入力箇所はありません。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74543</xdr:colOff>
      <xdr:row>37</xdr:row>
      <xdr:rowOff>16565</xdr:rowOff>
    </xdr:from>
    <xdr:to>
      <xdr:col>7</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287914</xdr:colOff>
      <xdr:row>17</xdr:row>
      <xdr:rowOff>21861</xdr:rowOff>
    </xdr:from>
    <xdr:to>
      <xdr:col>44</xdr:col>
      <xdr:colOff>414339</xdr:colOff>
      <xdr:row>28</xdr:row>
      <xdr:rowOff>345279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64977" y="4808174"/>
          <a:ext cx="7091581" cy="33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lt"/>
              <a:ea typeface="+mn-ea"/>
              <a:cs typeface="+mn-cs"/>
            </a:rPr>
            <a:t>👈　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契約金額が</a:t>
          </a:r>
          <a:r>
            <a:rPr kumimoji="1" lang="ja-JP" altLang="en-US" sz="1400" b="1">
              <a:solidFill>
                <a:schemeClr val="dk1"/>
              </a:solidFill>
              <a:effectLst/>
              <a:latin typeface="+mn-lt"/>
              <a:ea typeface="+mn-ea"/>
              <a:cs typeface="+mn-cs"/>
            </a:rPr>
            <a:t>税込</a:t>
          </a:r>
          <a:r>
            <a:rPr kumimoji="1" lang="en-US" altLang="ja-JP" sz="1400" b="1">
              <a:solidFill>
                <a:schemeClr val="dk1"/>
              </a:solidFill>
              <a:effectLst/>
              <a:latin typeface="+mn-ea"/>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　</a:t>
          </a:r>
          <a:r>
            <a:rPr kumimoji="1" lang="ja-JP" altLang="en-US" sz="1400">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免除</a:t>
          </a:r>
          <a:r>
            <a:rPr kumimoji="1" lang="ja-JP" altLang="en-US" sz="1400">
              <a:solidFill>
                <a:schemeClr val="dk1"/>
              </a:solidFill>
              <a:effectLst/>
              <a:latin typeface="+mn-lt"/>
              <a:ea typeface="+mn-ea"/>
              <a:cs typeface="+mn-cs"/>
            </a:rPr>
            <a:t>」と入力してください。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a:t>
          </a:r>
          <a:r>
            <a:rPr kumimoji="1" lang="ja-JP" altLang="en-US" sz="1400" b="0"/>
            <a:t>契約金額が</a:t>
          </a:r>
          <a:r>
            <a:rPr kumimoji="1" lang="ja-JP" altLang="en-US" sz="1400" b="1">
              <a:latin typeface="+mn-ea"/>
              <a:ea typeface="+mn-ea"/>
            </a:rPr>
            <a:t>税込</a:t>
          </a:r>
          <a:r>
            <a:rPr kumimoji="1" lang="en-US" altLang="ja-JP" sz="1400" b="1">
              <a:latin typeface="+mn-ea"/>
              <a:ea typeface="+mn-ea"/>
            </a:rPr>
            <a:t>300</a:t>
          </a:r>
          <a:r>
            <a:rPr kumimoji="1" lang="ja-JP" altLang="en-US" sz="1400" b="1">
              <a:latin typeface="+mn-ea"/>
              <a:ea typeface="+mn-ea"/>
            </a:rPr>
            <a:t>万円以上</a:t>
          </a:r>
          <a:endParaRPr kumimoji="1" lang="en-US" altLang="ja-JP" sz="1400" b="0"/>
        </a:p>
        <a:p>
          <a:r>
            <a:rPr kumimoji="1" lang="ja-JP" altLang="en-US" sz="1100"/>
            <a:t>　　　　</a:t>
          </a:r>
          <a:r>
            <a:rPr kumimoji="1" lang="en-US" altLang="ja-JP" sz="1400">
              <a:latin typeface="+mn-ea"/>
              <a:ea typeface="+mn-ea"/>
            </a:rPr>
            <a:t>(1) </a:t>
          </a:r>
          <a:r>
            <a:rPr kumimoji="1" lang="ja-JP" altLang="en-US" sz="1400"/>
            <a:t>現金納付の場合　→　</a:t>
          </a:r>
          <a:r>
            <a:rPr kumimoji="1" lang="ja-JP" altLang="en-US" sz="1400" b="1">
              <a:solidFill>
                <a:srgbClr val="FF0000"/>
              </a:solidFill>
            </a:rPr>
            <a:t>納付した金額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(2) </a:t>
          </a:r>
          <a:r>
            <a:rPr kumimoji="1" lang="ja-JP" altLang="en-US" sz="1400"/>
            <a:t>東日本保証・金融機関保証の場合　→　</a:t>
          </a:r>
          <a:r>
            <a:rPr kumimoji="1" lang="ja-JP" altLang="en-US" sz="1400" b="1">
              <a:solidFill>
                <a:srgbClr val="FF0000"/>
              </a:solidFill>
            </a:rPr>
            <a:t>保証金額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(3) </a:t>
          </a:r>
          <a:r>
            <a:rPr kumimoji="1" lang="ja-JP" altLang="en-US" sz="1400"/>
            <a:t>履行保証証券の場合　→　「</a:t>
          </a:r>
          <a:r>
            <a:rPr kumimoji="1" lang="ja-JP" altLang="en-US" sz="1400" b="1">
              <a:solidFill>
                <a:srgbClr val="FF0000"/>
              </a:solidFill>
            </a:rPr>
            <a:t>免除</a:t>
          </a:r>
          <a:r>
            <a:rPr kumimoji="1" lang="ja-JP" altLang="en-US" sz="1400"/>
            <a:t>」と入力してください。</a:t>
          </a:r>
          <a:endParaRPr kumimoji="1" lang="en-US" altLang="ja-JP" sz="1400"/>
        </a:p>
      </xdr:txBody>
    </xdr:sp>
    <xdr:clientData/>
  </xdr:twoCellAnchor>
  <xdr:twoCellAnchor>
    <xdr:from>
      <xdr:col>19</xdr:col>
      <xdr:colOff>264102</xdr:colOff>
      <xdr:row>0</xdr:row>
      <xdr:rowOff>96982</xdr:rowOff>
    </xdr:from>
    <xdr:to>
      <xdr:col>41</xdr:col>
      <xdr:colOff>172662</xdr:colOff>
      <xdr:row>4</xdr:row>
      <xdr:rowOff>238124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36415" y="96982"/>
          <a:ext cx="6052185" cy="1355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19</xdr:col>
      <xdr:colOff>269296</xdr:colOff>
      <xdr:row>5</xdr:row>
      <xdr:rowOff>13854</xdr:rowOff>
    </xdr:from>
    <xdr:to>
      <xdr:col>41</xdr:col>
      <xdr:colOff>190498</xdr:colOff>
      <xdr:row>12</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298746" y="1585479"/>
          <a:ext cx="6112452" cy="1510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solidFill>
                <a:schemeClr val="tx1"/>
              </a:solidFill>
              <a:effectLst/>
              <a:latin typeface="+mn-lt"/>
              <a:ea typeface="+mn-ea"/>
              <a:cs typeface="+mn-cs"/>
            </a:rPr>
            <a:t>１部</a:t>
          </a:r>
          <a:r>
            <a:rPr kumimoji="1" lang="ja-JP" altLang="en-US" sz="1800" b="1">
              <a:solidFill>
                <a:schemeClr val="tx1"/>
              </a:solidFill>
            </a:rPr>
            <a:t>に印紙を貼付し、</a:t>
          </a:r>
          <a:r>
            <a:rPr kumimoji="1" lang="ja-JP" altLang="en-US" sz="1800" b="1"/>
            <a:t>消印を押して</a:t>
          </a:r>
          <a:endParaRPr kumimoji="1" lang="en-US" altLang="ja-JP" sz="1800" b="1"/>
        </a:p>
        <a:p>
          <a:r>
            <a:rPr kumimoji="1" lang="ja-JP" altLang="en-US" sz="1800" b="1"/>
            <a:t>　　 ください。</a:t>
          </a:r>
          <a:endParaRPr kumimoji="1" lang="en-US" altLang="ja-JP" sz="18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税抜額</a:t>
          </a:r>
          <a:r>
            <a:rPr kumimoji="1" lang="ja-JP" altLang="ja-JP" sz="1400">
              <a:solidFill>
                <a:schemeClr val="dk1"/>
              </a:solidFill>
              <a:effectLst/>
              <a:latin typeface="+mn-lt"/>
              <a:ea typeface="+mn-ea"/>
              <a:cs typeface="+mn-cs"/>
            </a:rPr>
            <a:t>で判断します。</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詳しくは国税庁ホームページをご参照ください。</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14288</xdr:colOff>
      <xdr:row>14</xdr:row>
      <xdr:rowOff>202409</xdr:rowOff>
    </xdr:from>
    <xdr:to>
      <xdr:col>43</xdr:col>
      <xdr:colOff>454819</xdr:colOff>
      <xdr:row>14</xdr:row>
      <xdr:rowOff>297659</xdr:rowOff>
    </xdr:to>
    <xdr:sp macro="" textlink="">
      <xdr:nvSpPr>
        <xdr:cNvPr id="6" name="正方形/長方形 5">
          <a:extLst>
            <a:ext uri="{FF2B5EF4-FFF2-40B4-BE49-F238E27FC236}">
              <a16:creationId xmlns:a16="http://schemas.microsoft.com/office/drawing/2014/main" id="{4D132FB6-8EBE-42C0-A319-B45C0E0C0EBF}"/>
            </a:ext>
          </a:extLst>
        </xdr:cNvPr>
        <xdr:cNvSpPr/>
      </xdr:nvSpPr>
      <xdr:spPr>
        <a:xfrm>
          <a:off x="12575382" y="482203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38099</xdr:colOff>
      <xdr:row>15</xdr:row>
      <xdr:rowOff>297658</xdr:rowOff>
    </xdr:from>
    <xdr:to>
      <xdr:col>46</xdr:col>
      <xdr:colOff>23812</xdr:colOff>
      <xdr:row>16</xdr:row>
      <xdr:rowOff>428624</xdr:rowOff>
    </xdr:to>
    <xdr:sp macro="" textlink="">
      <xdr:nvSpPr>
        <xdr:cNvPr id="7" name="テキスト ボックス 6">
          <a:extLst>
            <a:ext uri="{FF2B5EF4-FFF2-40B4-BE49-F238E27FC236}">
              <a16:creationId xmlns:a16="http://schemas.microsoft.com/office/drawing/2014/main" id="{2F428AA2-B591-4FB1-A4D6-DC8419D29334}"/>
            </a:ext>
          </a:extLst>
        </xdr:cNvPr>
        <xdr:cNvSpPr txBox="1"/>
      </xdr:nvSpPr>
      <xdr:spPr>
        <a:xfrm>
          <a:off x="12599193" y="5345908"/>
          <a:ext cx="5843588" cy="559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この図形を活用し、工程表を作成してください。</a:t>
          </a:r>
          <a:endParaRPr kumimoji="1" lang="en-US" altLang="ja-JP" sz="1800" b="1">
            <a:solidFill>
              <a:srgbClr val="FF0000"/>
            </a:solidFill>
            <a:effectLst/>
            <a:latin typeface="+mn-lt"/>
            <a:ea typeface="+mn-ea"/>
            <a:cs typeface="+mn-cs"/>
          </a:endParaRPr>
        </a:p>
      </xdr:txBody>
    </xdr:sp>
    <xdr:clientData/>
  </xdr:twoCellAnchor>
  <xdr:twoCellAnchor>
    <xdr:from>
      <xdr:col>34</xdr:col>
      <xdr:colOff>0</xdr:colOff>
      <xdr:row>14</xdr:row>
      <xdr:rowOff>366716</xdr:rowOff>
    </xdr:from>
    <xdr:to>
      <xdr:col>43</xdr:col>
      <xdr:colOff>440531</xdr:colOff>
      <xdr:row>15</xdr:row>
      <xdr:rowOff>33341</xdr:rowOff>
    </xdr:to>
    <xdr:sp macro="" textlink="">
      <xdr:nvSpPr>
        <xdr:cNvPr id="8" name="正方形/長方形 7">
          <a:extLst>
            <a:ext uri="{FF2B5EF4-FFF2-40B4-BE49-F238E27FC236}">
              <a16:creationId xmlns:a16="http://schemas.microsoft.com/office/drawing/2014/main" id="{E888665E-1362-47A2-B859-5D6B4D36FF0D}"/>
            </a:ext>
          </a:extLst>
        </xdr:cNvPr>
        <xdr:cNvSpPr/>
      </xdr:nvSpPr>
      <xdr:spPr>
        <a:xfrm>
          <a:off x="12561094" y="4986341"/>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66862394-61DC-45BA-8B3B-547E96B90EFD}"/>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21</xdr:col>
      <xdr:colOff>178588</xdr:colOff>
      <xdr:row>1</xdr:row>
      <xdr:rowOff>23812</xdr:rowOff>
    </xdr:from>
    <xdr:to>
      <xdr:col>24</xdr:col>
      <xdr:colOff>180969</xdr:colOff>
      <xdr:row>2</xdr:row>
      <xdr:rowOff>15875</xdr:rowOff>
    </xdr:to>
    <xdr:sp macro="" textlink="">
      <xdr:nvSpPr>
        <xdr:cNvPr id="3" name="楕円 2">
          <a:extLst>
            <a:ext uri="{FF2B5EF4-FFF2-40B4-BE49-F238E27FC236}">
              <a16:creationId xmlns:a16="http://schemas.microsoft.com/office/drawing/2014/main" id="{F07974D1-19E8-4A0F-A85A-609701AB9E86}"/>
            </a:ext>
          </a:extLst>
        </xdr:cNvPr>
        <xdr:cNvSpPr/>
      </xdr:nvSpPr>
      <xdr:spPr>
        <a:xfrm>
          <a:off x="4617238" y="195262"/>
          <a:ext cx="631031" cy="23971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CE18A589-A9A0-4B96-B704-37C111BE6FCD}"/>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4DABE4FF-8900-4275-AB16-823F7500DD5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C8CDD023-3899-498E-93B7-CB2C13DC1ACB}"/>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25</xdr:col>
      <xdr:colOff>202396</xdr:colOff>
      <xdr:row>1</xdr:row>
      <xdr:rowOff>11906</xdr:rowOff>
    </xdr:from>
    <xdr:to>
      <xdr:col>28</xdr:col>
      <xdr:colOff>204777</xdr:colOff>
      <xdr:row>2</xdr:row>
      <xdr:rowOff>3969</xdr:rowOff>
    </xdr:to>
    <xdr:sp macro="" textlink="">
      <xdr:nvSpPr>
        <xdr:cNvPr id="3" name="楕円 2">
          <a:extLst>
            <a:ext uri="{FF2B5EF4-FFF2-40B4-BE49-F238E27FC236}">
              <a16:creationId xmlns:a16="http://schemas.microsoft.com/office/drawing/2014/main" id="{BF94BCC1-EDC8-4DDE-8466-D5CB1C47816D}"/>
            </a:ext>
          </a:extLst>
        </xdr:cNvPr>
        <xdr:cNvSpPr/>
      </xdr:nvSpPr>
      <xdr:spPr>
        <a:xfrm>
          <a:off x="5560209" y="178594"/>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30</xdr:col>
      <xdr:colOff>95253</xdr:colOff>
      <xdr:row>0</xdr:row>
      <xdr:rowOff>154782</xdr:rowOff>
    </xdr:from>
    <xdr:to>
      <xdr:col>40</xdr:col>
      <xdr:colOff>141617</xdr:colOff>
      <xdr:row>5</xdr:row>
      <xdr:rowOff>213612</xdr:rowOff>
    </xdr:to>
    <xdr:sp macro="" textlink="">
      <xdr:nvSpPr>
        <xdr:cNvPr id="4" name="テキスト ボックス 3">
          <a:extLst>
            <a:ext uri="{FF2B5EF4-FFF2-40B4-BE49-F238E27FC236}">
              <a16:creationId xmlns:a16="http://schemas.microsoft.com/office/drawing/2014/main" id="{A94AD7C7-F9FC-40E9-846D-620F8E7C78BF}"/>
            </a:ext>
          </a:extLst>
        </xdr:cNvPr>
        <xdr:cNvSpPr txBox="1"/>
      </xdr:nvSpPr>
      <xdr:spPr>
        <a:xfrm>
          <a:off x="6419853" y="154782"/>
          <a:ext cx="6361439" cy="973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当初の内容変更を届け出る場合は、「当初」</a:t>
          </a:r>
          <a:r>
            <a:rPr kumimoji="1" lang="ja-JP" altLang="ja-JP" sz="1800" b="1">
              <a:solidFill>
                <a:schemeClr val="dk1"/>
              </a:solidFill>
              <a:effectLst/>
              <a:latin typeface="+mn-lt"/>
              <a:ea typeface="+mn-ea"/>
              <a:cs typeface="+mn-cs"/>
            </a:rPr>
            <a:t>の〇印</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を「変更」に移動させてください。</a:t>
          </a:r>
          <a:endParaRPr kumimoji="1" lang="ja-JP" altLang="en-US" sz="1800"/>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31492E6B-08E3-4AA1-9AEA-6CAC653EA46F}"/>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8E361A64-866E-4808-B8D0-839F777032B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30"/>
  <sheetViews>
    <sheetView tabSelected="1" view="pageBreakPreview" zoomScale="80" zoomScaleNormal="100" zoomScaleSheetLayoutView="80" workbookViewId="0">
      <selection activeCell="C3" sqref="C3:D3"/>
    </sheetView>
  </sheetViews>
  <sheetFormatPr defaultRowHeight="18.75" x14ac:dyDescent="0.4"/>
  <cols>
    <col min="1" max="1" width="19.25" bestFit="1" customWidth="1"/>
    <col min="2" max="2" width="6.875" customWidth="1"/>
    <col min="3" max="9" width="8.5" customWidth="1"/>
    <col min="11" max="11" width="8.75" customWidth="1"/>
  </cols>
  <sheetData>
    <row r="1" spans="1:13" ht="30.6" customHeight="1" x14ac:dyDescent="0.4">
      <c r="A1" s="81"/>
      <c r="B1" s="61"/>
      <c r="C1" s="62" t="s">
        <v>60</v>
      </c>
      <c r="D1" s="63"/>
      <c r="E1" s="63"/>
      <c r="F1" s="63"/>
      <c r="G1" s="63"/>
      <c r="H1" s="63"/>
      <c r="I1" s="63"/>
      <c r="J1" s="63"/>
      <c r="K1" s="61"/>
      <c r="L1" s="61"/>
      <c r="M1" s="61"/>
    </row>
    <row r="2" spans="1:13" ht="7.35" customHeight="1" x14ac:dyDescent="0.4">
      <c r="A2" s="64"/>
      <c r="B2" s="64"/>
      <c r="C2" s="64"/>
      <c r="D2" s="64"/>
      <c r="E2" s="64"/>
      <c r="F2" s="64"/>
      <c r="G2" s="64"/>
      <c r="H2" s="64"/>
      <c r="I2" s="64"/>
      <c r="J2" s="64"/>
      <c r="K2" s="65"/>
      <c r="L2" s="65"/>
      <c r="M2" s="65"/>
    </row>
    <row r="3" spans="1:13" ht="39.950000000000003" customHeight="1" x14ac:dyDescent="0.4">
      <c r="A3" s="77" t="s">
        <v>72</v>
      </c>
      <c r="B3" s="64"/>
      <c r="C3" s="136" t="s">
        <v>108</v>
      </c>
      <c r="D3" s="137"/>
      <c r="E3" s="64"/>
      <c r="F3" s="64"/>
      <c r="G3" s="64"/>
      <c r="H3" s="64"/>
      <c r="I3" s="64"/>
      <c r="J3" s="64"/>
      <c r="K3" s="65"/>
      <c r="L3" s="65"/>
      <c r="M3" s="65"/>
    </row>
    <row r="4" spans="1:13" ht="7.35" customHeight="1" x14ac:dyDescent="0.4">
      <c r="A4" s="64"/>
      <c r="B4" s="64"/>
      <c r="C4" s="64"/>
      <c r="D4" s="64"/>
      <c r="E4" s="64"/>
      <c r="F4" s="64"/>
      <c r="G4" s="64"/>
      <c r="H4" s="64"/>
      <c r="I4" s="64"/>
      <c r="J4" s="64"/>
      <c r="K4" s="65"/>
      <c r="L4" s="65"/>
      <c r="M4" s="65"/>
    </row>
    <row r="5" spans="1:13" s="13" customFormat="1" ht="39.950000000000003" customHeight="1" x14ac:dyDescent="0.4">
      <c r="A5" s="66" t="s">
        <v>28</v>
      </c>
      <c r="B5" s="67" t="s">
        <v>35</v>
      </c>
      <c r="C5" s="23"/>
      <c r="D5" s="23"/>
      <c r="E5" s="23"/>
      <c r="F5" s="23"/>
      <c r="G5" s="23"/>
      <c r="H5" s="23"/>
      <c r="I5" s="23"/>
      <c r="J5" s="23"/>
      <c r="K5" s="65" t="s">
        <v>33</v>
      </c>
      <c r="L5" s="71"/>
      <c r="M5" s="65"/>
    </row>
    <row r="6" spans="1:13" ht="7.15" customHeight="1" x14ac:dyDescent="0.4">
      <c r="A6" s="68"/>
      <c r="B6" s="64"/>
      <c r="C6" s="64"/>
      <c r="D6" s="64"/>
      <c r="E6" s="64"/>
      <c r="F6" s="64"/>
      <c r="G6" s="64"/>
      <c r="H6" s="64"/>
      <c r="I6" s="64"/>
      <c r="J6" s="64"/>
      <c r="K6" s="64"/>
      <c r="L6" s="64"/>
      <c r="M6" s="64"/>
    </row>
    <row r="7" spans="1:13" s="13" customFormat="1" ht="39.950000000000003" customHeight="1" x14ac:dyDescent="0.4">
      <c r="A7" s="66" t="s">
        <v>84</v>
      </c>
      <c r="B7" s="69"/>
      <c r="C7" s="138"/>
      <c r="D7" s="138"/>
      <c r="E7" s="138"/>
      <c r="F7" s="138"/>
      <c r="G7" s="138"/>
      <c r="H7" s="138"/>
      <c r="I7" s="138"/>
      <c r="J7" s="138"/>
      <c r="K7" s="138"/>
      <c r="L7" s="138"/>
      <c r="M7" s="65"/>
    </row>
    <row r="8" spans="1:13" ht="7.15" customHeight="1" x14ac:dyDescent="0.4">
      <c r="A8" s="68"/>
      <c r="B8" s="64"/>
      <c r="C8" s="64"/>
      <c r="D8" s="64"/>
      <c r="E8" s="64"/>
      <c r="F8" s="64"/>
      <c r="G8" s="64"/>
      <c r="H8" s="64"/>
      <c r="I8" s="64"/>
      <c r="J8" s="64"/>
      <c r="K8" s="64"/>
      <c r="L8" s="64"/>
      <c r="M8" s="64"/>
    </row>
    <row r="9" spans="1:13" s="13" customFormat="1" ht="39.950000000000003" customHeight="1" x14ac:dyDescent="0.4">
      <c r="A9" s="66" t="s">
        <v>70</v>
      </c>
      <c r="B9" s="65"/>
      <c r="C9" s="138"/>
      <c r="D9" s="138"/>
      <c r="E9" s="138"/>
      <c r="F9" s="138"/>
      <c r="G9" s="138"/>
      <c r="H9" s="138"/>
      <c r="I9" s="138"/>
      <c r="J9" s="138"/>
      <c r="K9" s="65"/>
      <c r="L9" s="65"/>
      <c r="M9" s="65"/>
    </row>
    <row r="10" spans="1:13" ht="7.15" customHeight="1" x14ac:dyDescent="0.4">
      <c r="A10" s="68"/>
      <c r="B10" s="64"/>
      <c r="C10" s="64"/>
      <c r="D10" s="64"/>
      <c r="E10" s="64"/>
      <c r="F10" s="64"/>
      <c r="G10" s="64"/>
      <c r="H10" s="64"/>
      <c r="I10" s="64"/>
      <c r="J10" s="64"/>
      <c r="K10" s="64"/>
      <c r="L10" s="64"/>
      <c r="M10" s="64"/>
    </row>
    <row r="11" spans="1:13" s="13" customFormat="1" ht="39.950000000000003" customHeight="1" x14ac:dyDescent="0.4">
      <c r="A11" s="66" t="s">
        <v>38</v>
      </c>
      <c r="B11" s="67"/>
      <c r="C11" s="135"/>
      <c r="D11" s="135"/>
      <c r="E11" s="135"/>
      <c r="F11" s="67"/>
      <c r="G11" s="72"/>
      <c r="H11" s="67"/>
      <c r="I11" s="65"/>
      <c r="J11" s="65"/>
      <c r="K11" s="65"/>
      <c r="L11" s="65"/>
      <c r="M11" s="65"/>
    </row>
    <row r="12" spans="1:13" ht="7.15" customHeight="1" x14ac:dyDescent="0.4">
      <c r="A12" s="68"/>
      <c r="B12" s="64"/>
      <c r="C12" s="64"/>
      <c r="D12" s="64"/>
      <c r="E12" s="64"/>
      <c r="F12" s="64"/>
      <c r="G12" s="64"/>
      <c r="H12" s="64"/>
      <c r="I12" s="64"/>
      <c r="J12" s="64"/>
      <c r="K12" s="64"/>
      <c r="L12" s="64"/>
      <c r="M12" s="64"/>
    </row>
    <row r="13" spans="1:13" s="13" customFormat="1" ht="39.950000000000003" customHeight="1" x14ac:dyDescent="0.4">
      <c r="A13" s="82" t="s">
        <v>76</v>
      </c>
      <c r="B13" s="67"/>
      <c r="C13" s="135"/>
      <c r="D13" s="135"/>
      <c r="E13" s="135"/>
      <c r="F13" s="67"/>
      <c r="G13" s="72"/>
      <c r="H13" s="67"/>
      <c r="I13" s="65"/>
      <c r="J13" s="65"/>
      <c r="K13" s="65"/>
      <c r="L13" s="65"/>
      <c r="M13" s="65"/>
    </row>
    <row r="14" spans="1:13" ht="7.15" customHeight="1" x14ac:dyDescent="0.4">
      <c r="A14" s="68"/>
      <c r="B14" s="64"/>
      <c r="C14" s="64"/>
      <c r="D14" s="64"/>
      <c r="E14" s="64"/>
      <c r="F14" s="64"/>
      <c r="G14" s="64"/>
      <c r="H14" s="64"/>
      <c r="I14" s="64"/>
      <c r="J14" s="64"/>
      <c r="K14" s="64"/>
      <c r="L14" s="64"/>
      <c r="M14" s="64"/>
    </row>
    <row r="15" spans="1:13" s="13" customFormat="1" ht="39.950000000000003" customHeight="1" x14ac:dyDescent="0.4">
      <c r="A15" s="82" t="s">
        <v>77</v>
      </c>
      <c r="B15" s="67"/>
      <c r="C15" s="135"/>
      <c r="D15" s="135"/>
      <c r="E15" s="135"/>
      <c r="F15" s="67"/>
      <c r="G15" s="72"/>
      <c r="H15" s="67"/>
      <c r="I15" s="65"/>
      <c r="J15" s="65"/>
      <c r="K15" s="65"/>
      <c r="L15" s="65"/>
      <c r="M15" s="65"/>
    </row>
    <row r="16" spans="1:13" ht="7.35" customHeight="1" x14ac:dyDescent="0.4">
      <c r="A16" s="70"/>
      <c r="B16" s="64"/>
      <c r="C16" s="64"/>
      <c r="D16" s="64"/>
      <c r="E16" s="64"/>
      <c r="F16" s="64"/>
      <c r="G16" s="64"/>
      <c r="H16" s="64"/>
      <c r="I16" s="64"/>
      <c r="J16" s="64"/>
      <c r="K16" s="64"/>
      <c r="L16" s="64"/>
      <c r="M16" s="64"/>
    </row>
    <row r="17" spans="1:22" ht="39.950000000000003" customHeight="1" x14ac:dyDescent="0.4">
      <c r="A17" s="66" t="s">
        <v>36</v>
      </c>
      <c r="B17" s="64"/>
      <c r="C17" s="139"/>
      <c r="D17" s="139"/>
      <c r="E17" s="139"/>
      <c r="F17" s="64" t="s">
        <v>69</v>
      </c>
      <c r="G17" s="64"/>
      <c r="H17" s="64"/>
      <c r="I17" s="64"/>
      <c r="J17" s="64"/>
      <c r="K17" s="64"/>
      <c r="L17" s="64"/>
      <c r="M17" s="64"/>
      <c r="O17" s="13"/>
      <c r="P17" s="13"/>
      <c r="Q17" s="13"/>
      <c r="R17" s="13"/>
      <c r="S17" s="13"/>
      <c r="T17" s="13"/>
      <c r="U17" s="13"/>
      <c r="V17" s="13"/>
    </row>
    <row r="18" spans="1:22" ht="7.15" customHeight="1" x14ac:dyDescent="0.4">
      <c r="A18" s="68"/>
      <c r="B18" s="64"/>
      <c r="C18" s="64"/>
      <c r="D18" s="64"/>
      <c r="E18" s="64"/>
      <c r="F18" s="64"/>
      <c r="G18" s="64"/>
      <c r="H18" s="64"/>
      <c r="I18" s="64"/>
      <c r="J18" s="64"/>
      <c r="K18" s="64"/>
      <c r="L18" s="64"/>
      <c r="M18" s="64"/>
    </row>
    <row r="19" spans="1:22" ht="39.950000000000003" customHeight="1" x14ac:dyDescent="0.4">
      <c r="A19" s="66" t="s">
        <v>48</v>
      </c>
      <c r="B19" s="64"/>
      <c r="C19" s="139"/>
      <c r="D19" s="139"/>
      <c r="E19" s="139"/>
      <c r="F19" s="64" t="s">
        <v>37</v>
      </c>
      <c r="G19" s="142" t="s">
        <v>55</v>
      </c>
      <c r="H19" s="142"/>
      <c r="I19" s="142"/>
      <c r="J19" s="73" t="str">
        <f>IF(C17/1.1*0.1=C19,"OK","NG")</f>
        <v>OK</v>
      </c>
      <c r="K19" s="64"/>
      <c r="L19" s="64"/>
      <c r="M19" s="64"/>
    </row>
    <row r="20" spans="1:22" ht="7.35" customHeight="1" x14ac:dyDescent="0.4">
      <c r="A20" s="64"/>
      <c r="B20" s="64"/>
      <c r="C20" s="64"/>
      <c r="D20" s="64"/>
      <c r="E20" s="64"/>
      <c r="F20" s="64"/>
      <c r="G20" s="64"/>
      <c r="H20" s="64"/>
      <c r="I20" s="64"/>
      <c r="J20" s="64"/>
      <c r="K20" s="64"/>
      <c r="L20" s="64"/>
      <c r="M20" s="64"/>
    </row>
    <row r="21" spans="1:22" s="13" customFormat="1" ht="39.950000000000003" customHeight="1" x14ac:dyDescent="0.4">
      <c r="A21" s="66" t="s">
        <v>49</v>
      </c>
      <c r="B21" s="65"/>
      <c r="C21" s="138"/>
      <c r="D21" s="138"/>
      <c r="E21" s="138"/>
      <c r="F21" s="138"/>
      <c r="G21" s="138"/>
      <c r="H21" s="138"/>
      <c r="I21" s="138"/>
      <c r="J21" s="65" t="s">
        <v>62</v>
      </c>
      <c r="K21" s="65"/>
      <c r="L21" s="65"/>
      <c r="M21" s="65"/>
    </row>
    <row r="22" spans="1:22" ht="7.15" customHeight="1" x14ac:dyDescent="0.4">
      <c r="A22" s="68"/>
      <c r="B22" s="64"/>
      <c r="C22" s="64"/>
      <c r="D22" s="64"/>
      <c r="E22" s="64"/>
      <c r="F22" s="64"/>
      <c r="G22" s="64"/>
      <c r="H22" s="64"/>
      <c r="I22" s="64"/>
      <c r="J22" s="64"/>
      <c r="K22" s="64"/>
      <c r="L22" s="64"/>
      <c r="M22" s="64"/>
    </row>
    <row r="23" spans="1:22" s="13" customFormat="1" ht="39.950000000000003" customHeight="1" x14ac:dyDescent="0.4">
      <c r="A23" s="66" t="s">
        <v>50</v>
      </c>
      <c r="B23" s="65"/>
      <c r="C23" s="138"/>
      <c r="D23" s="138"/>
      <c r="E23" s="138"/>
      <c r="F23" s="138"/>
      <c r="G23" s="138"/>
      <c r="H23" s="138"/>
      <c r="I23" s="138"/>
      <c r="J23" s="65" t="s">
        <v>61</v>
      </c>
      <c r="K23" s="65"/>
      <c r="L23" s="65"/>
      <c r="M23" s="65"/>
    </row>
    <row r="24" spans="1:22" ht="7.15" customHeight="1" x14ac:dyDescent="0.4">
      <c r="A24" s="68"/>
      <c r="B24" s="64"/>
      <c r="C24" s="64"/>
      <c r="D24" s="64"/>
      <c r="E24" s="64"/>
      <c r="F24" s="64"/>
      <c r="G24" s="64"/>
      <c r="H24" s="64"/>
      <c r="I24" s="64"/>
      <c r="J24" s="64"/>
      <c r="K24" s="64"/>
      <c r="L24" s="64"/>
      <c r="M24" s="64"/>
    </row>
    <row r="25" spans="1:22" s="13" customFormat="1" ht="39.950000000000003" customHeight="1" x14ac:dyDescent="0.4">
      <c r="A25" s="66" t="s">
        <v>29</v>
      </c>
      <c r="B25" s="65"/>
      <c r="C25" s="138"/>
      <c r="D25" s="138"/>
      <c r="E25" s="138"/>
      <c r="F25" s="138"/>
      <c r="G25" s="138"/>
      <c r="H25" s="138"/>
      <c r="I25" s="138"/>
      <c r="J25" s="65"/>
      <c r="K25" s="65"/>
      <c r="L25" s="65"/>
      <c r="M25" s="65"/>
    </row>
    <row r="26" spans="1:22" ht="7.15" customHeight="1" x14ac:dyDescent="0.4">
      <c r="A26" s="68"/>
      <c r="B26" s="65"/>
      <c r="C26" s="141"/>
      <c r="D26" s="141"/>
      <c r="E26" s="141"/>
      <c r="F26" s="141"/>
      <c r="G26" s="141"/>
      <c r="H26" s="141"/>
      <c r="I26" s="141"/>
      <c r="J26" s="141"/>
      <c r="K26" s="141"/>
      <c r="L26" s="65"/>
      <c r="M26" s="65"/>
    </row>
    <row r="27" spans="1:22" s="13" customFormat="1" ht="39.950000000000003" customHeight="1" x14ac:dyDescent="0.4">
      <c r="A27" s="66" t="s">
        <v>30</v>
      </c>
      <c r="B27" s="65"/>
      <c r="C27" s="138"/>
      <c r="D27" s="138"/>
      <c r="E27" s="138"/>
      <c r="F27" s="74"/>
      <c r="G27" s="140"/>
      <c r="H27" s="140"/>
      <c r="I27" s="140"/>
      <c r="J27" s="140"/>
      <c r="K27" s="140"/>
      <c r="L27" s="65"/>
      <c r="M27" s="65"/>
    </row>
    <row r="28" spans="1:22" ht="7.15" customHeight="1" x14ac:dyDescent="0.4">
      <c r="A28" s="68"/>
      <c r="B28" s="65"/>
      <c r="C28" s="64"/>
      <c r="D28" s="64"/>
      <c r="E28" s="64"/>
      <c r="F28" s="64"/>
      <c r="G28" s="140"/>
      <c r="H28" s="140"/>
      <c r="I28" s="140"/>
      <c r="J28" s="140"/>
      <c r="K28" s="140"/>
      <c r="L28" s="65"/>
      <c r="M28" s="65"/>
    </row>
    <row r="29" spans="1:22" s="13" customFormat="1" ht="39.950000000000003" customHeight="1" x14ac:dyDescent="0.4">
      <c r="A29" s="66" t="s">
        <v>63</v>
      </c>
      <c r="B29" s="65"/>
      <c r="C29" s="138"/>
      <c r="D29" s="138"/>
      <c r="E29" s="138"/>
      <c r="F29" s="74"/>
      <c r="G29" s="74"/>
      <c r="H29" s="74"/>
      <c r="I29" s="74"/>
      <c r="J29" s="65"/>
      <c r="K29" s="65"/>
      <c r="L29" s="65"/>
      <c r="M29" s="65"/>
    </row>
    <row r="30" spans="1:22" ht="24" x14ac:dyDescent="0.4">
      <c r="A30" s="64"/>
      <c r="B30" s="64"/>
      <c r="C30" s="64"/>
      <c r="D30" s="64"/>
      <c r="E30" s="64"/>
      <c r="F30" s="64"/>
      <c r="G30" s="64"/>
      <c r="H30" s="64"/>
      <c r="I30" s="64"/>
      <c r="J30" s="64"/>
      <c r="K30" s="65"/>
      <c r="L30" s="65"/>
      <c r="M30" s="65"/>
    </row>
  </sheetData>
  <sheetProtection algorithmName="SHA-512" hashValue="TqPXD0z9pOkC+SXakajcSsb36Jo4llg2Hyq78cmjCvwSbB1VbiLPvvqCXrge0N+7ZImRVi/jlFEi8x1wzQA4QQ==" saltValue="BH8TOGr0tN2rqqvghNc27Q==" spinCount="100000" sheet="1" objects="1" scenarios="1"/>
  <mergeCells count="16">
    <mergeCell ref="C11:E11"/>
    <mergeCell ref="C3:D3"/>
    <mergeCell ref="C7:L7"/>
    <mergeCell ref="C29:E29"/>
    <mergeCell ref="C17:E17"/>
    <mergeCell ref="C19:E19"/>
    <mergeCell ref="C9:J9"/>
    <mergeCell ref="G27:K28"/>
    <mergeCell ref="C21:I21"/>
    <mergeCell ref="C23:I23"/>
    <mergeCell ref="C25:I25"/>
    <mergeCell ref="C27:E27"/>
    <mergeCell ref="C26:K26"/>
    <mergeCell ref="G19:I19"/>
    <mergeCell ref="C15:E15"/>
    <mergeCell ref="C13:E13"/>
  </mergeCells>
  <phoneticPr fontId="1"/>
  <dataValidations count="1">
    <dataValidation type="list" allowBlank="1" showInputMessage="1" showErrorMessage="1" sqref="C3:D3" xr:uid="{5B2FD901-CB2F-4DD4-9614-F4B854D7333F}">
      <formula1>"電子契約,紙契約"</formula1>
    </dataValidation>
  </dataValidations>
  <pageMargins left="0.7" right="0.7" top="0.75" bottom="0.75" header="0.3" footer="0.3"/>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V37"/>
  <sheetViews>
    <sheetView view="pageBreakPreview" zoomScale="80" zoomScaleNormal="70" zoomScaleSheetLayoutView="80" workbookViewId="0">
      <selection activeCell="J20" sqref="J20"/>
    </sheetView>
  </sheetViews>
  <sheetFormatPr defaultColWidth="8.75" defaultRowHeight="13.5" x14ac:dyDescent="0.4"/>
  <cols>
    <col min="1" max="23" width="3.75" style="3" customWidth="1"/>
    <col min="24" max="16384" width="8.75" style="3"/>
  </cols>
  <sheetData>
    <row r="1" spans="1:22" ht="19.899999999999999" customHeight="1" x14ac:dyDescent="0.4">
      <c r="N1" s="143">
        <f>共通項目入力シート!C13</f>
        <v>0</v>
      </c>
      <c r="O1" s="144"/>
      <c r="P1" s="144"/>
      <c r="Q1" s="144"/>
      <c r="R1" s="144"/>
      <c r="S1" s="144"/>
      <c r="T1" s="144"/>
      <c r="U1" s="144"/>
    </row>
    <row r="2" spans="1:22" ht="19.899999999999999" customHeight="1" x14ac:dyDescent="0.4"/>
    <row r="3" spans="1:22" ht="19.899999999999999" customHeight="1" x14ac:dyDescent="0.4">
      <c r="A3" s="145" t="s">
        <v>64</v>
      </c>
      <c r="B3" s="145"/>
      <c r="C3" s="145"/>
      <c r="D3" s="145"/>
      <c r="E3" s="145"/>
      <c r="F3" s="145"/>
      <c r="G3" s="145"/>
      <c r="H3" s="145"/>
      <c r="I3" s="145"/>
      <c r="J3" s="145"/>
    </row>
    <row r="4" spans="1:22" ht="19.899999999999999" customHeight="1" x14ac:dyDescent="0.4"/>
    <row r="5" spans="1:22" ht="19.899999999999999" customHeight="1" x14ac:dyDescent="0.4">
      <c r="K5" s="150" t="s">
        <v>31</v>
      </c>
      <c r="L5" s="150"/>
      <c r="M5" s="147">
        <f>共通項目入力シート!C21</f>
        <v>0</v>
      </c>
      <c r="N5" s="147"/>
      <c r="O5" s="147"/>
      <c r="P5" s="147"/>
      <c r="Q5" s="147"/>
      <c r="R5" s="147"/>
      <c r="S5" s="147"/>
      <c r="T5" s="147"/>
      <c r="U5" s="147"/>
      <c r="V5" s="144"/>
    </row>
    <row r="6" spans="1:22" ht="19.899999999999999" customHeight="1" x14ac:dyDescent="0.4">
      <c r="B6" s="2"/>
      <c r="C6" s="2"/>
      <c r="D6" s="2"/>
      <c r="E6" s="2"/>
      <c r="F6" s="2"/>
      <c r="G6" s="2"/>
      <c r="H6" s="150" t="s">
        <v>42</v>
      </c>
      <c r="I6" s="150"/>
      <c r="J6" s="2"/>
      <c r="K6" s="154" t="s">
        <v>51</v>
      </c>
      <c r="L6" s="154"/>
      <c r="M6" s="147" t="str">
        <f>IF(共通項目入力シート!C23="","",共通項目入力シート!C23)</f>
        <v/>
      </c>
      <c r="N6" s="147"/>
      <c r="O6" s="147"/>
      <c r="P6" s="147"/>
      <c r="Q6" s="147"/>
      <c r="R6" s="147"/>
      <c r="S6" s="147"/>
      <c r="T6" s="147"/>
      <c r="U6" s="147"/>
      <c r="V6" s="144"/>
    </row>
    <row r="7" spans="1:22" ht="19.899999999999999" customHeight="1" x14ac:dyDescent="0.4">
      <c r="K7" s="153" t="s">
        <v>52</v>
      </c>
      <c r="L7" s="153"/>
      <c r="M7" s="147">
        <f>共通項目入力シート!C25</f>
        <v>0</v>
      </c>
      <c r="N7" s="147"/>
      <c r="O7" s="147"/>
      <c r="P7" s="147"/>
      <c r="Q7" s="147"/>
      <c r="R7" s="147"/>
      <c r="S7" s="147"/>
      <c r="T7" s="147"/>
      <c r="U7" s="147"/>
      <c r="V7" s="144"/>
    </row>
    <row r="8" spans="1:22" ht="19.899999999999999" customHeight="1" x14ac:dyDescent="0.4">
      <c r="K8" s="153" t="s">
        <v>53</v>
      </c>
      <c r="L8" s="153"/>
      <c r="M8" s="147" t="str">
        <f>共通項目入力シート!C27&amp;"　"&amp;共通項目入力シート!C29</f>
        <v>　</v>
      </c>
      <c r="N8" s="147"/>
      <c r="O8" s="147"/>
      <c r="P8" s="147"/>
      <c r="Q8" s="147"/>
      <c r="R8" s="147"/>
      <c r="S8" s="147"/>
      <c r="T8" s="147"/>
      <c r="U8" s="147"/>
      <c r="V8" s="144"/>
    </row>
    <row r="9" spans="1:22" ht="19.899999999999999" customHeight="1" x14ac:dyDescent="0.4"/>
    <row r="10" spans="1:22" ht="19.899999999999999" customHeight="1" x14ac:dyDescent="0.4"/>
    <row r="11" spans="1:22" ht="19.899999999999999" customHeight="1" x14ac:dyDescent="0.4">
      <c r="E11" s="148" t="s">
        <v>39</v>
      </c>
      <c r="F11" s="148"/>
      <c r="G11" s="148"/>
      <c r="H11" s="148"/>
      <c r="I11" s="148"/>
      <c r="J11" s="148"/>
      <c r="K11" s="148"/>
      <c r="L11" s="148"/>
      <c r="M11" s="148"/>
      <c r="N11" s="148"/>
      <c r="O11" s="148"/>
      <c r="P11" s="148"/>
      <c r="Q11" s="144"/>
      <c r="R11" s="144"/>
    </row>
    <row r="12" spans="1:22" ht="19.899999999999999" customHeight="1" x14ac:dyDescent="0.4">
      <c r="B12" s="14"/>
      <c r="E12" s="148"/>
      <c r="F12" s="148"/>
      <c r="G12" s="148"/>
      <c r="H12" s="148"/>
      <c r="I12" s="148"/>
      <c r="J12" s="148"/>
      <c r="K12" s="148"/>
      <c r="L12" s="148"/>
      <c r="M12" s="148"/>
      <c r="N12" s="148"/>
      <c r="O12" s="148"/>
      <c r="P12" s="148"/>
      <c r="Q12" s="144"/>
      <c r="R12" s="144"/>
    </row>
    <row r="13" spans="1:22" ht="19.899999999999999" customHeight="1" x14ac:dyDescent="0.4"/>
    <row r="14" spans="1:22" ht="19.899999999999999" customHeight="1" x14ac:dyDescent="0.4"/>
    <row r="15" spans="1:22" s="18" customFormat="1" ht="19.899999999999999" customHeight="1" x14ac:dyDescent="0.4">
      <c r="D15" s="160">
        <f>共通項目入力シート!C11</f>
        <v>0</v>
      </c>
      <c r="E15" s="144"/>
      <c r="F15" s="144"/>
      <c r="G15" s="144"/>
      <c r="H15" s="144"/>
      <c r="I15" s="144"/>
      <c r="J15" s="144"/>
      <c r="K15" s="151" t="s">
        <v>106</v>
      </c>
      <c r="L15" s="152"/>
      <c r="M15" s="152"/>
      <c r="N15" s="152"/>
      <c r="O15" s="152"/>
      <c r="P15" s="152"/>
      <c r="Q15" s="152"/>
      <c r="R15" s="152"/>
      <c r="S15" s="152"/>
      <c r="T15" s="152"/>
    </row>
    <row r="16" spans="1:22" s="15" customFormat="1" ht="19.899999999999999" customHeight="1" x14ac:dyDescent="0.4"/>
    <row r="17" spans="1:22" s="18" customFormat="1" ht="19.899999999999999" customHeight="1" x14ac:dyDescent="0.4">
      <c r="C17" s="160">
        <f>共通項目入力シート!C13</f>
        <v>0</v>
      </c>
      <c r="D17" s="144"/>
      <c r="E17" s="144"/>
      <c r="F17" s="144"/>
      <c r="G17" s="144"/>
      <c r="H17" s="144"/>
      <c r="I17" s="144"/>
      <c r="J17" s="151" t="s">
        <v>67</v>
      </c>
      <c r="K17" s="144"/>
      <c r="L17" s="144"/>
      <c r="M17" s="144"/>
      <c r="N17" s="144"/>
      <c r="O17" s="144"/>
      <c r="P17" s="144"/>
      <c r="Q17" s="144"/>
      <c r="R17" s="144"/>
      <c r="S17" s="144"/>
    </row>
    <row r="18" spans="1:22" ht="19.899999999999999" customHeight="1" x14ac:dyDescent="0.4"/>
    <row r="19" spans="1:22" ht="19.899999999999999" customHeight="1" x14ac:dyDescent="0.4"/>
    <row r="20" spans="1:22" ht="19.899999999999999" customHeight="1" x14ac:dyDescent="0.4">
      <c r="K20" s="45" t="s">
        <v>40</v>
      </c>
    </row>
    <row r="21" spans="1:22" ht="19.899999999999999" customHeight="1" x14ac:dyDescent="0.4"/>
    <row r="22" spans="1:22" ht="30" customHeight="1" x14ac:dyDescent="0.4">
      <c r="B22" s="2" t="s">
        <v>43</v>
      </c>
      <c r="C22" s="2"/>
      <c r="D22" s="2"/>
      <c r="E22" s="2"/>
      <c r="F22" s="10" t="s">
        <v>34</v>
      </c>
      <c r="G22" s="16">
        <f>共通項目入力シート!C5</f>
        <v>0</v>
      </c>
      <c r="H22" s="16">
        <f>共通項目入力シート!D5</f>
        <v>0</v>
      </c>
      <c r="I22" s="16">
        <f>共通項目入力シート!E5</f>
        <v>0</v>
      </c>
      <c r="J22" s="16">
        <f>共通項目入力シート!F5</f>
        <v>0</v>
      </c>
      <c r="K22" s="16">
        <f>共通項目入力シート!G5</f>
        <v>0</v>
      </c>
      <c r="L22" s="16">
        <f>共通項目入力シート!H5</f>
        <v>0</v>
      </c>
      <c r="M22" s="16">
        <f>共通項目入力シート!I5</f>
        <v>0</v>
      </c>
      <c r="N22" s="16">
        <f>共通項目入力シート!J5</f>
        <v>0</v>
      </c>
      <c r="O22" s="42" t="s">
        <v>32</v>
      </c>
      <c r="P22" s="43" t="s">
        <v>41</v>
      </c>
      <c r="Q22" s="10"/>
      <c r="R22" s="2"/>
    </row>
    <row r="23" spans="1:22" ht="19.899999999999999" customHeight="1" x14ac:dyDescent="0.4">
      <c r="A23" s="2"/>
      <c r="B23" s="2"/>
      <c r="C23" s="84"/>
      <c r="D23" s="84"/>
      <c r="E23" s="84"/>
      <c r="F23" s="2"/>
      <c r="G23" s="2"/>
      <c r="H23" s="2"/>
      <c r="I23" s="17"/>
      <c r="J23" s="17"/>
      <c r="K23" s="17"/>
      <c r="L23" s="17"/>
      <c r="M23" s="17"/>
      <c r="S23" s="2"/>
      <c r="T23" s="2"/>
    </row>
    <row r="24" spans="1:22" ht="19.899999999999999" customHeight="1" x14ac:dyDescent="0.4"/>
    <row r="25" spans="1:22" ht="40.15" customHeight="1" x14ac:dyDescent="0.4">
      <c r="B25" s="10">
        <v>1</v>
      </c>
      <c r="C25" s="146" t="s">
        <v>84</v>
      </c>
      <c r="D25" s="146"/>
      <c r="E25" s="146"/>
      <c r="F25" s="2"/>
      <c r="G25" s="149">
        <f>共通項目入力シート!C7</f>
        <v>0</v>
      </c>
      <c r="H25" s="149"/>
      <c r="I25" s="149"/>
      <c r="J25" s="149"/>
      <c r="K25" s="149"/>
      <c r="L25" s="149"/>
      <c r="M25" s="149"/>
      <c r="N25" s="149"/>
      <c r="O25" s="149"/>
      <c r="P25" s="149"/>
      <c r="Q25" s="149"/>
      <c r="R25" s="149"/>
      <c r="S25" s="149"/>
      <c r="T25" s="149"/>
      <c r="U25" s="144"/>
      <c r="V25" s="144"/>
    </row>
    <row r="26" spans="1:22" ht="19.899999999999999" customHeight="1" x14ac:dyDescent="0.4">
      <c r="B26" s="10"/>
    </row>
    <row r="27" spans="1:22" ht="19.899999999999999" customHeight="1" x14ac:dyDescent="0.4">
      <c r="B27" s="10">
        <v>2</v>
      </c>
      <c r="C27" s="146" t="s">
        <v>44</v>
      </c>
      <c r="D27" s="146"/>
      <c r="E27" s="146"/>
      <c r="F27" s="2"/>
      <c r="G27" s="159">
        <f>共通項目入力シート!C9</f>
        <v>0</v>
      </c>
      <c r="H27" s="159"/>
      <c r="I27" s="159"/>
      <c r="J27" s="159"/>
      <c r="K27" s="159"/>
      <c r="L27" s="159"/>
      <c r="M27" s="159"/>
      <c r="N27" s="159"/>
      <c r="O27" s="159"/>
      <c r="P27" s="159"/>
      <c r="Q27" s="159"/>
      <c r="R27" s="159"/>
      <c r="S27" s="159"/>
      <c r="T27" s="159"/>
      <c r="U27" s="144"/>
      <c r="V27" s="144"/>
    </row>
    <row r="28" spans="1:22" ht="19.899999999999999" customHeight="1" x14ac:dyDescent="0.4">
      <c r="B28" s="10"/>
    </row>
    <row r="29" spans="1:22" ht="19.899999999999999" customHeight="1" x14ac:dyDescent="0.4">
      <c r="B29" s="19"/>
    </row>
    <row r="30" spans="1:22" ht="19.899999999999999" customHeight="1" x14ac:dyDescent="0.4">
      <c r="B30" s="10"/>
      <c r="C30" s="91"/>
      <c r="D30" s="92"/>
      <c r="E30" s="92"/>
      <c r="G30" s="158" t="s">
        <v>46</v>
      </c>
      <c r="H30" s="158"/>
      <c r="I30" s="143">
        <f>共通項目入力シート!C13</f>
        <v>0</v>
      </c>
      <c r="J30" s="143"/>
      <c r="K30" s="143"/>
      <c r="L30" s="143"/>
      <c r="M30" s="143"/>
      <c r="N30" s="143"/>
      <c r="O30" s="143"/>
      <c r="P30" s="143"/>
    </row>
    <row r="31" spans="1:22" ht="9.9499999999999993" customHeight="1" x14ac:dyDescent="0.4">
      <c r="B31" s="150">
        <v>3</v>
      </c>
      <c r="C31" s="156" t="s">
        <v>87</v>
      </c>
      <c r="D31" s="146"/>
      <c r="E31" s="146"/>
      <c r="G31" s="79"/>
      <c r="H31" s="79"/>
      <c r="I31" s="78"/>
      <c r="J31" s="78"/>
      <c r="K31" s="78"/>
      <c r="L31" s="78"/>
      <c r="M31" s="78"/>
      <c r="N31" s="78"/>
      <c r="O31" s="78"/>
      <c r="P31" s="78"/>
    </row>
    <row r="32" spans="1:22" ht="9.9499999999999993" customHeight="1" x14ac:dyDescent="0.4">
      <c r="B32" s="155"/>
      <c r="C32" s="146"/>
      <c r="D32" s="146"/>
      <c r="E32" s="146"/>
      <c r="F32" s="2"/>
    </row>
    <row r="33" spans="2:16" ht="19.899999999999999" customHeight="1" x14ac:dyDescent="0.4">
      <c r="C33" s="93"/>
      <c r="D33" s="93"/>
      <c r="E33" s="93"/>
      <c r="G33" s="158" t="s">
        <v>47</v>
      </c>
      <c r="H33" s="158"/>
      <c r="I33" s="143">
        <f>共通項目入力シート!C15</f>
        <v>0</v>
      </c>
      <c r="J33" s="143"/>
      <c r="K33" s="143"/>
      <c r="L33" s="143"/>
      <c r="M33" s="143"/>
      <c r="N33" s="143"/>
      <c r="O33" s="143"/>
      <c r="P33" s="143"/>
    </row>
    <row r="34" spans="2:16" ht="19.899999999999999" customHeight="1" x14ac:dyDescent="0.4"/>
    <row r="35" spans="2:16" ht="19.899999999999999" customHeight="1" x14ac:dyDescent="0.4"/>
    <row r="36" spans="2:16" ht="19.899999999999999" customHeight="1" x14ac:dyDescent="0.4">
      <c r="B36" s="10">
        <v>4</v>
      </c>
      <c r="C36" s="146" t="s">
        <v>85</v>
      </c>
      <c r="D36" s="146"/>
      <c r="E36" s="146"/>
      <c r="G36" s="157">
        <f>共通項目入力シート!C17</f>
        <v>0</v>
      </c>
      <c r="H36" s="157"/>
      <c r="I36" s="157"/>
      <c r="J36" s="157"/>
      <c r="K36" s="157"/>
      <c r="L36" s="157"/>
      <c r="M36" s="157"/>
      <c r="N36" s="3" t="s">
        <v>45</v>
      </c>
    </row>
    <row r="37" spans="2:16" ht="19.899999999999999" customHeight="1" x14ac:dyDescent="0.4"/>
  </sheetData>
  <sheetProtection algorithmName="SHA-512" hashValue="9nE9hQfdhAxScu/q9dVbsFr17gYc+HlEynsLhUJLam4nrw+XjKS+AkLMr6NwkMvbrRJzrDkO0uYVpSyEILNloQ==" saltValue="t/027V8BjLwIaV4kSq+Bng==" spinCount="100000" sheet="1" objects="1" scenarios="1"/>
  <mergeCells count="28">
    <mergeCell ref="B31:B32"/>
    <mergeCell ref="C31:E32"/>
    <mergeCell ref="C36:E36"/>
    <mergeCell ref="C25:E25"/>
    <mergeCell ref="K8:L8"/>
    <mergeCell ref="G36:M36"/>
    <mergeCell ref="G30:H30"/>
    <mergeCell ref="G33:H33"/>
    <mergeCell ref="G27:V27"/>
    <mergeCell ref="D15:J15"/>
    <mergeCell ref="C17:I17"/>
    <mergeCell ref="J17:S17"/>
    <mergeCell ref="N1:U1"/>
    <mergeCell ref="I33:P33"/>
    <mergeCell ref="A3:J3"/>
    <mergeCell ref="C27:E27"/>
    <mergeCell ref="I30:P30"/>
    <mergeCell ref="M5:V5"/>
    <mergeCell ref="M6:V6"/>
    <mergeCell ref="M7:V7"/>
    <mergeCell ref="M8:V8"/>
    <mergeCell ref="E11:R12"/>
    <mergeCell ref="G25:V25"/>
    <mergeCell ref="K5:L5"/>
    <mergeCell ref="K15:T15"/>
    <mergeCell ref="H6:I6"/>
    <mergeCell ref="K7:L7"/>
    <mergeCell ref="K6:L6"/>
  </mergeCells>
  <phoneticPr fontId="1"/>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I43"/>
  <sheetViews>
    <sheetView showWhiteSpace="0" view="pageBreakPreview" zoomScale="80" zoomScaleNormal="100" zoomScaleSheetLayoutView="80" zoomScalePageLayoutView="85" workbookViewId="0">
      <selection activeCell="M17" sqref="M17:P17"/>
    </sheetView>
  </sheetViews>
  <sheetFormatPr defaultRowHeight="18.75" x14ac:dyDescent="0.4"/>
  <cols>
    <col min="1" max="1" width="3.625" style="9" customWidth="1"/>
    <col min="2" max="2" width="4" style="83" customWidth="1"/>
    <col min="3" max="3" width="1.625" style="9" customWidth="1"/>
    <col min="4" max="5" width="6.125" style="9" customWidth="1"/>
    <col min="6" max="17" width="5.125" style="9" customWidth="1"/>
    <col min="18" max="18" width="3.625" style="9" customWidth="1"/>
    <col min="19" max="19" width="4.625" style="9" customWidth="1"/>
    <col min="20" max="20" width="5.125" style="9" customWidth="1"/>
    <col min="21" max="44" width="3.625" style="9" customWidth="1"/>
    <col min="45" max="45" width="9" style="9"/>
    <col min="46" max="46" width="6.625" style="9" customWidth="1"/>
    <col min="47" max="47" width="9" style="9"/>
    <col min="48" max="48" width="10.625" style="9" customWidth="1"/>
    <col min="49" max="50" width="9" style="9"/>
    <col min="51" max="61" width="13" style="9" customWidth="1"/>
    <col min="62" max="16384" width="9" style="9"/>
  </cols>
  <sheetData>
    <row r="1" spans="2:61" ht="39.950000000000003" customHeight="1" x14ac:dyDescent="0.4">
      <c r="J1" s="179" t="str">
        <f>IF(共通項目入力シート!C3="電子契約","","〇")</f>
        <v>〇</v>
      </c>
      <c r="K1" s="180"/>
    </row>
    <row r="2" spans="2:61" ht="22.5" customHeight="1" x14ac:dyDescent="0.4">
      <c r="J2" s="180"/>
      <c r="K2" s="180"/>
      <c r="R2" s="181" t="str">
        <f>IF(共通項目入力シート!$C$3="紙契約","収入印紙","")</f>
        <v>収入印紙</v>
      </c>
      <c r="S2" s="181"/>
    </row>
    <row r="3" spans="2:61" ht="26.25" customHeight="1" x14ac:dyDescent="0.4">
      <c r="C3" s="52"/>
      <c r="E3" s="76"/>
      <c r="G3" s="193" t="s">
        <v>86</v>
      </c>
      <c r="H3" s="167"/>
      <c r="I3" s="167"/>
      <c r="J3" s="167"/>
      <c r="K3" s="167"/>
      <c r="L3" s="167"/>
      <c r="M3" s="167"/>
      <c r="N3" s="167"/>
      <c r="O3" s="96"/>
      <c r="P3" s="76"/>
      <c r="Q3" s="76"/>
      <c r="R3" s="181"/>
      <c r="S3" s="181"/>
      <c r="T3" s="52"/>
      <c r="AA3" s="97"/>
    </row>
    <row r="4" spans="2:61" ht="18" customHeight="1" x14ac:dyDescent="0.4">
      <c r="R4" s="181"/>
      <c r="S4" s="181"/>
    </row>
    <row r="5" spans="2:61" ht="28.35" customHeight="1" x14ac:dyDescent="0.4">
      <c r="B5" s="164" t="s">
        <v>0</v>
      </c>
      <c r="C5" s="144"/>
      <c r="D5" s="144"/>
      <c r="E5" s="144"/>
      <c r="F5" s="168" t="str">
        <f>共通項目入力シート!C5&amp;共通項目入力シート!D5&amp;共通項目入力シート!E5&amp;共通項目入力シート!F5&amp;共通項目入力シート!G5&amp;共通項目入力シート!H5&amp;共通項目入力シート!I5&amp;共通項目入力シート!J5</f>
        <v/>
      </c>
      <c r="G5" s="168"/>
      <c r="H5" s="168"/>
      <c r="I5" s="168"/>
      <c r="J5" s="168"/>
      <c r="K5" s="1" t="s">
        <v>1</v>
      </c>
    </row>
    <row r="6" spans="2:61" ht="9.75" customHeight="1" x14ac:dyDescent="0.4">
      <c r="C6" s="1"/>
      <c r="D6" s="1"/>
      <c r="E6" s="1"/>
      <c r="F6" s="53"/>
      <c r="G6" s="53"/>
      <c r="H6" s="53"/>
      <c r="I6" s="53"/>
      <c r="J6" s="53"/>
      <c r="K6" s="1"/>
    </row>
    <row r="7" spans="2:61" ht="15.95" customHeight="1" x14ac:dyDescent="0.4">
      <c r="B7" s="165" t="s">
        <v>78</v>
      </c>
      <c r="D7" s="161" t="s">
        <v>84</v>
      </c>
      <c r="E7" s="167"/>
      <c r="F7" s="169">
        <f>共通項目入力シート!C7</f>
        <v>0</v>
      </c>
      <c r="G7" s="169"/>
      <c r="H7" s="169"/>
      <c r="I7" s="169"/>
      <c r="J7" s="169"/>
      <c r="K7" s="169"/>
      <c r="L7" s="169"/>
      <c r="M7" s="169"/>
      <c r="N7" s="169"/>
      <c r="O7" s="169"/>
      <c r="P7" s="169"/>
      <c r="Q7" s="169"/>
    </row>
    <row r="8" spans="2:61" ht="15.95" customHeight="1" x14ac:dyDescent="0.4">
      <c r="B8" s="166"/>
      <c r="D8" s="167"/>
      <c r="E8" s="167"/>
      <c r="F8" s="170"/>
      <c r="G8" s="170"/>
      <c r="H8" s="170"/>
      <c r="I8" s="170"/>
      <c r="J8" s="170"/>
      <c r="K8" s="170"/>
      <c r="L8" s="170"/>
      <c r="M8" s="170"/>
      <c r="N8" s="170"/>
      <c r="O8" s="170"/>
      <c r="P8" s="170"/>
      <c r="Q8" s="170"/>
      <c r="Y8" s="4"/>
    </row>
    <row r="9" spans="2:61" ht="14.1" customHeight="1" x14ac:dyDescent="0.4">
      <c r="B9" s="165" t="s">
        <v>79</v>
      </c>
      <c r="D9" s="161" t="s">
        <v>44</v>
      </c>
      <c r="E9" s="163"/>
      <c r="F9" s="169">
        <f>共通項目入力シート!C9</f>
        <v>0</v>
      </c>
      <c r="G9" s="169"/>
      <c r="H9" s="169"/>
      <c r="I9" s="169"/>
      <c r="J9" s="169"/>
      <c r="K9" s="169"/>
      <c r="L9" s="169"/>
      <c r="M9" s="169"/>
      <c r="N9" s="169"/>
      <c r="O9" s="169"/>
      <c r="P9" s="169"/>
      <c r="Q9" s="169"/>
    </row>
    <row r="10" spans="2:61" ht="14.1" customHeight="1" x14ac:dyDescent="0.4">
      <c r="B10" s="166"/>
      <c r="D10" s="163"/>
      <c r="E10" s="163"/>
      <c r="F10" s="170"/>
      <c r="G10" s="170"/>
      <c r="H10" s="170"/>
      <c r="I10" s="170"/>
      <c r="J10" s="170"/>
      <c r="K10" s="170"/>
      <c r="L10" s="170"/>
      <c r="M10" s="170"/>
      <c r="N10" s="170"/>
      <c r="O10" s="170"/>
      <c r="P10" s="170"/>
      <c r="Q10" s="170"/>
    </row>
    <row r="11" spans="2:61" ht="18.75" customHeight="1" x14ac:dyDescent="0.4">
      <c r="D11" s="80"/>
      <c r="E11" s="80"/>
      <c r="F11" s="54"/>
      <c r="G11" s="54"/>
      <c r="H11" s="54"/>
      <c r="I11" s="54"/>
      <c r="J11" s="54"/>
      <c r="K11" s="54"/>
      <c r="L11" s="54"/>
      <c r="M11" s="54"/>
      <c r="N11" s="54"/>
      <c r="O11" s="54"/>
      <c r="P11" s="54"/>
      <c r="Q11" s="54"/>
    </row>
    <row r="12" spans="2:61" ht="25.15" customHeight="1" x14ac:dyDescent="0.4">
      <c r="B12" s="165" t="s">
        <v>80</v>
      </c>
      <c r="D12" s="161" t="s">
        <v>88</v>
      </c>
      <c r="E12" s="167"/>
      <c r="F12" s="172" t="s">
        <v>2</v>
      </c>
      <c r="G12" s="172"/>
      <c r="H12" s="172"/>
      <c r="I12" s="171">
        <f>共通項目入力シート!C13</f>
        <v>0</v>
      </c>
      <c r="J12" s="171"/>
      <c r="K12" s="171"/>
      <c r="L12" s="171"/>
      <c r="M12" s="171"/>
      <c r="N12" s="171"/>
      <c r="O12" s="171"/>
    </row>
    <row r="13" spans="2:61" ht="25.15" customHeight="1" x14ac:dyDescent="0.4">
      <c r="B13" s="166"/>
      <c r="D13" s="167"/>
      <c r="E13" s="167"/>
      <c r="F13" s="172" t="s">
        <v>89</v>
      </c>
      <c r="G13" s="172"/>
      <c r="H13" s="172"/>
      <c r="I13" s="171">
        <f>共通項目入力シート!C15</f>
        <v>0</v>
      </c>
      <c r="J13" s="171"/>
      <c r="K13" s="171"/>
      <c r="L13" s="171"/>
      <c r="M13" s="171"/>
      <c r="N13" s="171"/>
      <c r="O13" s="171"/>
      <c r="V13" s="98"/>
      <c r="W13" s="87"/>
      <c r="X13" s="87"/>
      <c r="Y13" s="87"/>
    </row>
    <row r="14" spans="2:61" ht="18" customHeight="1" x14ac:dyDescent="0.4">
      <c r="D14" s="87"/>
      <c r="E14" s="87"/>
      <c r="AY14" s="21" t="s">
        <v>3</v>
      </c>
      <c r="AZ14" s="21" t="s">
        <v>4</v>
      </c>
      <c r="BA14" s="21" t="s">
        <v>5</v>
      </c>
      <c r="BB14" s="21" t="s">
        <v>6</v>
      </c>
      <c r="BC14" s="21" t="s">
        <v>3</v>
      </c>
      <c r="BD14" s="21" t="s">
        <v>4</v>
      </c>
      <c r="BE14" s="21" t="s">
        <v>7</v>
      </c>
      <c r="BF14" s="21" t="s">
        <v>6</v>
      </c>
      <c r="BG14" s="21" t="s">
        <v>3</v>
      </c>
      <c r="BH14" s="21" t="s">
        <v>4</v>
      </c>
      <c r="BI14" s="21" t="s">
        <v>8</v>
      </c>
    </row>
    <row r="15" spans="2:61" ht="13.5" customHeight="1" x14ac:dyDescent="0.4">
      <c r="D15" s="87"/>
      <c r="E15" s="87"/>
      <c r="F15" s="55"/>
      <c r="G15" s="5" t="s">
        <v>3</v>
      </c>
      <c r="H15" s="6" t="s">
        <v>4</v>
      </c>
      <c r="I15" s="5" t="s">
        <v>5</v>
      </c>
      <c r="J15" s="7" t="s">
        <v>6</v>
      </c>
      <c r="K15" s="6" t="s">
        <v>3</v>
      </c>
      <c r="L15" s="5" t="s">
        <v>4</v>
      </c>
      <c r="M15" s="7" t="s">
        <v>7</v>
      </c>
      <c r="N15" s="6" t="s">
        <v>6</v>
      </c>
      <c r="O15" s="5" t="s">
        <v>3</v>
      </c>
      <c r="P15" s="7" t="s">
        <v>4</v>
      </c>
      <c r="Q15" s="7" t="s">
        <v>8</v>
      </c>
      <c r="V15" s="99"/>
      <c r="W15" s="20"/>
      <c r="X15" s="20"/>
      <c r="Y15" s="20"/>
      <c r="AY15" s="100">
        <v>10000000000</v>
      </c>
      <c r="AZ15" s="100">
        <v>1000000000</v>
      </c>
      <c r="BA15" s="100">
        <v>100000000</v>
      </c>
      <c r="BB15" s="101">
        <v>10000000</v>
      </c>
      <c r="BC15" s="101">
        <v>1000000</v>
      </c>
      <c r="BD15" s="101">
        <v>100000</v>
      </c>
      <c r="BE15" s="101">
        <v>10000</v>
      </c>
      <c r="BF15" s="101">
        <v>1000</v>
      </c>
      <c r="BG15" s="101">
        <v>100</v>
      </c>
      <c r="BH15" s="101">
        <v>10</v>
      </c>
      <c r="BI15" s="101">
        <v>1</v>
      </c>
    </row>
    <row r="16" spans="2:61" ht="36.75" customHeight="1" x14ac:dyDescent="0.4">
      <c r="B16" s="85" t="s">
        <v>81</v>
      </c>
      <c r="D16" s="161" t="s">
        <v>85</v>
      </c>
      <c r="E16" s="162"/>
      <c r="F16" s="39" t="str">
        <f>IF(AND(10000000000&lt;=共通項目入力シート!$C$17,共通項目入力シート!$C$17&lt;100000000000),"\",IF(AX16=0,"",RIGHT(AX16,1)))</f>
        <v/>
      </c>
      <c r="G16" s="39" t="str">
        <f>IF(AND(1000000000&lt;=共通項目入力シート!$C$17,共通項目入力シート!$C$17&lt;10000000000),"\",IF(AY16=0,"",RIGHT(AY16,1)))</f>
        <v/>
      </c>
      <c r="H16" s="40" t="str">
        <f>IF(AND(100000000&lt;=共通項目入力シート!$C$17,共通項目入力シート!$C$17&lt;1000000000),"\",IF(AZ16=0,"",RIGHT(AZ16,1)))</f>
        <v/>
      </c>
      <c r="I16" s="41" t="str">
        <f>IF(AND(10000000&lt;=共通項目入力シート!$C$17,共通項目入力シート!$C$17&lt;100000000),"\",IF(BA16=0,"",RIGHT(BA16,1)))</f>
        <v/>
      </c>
      <c r="J16" s="39" t="str">
        <f>IF(AND(1000000&lt;=共通項目入力シート!$C$17,共通項目入力シート!$C$17&lt;10000000),"\",IF(BB16=0,"",RIGHT(BB16,1)))</f>
        <v/>
      </c>
      <c r="K16" s="40" t="str">
        <f>IF(AND(100000&lt;=共通項目入力シート!$C$17,共通項目入力シート!$C$17&lt;1000000),"\",IF(BC16=0,"",RIGHT(BC16,1)))</f>
        <v/>
      </c>
      <c r="L16" s="41" t="str">
        <f>IF(AND(10000&lt;=共通項目入力シート!$C$17,共通項目入力シート!$C$17&lt;100000),"\",IF(BD16=0,"",RIGHT(BD16,1)))</f>
        <v/>
      </c>
      <c r="M16" s="39" t="str">
        <f>IF(AND(1000&lt;=共通項目入力シート!$C$17,共通項目入力シート!$C$17&lt;10000),"\",IF(BE16=0,"",RIGHT(BE16,1)))</f>
        <v/>
      </c>
      <c r="N16" s="40" t="str">
        <f>IF(AND(100&lt;=共通項目入力シート!$C$17,共通項目入力シート!$C$17&lt;1000),"\",IF(BF16=0,"",RIGHT(BF16,1)))</f>
        <v/>
      </c>
      <c r="O16" s="41" t="str">
        <f>IF(AND(10&lt;=共通項目入力シート!$C$17,共通項目入力シート!$C$17&lt;100),"\",IF(BG16=0,"",RIGHT(BG16,1)))</f>
        <v/>
      </c>
      <c r="P16" s="39" t="str">
        <f>IF(AND(1&lt;=共通項目入力シート!$C$17,共通項目入力シート!$C$17&lt;10),"\",IF(BH16=0,"",RIGHT(BH16,1)))</f>
        <v/>
      </c>
      <c r="Q16" s="39" t="str">
        <f>IF(BI16=0,"",RIGHT(BI16,1))</f>
        <v/>
      </c>
      <c r="V16" s="102"/>
      <c r="W16" s="102"/>
      <c r="X16" s="102"/>
      <c r="Y16" s="102"/>
      <c r="AY16" s="103">
        <f>INT(共通項目入力シート!$C$17/委託契約書!AY15)</f>
        <v>0</v>
      </c>
      <c r="AZ16" s="103">
        <f>INT(共通項目入力シート!$C$17/委託契約書!AZ15)</f>
        <v>0</v>
      </c>
      <c r="BA16" s="103">
        <f>INT(共通項目入力シート!$C$17/委託契約書!BA15)</f>
        <v>0</v>
      </c>
      <c r="BB16" s="103">
        <f>INT(共通項目入力シート!$C$17/委託契約書!BB15)</f>
        <v>0</v>
      </c>
      <c r="BC16" s="103">
        <f>INT(共通項目入力シート!$C$17/委託契約書!BC15)</f>
        <v>0</v>
      </c>
      <c r="BD16" s="103">
        <f>INT(共通項目入力シート!$C$17/委託契約書!BD15)</f>
        <v>0</v>
      </c>
      <c r="BE16" s="103">
        <f>INT(共通項目入力シート!$C$17/委託契約書!BE15)</f>
        <v>0</v>
      </c>
      <c r="BF16" s="103">
        <f>INT(共通項目入力シート!$C$17/委託契約書!BF15)</f>
        <v>0</v>
      </c>
      <c r="BG16" s="103">
        <f>INT(共通項目入力シート!$C$17/委託契約書!BG15)</f>
        <v>0</v>
      </c>
      <c r="BH16" s="103">
        <f>INT(共通項目入力シート!$C$17/委託契約書!BH15)</f>
        <v>0</v>
      </c>
      <c r="BI16" s="103">
        <f>INT(共通項目入力シート!$C$17/委託契約書!BI15)</f>
        <v>0</v>
      </c>
    </row>
    <row r="17" spans="2:22" ht="40.5" customHeight="1" x14ac:dyDescent="0.4">
      <c r="D17" s="191" t="s">
        <v>9</v>
      </c>
      <c r="E17" s="191"/>
      <c r="F17" s="191"/>
      <c r="G17" s="191"/>
      <c r="H17" s="191"/>
      <c r="I17" s="191"/>
      <c r="J17" s="191"/>
      <c r="K17" s="191"/>
      <c r="L17" s="191"/>
      <c r="M17" s="192" t="str">
        <f>IF(共通項目入力シート!C19="","",共通項目入力シート!C19)</f>
        <v/>
      </c>
      <c r="N17" s="192"/>
      <c r="O17" s="192"/>
      <c r="P17" s="192"/>
      <c r="Q17" s="4" t="s">
        <v>8</v>
      </c>
    </row>
    <row r="18" spans="2:22" ht="18" customHeight="1" x14ac:dyDescent="0.4">
      <c r="D18" s="90"/>
      <c r="E18" s="90"/>
      <c r="F18" s="90"/>
      <c r="G18" s="90"/>
      <c r="H18" s="90"/>
      <c r="I18" s="90"/>
      <c r="J18" s="90"/>
      <c r="K18" s="90"/>
      <c r="L18" s="90"/>
      <c r="M18" s="44"/>
      <c r="N18" s="44"/>
      <c r="O18" s="44"/>
      <c r="P18" s="44"/>
      <c r="Q18" s="4"/>
    </row>
    <row r="19" spans="2:22" ht="24" customHeight="1" x14ac:dyDescent="0.4">
      <c r="B19" s="85" t="s">
        <v>82</v>
      </c>
      <c r="D19" s="161" t="s">
        <v>83</v>
      </c>
      <c r="E19" s="163"/>
      <c r="F19" s="194"/>
      <c r="G19" s="194"/>
      <c r="H19" s="194"/>
      <c r="I19" s="194"/>
      <c r="J19" s="194"/>
    </row>
    <row r="20" spans="2:22" ht="18" customHeight="1" x14ac:dyDescent="0.4">
      <c r="C20" s="56"/>
      <c r="D20" s="56"/>
      <c r="E20" s="56"/>
      <c r="F20" s="56"/>
      <c r="G20" s="56"/>
      <c r="H20" s="56"/>
      <c r="I20" s="56"/>
      <c r="J20" s="56"/>
      <c r="K20" s="56"/>
      <c r="L20" s="56"/>
      <c r="M20" s="56"/>
      <c r="N20" s="56"/>
      <c r="O20" s="56"/>
      <c r="P20" s="56"/>
      <c r="Q20" s="56"/>
      <c r="R20" s="57"/>
      <c r="S20" s="57"/>
    </row>
    <row r="21" spans="2:22" ht="30" customHeight="1" x14ac:dyDescent="0.4">
      <c r="C21" s="58"/>
      <c r="D21" s="186" t="s">
        <v>107</v>
      </c>
      <c r="E21" s="186"/>
      <c r="F21" s="186"/>
      <c r="G21" s="186"/>
      <c r="H21" s="186"/>
      <c r="I21" s="186"/>
      <c r="J21" s="186"/>
      <c r="K21" s="186"/>
      <c r="L21" s="186"/>
      <c r="M21" s="186"/>
      <c r="N21" s="186"/>
      <c r="O21" s="186"/>
      <c r="P21" s="186"/>
      <c r="Q21" s="186"/>
      <c r="R21" s="186"/>
      <c r="S21" s="186"/>
    </row>
    <row r="22" spans="2:22" ht="30" customHeight="1" x14ac:dyDescent="0.4">
      <c r="C22" s="58"/>
      <c r="D22" s="186"/>
      <c r="E22" s="186"/>
      <c r="F22" s="186"/>
      <c r="G22" s="186"/>
      <c r="H22" s="186"/>
      <c r="I22" s="186"/>
      <c r="J22" s="186"/>
      <c r="K22" s="186"/>
      <c r="L22" s="186"/>
      <c r="M22" s="186"/>
      <c r="N22" s="186"/>
      <c r="O22" s="186"/>
      <c r="P22" s="186"/>
      <c r="Q22" s="186"/>
      <c r="R22" s="186"/>
      <c r="S22" s="186"/>
    </row>
    <row r="23" spans="2:22" ht="9" customHeight="1" x14ac:dyDescent="0.4">
      <c r="C23" s="56"/>
      <c r="D23" s="56"/>
      <c r="E23" s="56"/>
      <c r="F23" s="56"/>
      <c r="G23" s="56"/>
      <c r="H23" s="56"/>
      <c r="I23" s="56"/>
      <c r="J23" s="56"/>
      <c r="K23" s="56"/>
      <c r="L23" s="56"/>
      <c r="M23" s="56"/>
      <c r="N23" s="56"/>
      <c r="O23" s="56"/>
      <c r="P23" s="56"/>
      <c r="Q23" s="56"/>
      <c r="R23" s="57"/>
      <c r="S23" s="57"/>
    </row>
    <row r="24" spans="2:22" ht="21.95" customHeight="1" x14ac:dyDescent="0.4">
      <c r="C24" s="187" t="s">
        <v>10</v>
      </c>
      <c r="D24" s="187"/>
      <c r="E24" s="187"/>
      <c r="F24" s="187"/>
      <c r="G24" s="188"/>
      <c r="H24" s="188"/>
      <c r="I24" s="188"/>
      <c r="J24" s="188"/>
      <c r="K24" s="188"/>
      <c r="L24" s="188"/>
      <c r="M24" s="188"/>
      <c r="N24" s="188"/>
      <c r="O24" s="188"/>
      <c r="P24" s="188"/>
      <c r="Q24" s="188"/>
      <c r="R24" s="188"/>
    </row>
    <row r="25" spans="2:22" ht="21.95" customHeight="1" x14ac:dyDescent="0.4">
      <c r="F25" s="87"/>
      <c r="G25" s="188"/>
      <c r="H25" s="188"/>
      <c r="I25" s="188"/>
      <c r="J25" s="188"/>
      <c r="K25" s="188"/>
      <c r="L25" s="188"/>
      <c r="M25" s="188"/>
      <c r="N25" s="188"/>
      <c r="O25" s="188"/>
      <c r="P25" s="188"/>
      <c r="Q25" s="188"/>
      <c r="R25" s="188"/>
    </row>
    <row r="26" spans="2:22" ht="21.75" customHeight="1" x14ac:dyDescent="0.4">
      <c r="F26" s="88"/>
      <c r="G26" s="59"/>
      <c r="H26" s="59"/>
      <c r="I26" s="59"/>
      <c r="J26" s="59"/>
      <c r="K26" s="59"/>
      <c r="L26" s="59"/>
      <c r="M26" s="59"/>
      <c r="N26" s="59"/>
      <c r="O26" s="59"/>
      <c r="P26" s="59"/>
      <c r="Q26" s="59"/>
      <c r="R26" s="59"/>
      <c r="V26" s="9" t="s">
        <v>75</v>
      </c>
    </row>
    <row r="27" spans="2:22" ht="36" customHeight="1" x14ac:dyDescent="0.4">
      <c r="C27" s="190" t="str">
        <f>IF(共通項目入力シート!$C$3="電子契約",委託契約書!V26,委託契約書!V27)</f>
        <v>　本契約の証として、本書２通を作成し、当事者記名押印の上、各自１通を保有する。</v>
      </c>
      <c r="D27" s="190"/>
      <c r="E27" s="190"/>
      <c r="F27" s="190"/>
      <c r="G27" s="190"/>
      <c r="H27" s="190"/>
      <c r="I27" s="190"/>
      <c r="J27" s="190"/>
      <c r="K27" s="190"/>
      <c r="L27" s="190"/>
      <c r="M27" s="190"/>
      <c r="N27" s="190"/>
      <c r="O27" s="190"/>
      <c r="P27" s="190"/>
      <c r="Q27" s="190"/>
      <c r="R27" s="190"/>
      <c r="S27" s="190"/>
      <c r="V27" s="9" t="s">
        <v>74</v>
      </c>
    </row>
    <row r="28" spans="2:22" ht="9.75" customHeight="1" x14ac:dyDescent="0.4"/>
    <row r="29" spans="2:22" ht="29.25" customHeight="1" x14ac:dyDescent="0.4">
      <c r="C29" s="56"/>
      <c r="D29" s="189" t="str">
        <f>IF(T29="","",TEXT(T29,"ggge(")&amp;TEXT(T29,"yyyy)年")&amp;MONTH(T29)&amp;"月"&amp;DAY(T29)&amp;"日")</f>
        <v>明治33(1900)年1月0日</v>
      </c>
      <c r="E29" s="189"/>
      <c r="F29" s="189"/>
      <c r="G29" s="189"/>
      <c r="H29" s="189"/>
      <c r="I29" s="189"/>
      <c r="J29" s="189"/>
      <c r="K29" s="56"/>
      <c r="L29" s="56"/>
      <c r="M29" s="56"/>
      <c r="N29" s="56"/>
      <c r="O29" s="56"/>
      <c r="P29" s="56"/>
      <c r="Q29" s="56"/>
      <c r="R29" s="57"/>
      <c r="S29" s="57"/>
      <c r="T29" s="9">
        <f>共通項目入力シート!C11</f>
        <v>0</v>
      </c>
    </row>
    <row r="30" spans="2:22" ht="15.75" customHeight="1" x14ac:dyDescent="0.4">
      <c r="C30" s="56"/>
      <c r="D30" s="4"/>
      <c r="F30" s="4"/>
      <c r="H30" s="4"/>
      <c r="J30" s="4"/>
      <c r="K30" s="56"/>
      <c r="L30" s="56"/>
      <c r="M30" s="56"/>
      <c r="N30" s="56"/>
      <c r="O30" s="56"/>
      <c r="P30" s="56"/>
      <c r="Q30" s="56"/>
      <c r="R30" s="57"/>
      <c r="S30" s="57"/>
    </row>
    <row r="31" spans="2:22" ht="24" customHeight="1" x14ac:dyDescent="0.4">
      <c r="D31" s="182" t="s">
        <v>11</v>
      </c>
      <c r="E31" s="182"/>
      <c r="F31" s="60"/>
      <c r="G31" s="60"/>
      <c r="H31" s="8" t="s">
        <v>65</v>
      </c>
      <c r="R31" s="94"/>
    </row>
    <row r="32" spans="2:22" ht="24" customHeight="1" x14ac:dyDescent="0.4">
      <c r="D32" s="182"/>
      <c r="E32" s="182"/>
      <c r="H32" s="22" t="s">
        <v>71</v>
      </c>
      <c r="I32" s="22"/>
      <c r="J32" s="60"/>
      <c r="K32" s="8"/>
      <c r="R32" s="95" t="str">
        <f>IF(共通項目入力シート!$C$3="電子契約","","㊞")</f>
        <v>㊞</v>
      </c>
    </row>
    <row r="33" spans="4:19" ht="27.95" customHeight="1" x14ac:dyDescent="0.4">
      <c r="R33" s="94"/>
    </row>
    <row r="34" spans="4:19" ht="27.95" customHeight="1" x14ac:dyDescent="0.4">
      <c r="G34" s="89"/>
      <c r="H34" s="89"/>
      <c r="I34" s="86"/>
      <c r="J34" s="86"/>
      <c r="K34" s="86"/>
      <c r="L34" s="86"/>
      <c r="M34" s="86"/>
      <c r="N34" s="86"/>
      <c r="O34" s="86"/>
      <c r="P34" s="86"/>
      <c r="Q34" s="86"/>
      <c r="R34" s="86"/>
    </row>
    <row r="35" spans="4:19" ht="24" x14ac:dyDescent="0.4">
      <c r="D35" s="182" t="s">
        <v>13</v>
      </c>
      <c r="E35" s="183"/>
      <c r="G35" s="184" t="s">
        <v>12</v>
      </c>
      <c r="H35" s="184"/>
      <c r="I35" s="177">
        <f>共通項目入力シート!C21</f>
        <v>0</v>
      </c>
      <c r="J35" s="177"/>
      <c r="K35" s="177"/>
      <c r="L35" s="177"/>
      <c r="M35" s="177"/>
      <c r="N35" s="177"/>
      <c r="O35" s="177"/>
      <c r="P35" s="177"/>
      <c r="Q35" s="177"/>
      <c r="R35" s="177"/>
      <c r="S35" s="178"/>
    </row>
    <row r="36" spans="4:19" ht="24" customHeight="1" x14ac:dyDescent="0.4">
      <c r="D36" s="183"/>
      <c r="E36" s="183"/>
      <c r="G36" s="89"/>
      <c r="H36" s="89"/>
      <c r="I36" s="177" t="str">
        <f>IF(共通項目入力シート!C23="","",共通項目入力シート!C23)</f>
        <v/>
      </c>
      <c r="J36" s="177"/>
      <c r="K36" s="177"/>
      <c r="L36" s="177"/>
      <c r="M36" s="177"/>
      <c r="N36" s="177"/>
      <c r="O36" s="177"/>
      <c r="P36" s="177"/>
      <c r="Q36" s="177"/>
      <c r="R36" s="177"/>
      <c r="S36" s="178"/>
    </row>
    <row r="37" spans="4:19" ht="24" customHeight="1" x14ac:dyDescent="0.5">
      <c r="D37" s="183"/>
      <c r="E37" s="183"/>
      <c r="G37" s="184" t="s">
        <v>14</v>
      </c>
      <c r="H37" s="184"/>
      <c r="I37" s="185">
        <f>共通項目入力シート!C25</f>
        <v>0</v>
      </c>
      <c r="J37" s="185"/>
      <c r="K37" s="185"/>
      <c r="L37" s="185"/>
      <c r="M37" s="185"/>
      <c r="N37" s="185"/>
      <c r="O37" s="185"/>
      <c r="P37" s="185"/>
      <c r="Q37" s="185"/>
      <c r="R37" s="173" t="str">
        <f>IF(共通項目入力シート!$C$3="電子契約","","㊞")</f>
        <v>㊞</v>
      </c>
    </row>
    <row r="38" spans="4:19" ht="24" customHeight="1" x14ac:dyDescent="0.5">
      <c r="D38" s="183"/>
      <c r="E38" s="183"/>
      <c r="G38" s="174" t="s">
        <v>15</v>
      </c>
      <c r="H38" s="174"/>
      <c r="I38" s="175">
        <f>共通項目入力シート!C27</f>
        <v>0</v>
      </c>
      <c r="J38" s="175"/>
      <c r="K38" s="175"/>
      <c r="L38" s="175"/>
      <c r="M38" s="176">
        <f>共通項目入力シート!C29</f>
        <v>0</v>
      </c>
      <c r="N38" s="176"/>
      <c r="O38" s="176"/>
      <c r="P38" s="176"/>
      <c r="Q38" s="176"/>
      <c r="R38" s="173"/>
    </row>
    <row r="39" spans="4:19" ht="20.100000000000001" customHeight="1" x14ac:dyDescent="0.4">
      <c r="G39" s="89"/>
      <c r="H39" s="89"/>
    </row>
    <row r="40" spans="4:19" ht="24" customHeight="1" x14ac:dyDescent="0.4"/>
    <row r="41" spans="4:19" ht="80.099999999999994" customHeight="1" x14ac:dyDescent="0.4"/>
    <row r="42" spans="4:19" ht="9.9499999999999993" customHeight="1" x14ac:dyDescent="0.4"/>
    <row r="43" spans="4:19" ht="40.5" customHeight="1" x14ac:dyDescent="0.4"/>
  </sheetData>
  <sheetProtection algorithmName="SHA-512" hashValue="GxnD3/0Gr4MEVfBGAcEiLcX5RaH7ry0KWlYqqzjCuiuTuNYr4FuTPlrj00MN/KaCYuoxEJrbovI806A+qVjysw==" saltValue="EjvySmWlyYWgDMhijVMCyg==" spinCount="100000" sheet="1" objects="1" scenarios="1"/>
  <mergeCells count="38">
    <mergeCell ref="J1:K2"/>
    <mergeCell ref="R2:S4"/>
    <mergeCell ref="D35:E38"/>
    <mergeCell ref="G35:H35"/>
    <mergeCell ref="G37:H37"/>
    <mergeCell ref="I37:Q37"/>
    <mergeCell ref="D21:S22"/>
    <mergeCell ref="C24:F24"/>
    <mergeCell ref="G24:R25"/>
    <mergeCell ref="D31:E32"/>
    <mergeCell ref="D29:J29"/>
    <mergeCell ref="C27:S27"/>
    <mergeCell ref="D17:L17"/>
    <mergeCell ref="M17:P17"/>
    <mergeCell ref="G3:N3"/>
    <mergeCell ref="F19:J19"/>
    <mergeCell ref="R37:R38"/>
    <mergeCell ref="G38:H38"/>
    <mergeCell ref="I38:L38"/>
    <mergeCell ref="M38:Q38"/>
    <mergeCell ref="I35:S35"/>
    <mergeCell ref="I36:S36"/>
    <mergeCell ref="F5:J5"/>
    <mergeCell ref="F7:Q8"/>
    <mergeCell ref="F9:Q10"/>
    <mergeCell ref="I12:O12"/>
    <mergeCell ref="I13:O13"/>
    <mergeCell ref="F12:H12"/>
    <mergeCell ref="F13:H13"/>
    <mergeCell ref="D16:E16"/>
    <mergeCell ref="D19:E19"/>
    <mergeCell ref="D9:E10"/>
    <mergeCell ref="B5:E5"/>
    <mergeCell ref="B12:B13"/>
    <mergeCell ref="B7:B8"/>
    <mergeCell ref="B9:B10"/>
    <mergeCell ref="D7:E8"/>
    <mergeCell ref="D12:E13"/>
  </mergeCells>
  <phoneticPr fontId="1"/>
  <conditionalFormatting sqref="E3 G3 A5:B5 F5:XFD5 A7:B7 D7 A9:B9 D9 D11:XFD11 A11:B12 D12 F12:F13 I12:I13 E14:XFD15 A14:B16 D14:D16 A19:B19 D19 A30:XFD34">
    <cfRule type="expression" dxfId="3" priority="3" stopIfTrue="1">
      <formula>CELL("prptect",A3)=0</formula>
    </cfRule>
  </conditionalFormatting>
  <conditionalFormatting sqref="L2:R2 A1:J1 L1:XFD1 A2:I2 T2:XFD4 A3:C3 P3:Q3 A4:Q4 A6:XFD6 F7:XFD10 A8 A10 P12:AS12 AV12:XFD12 A13 P13:XFD13 F16:XFD16 A17:XFD18 F19 K19:XFD19 A20:XFD26 A27:C27 T27:XFD27 A28:XFD28 A29:D29 K29:XFD29 A35:D35 F35:R36 T35:XFD36 A36:C38 F37:XFD38 A39:XFD40 A41:AW41 AY41:XFD41 A42:XFD1048576">
    <cfRule type="expression" dxfId="2" priority="4" stopIfTrue="1">
      <formula>CELL("prptect",A1)=0</formula>
    </cfRule>
  </conditionalFormatting>
  <printOptions horizontalCentered="1"/>
  <pageMargins left="0.39370078740157483" right="0.39370078740157483" top="0.35433070866141736" bottom="0.35433070866141736" header="0.31496062992125984" footer="0.31496062992125984"/>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stopIfTrue="1" id="{DBD20FF5-B1F4-4B84-A933-9FF16C565355}">
            <xm:f>共通項目入力シート!$C$3="紙契約"</xm:f>
            <x14:dxf>
              <border>
                <left style="thin">
                  <color theme="0" tint="-0.24994659260841701"/>
                </left>
                <right style="thin">
                  <color theme="0" tint="-0.24994659260841701"/>
                </right>
                <top style="thin">
                  <color theme="0" tint="-0.24994659260841701"/>
                </top>
                <bottom style="thin">
                  <color theme="0" tint="-0.24994659260841701"/>
                </bottom>
                <vertical/>
                <horizontal/>
              </border>
            </x14:dxf>
          </x14:cfRule>
          <x14:cfRule type="expression" priority="2" stopIfTrue="1" id="{7D85D3B8-55F5-4046-9889-3C0DAE361531}">
            <xm:f>共通項目入力シート!$C$3="紙契約"</xm:f>
            <x14:dxf>
              <font>
                <strike val="0"/>
                <color theme="0" tint="-0.499984740745262"/>
              </font>
            </x14:dxf>
          </x14:cfRule>
          <xm:sqref>R2:S4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G24"/>
  <sheetViews>
    <sheetView showGridLines="0" view="pageBreakPreview" zoomScale="80" zoomScaleNormal="55" zoomScaleSheetLayoutView="80" zoomScalePageLayoutView="70" workbookViewId="0">
      <selection sqref="A1:AF1"/>
    </sheetView>
  </sheetViews>
  <sheetFormatPr defaultColWidth="6.375" defaultRowHeight="13.5" x14ac:dyDescent="0.15"/>
  <cols>
    <col min="1" max="1" width="15" style="11" customWidth="1"/>
    <col min="2" max="2" width="3.75" style="11" customWidth="1"/>
    <col min="3" max="32" width="4.5" style="11" customWidth="1"/>
    <col min="33" max="33" width="3.75" style="11" customWidth="1"/>
    <col min="34" max="16384" width="6.375" style="11"/>
  </cols>
  <sheetData>
    <row r="1" spans="1:33" ht="24.75" customHeight="1" x14ac:dyDescent="0.25">
      <c r="A1" s="195" t="s">
        <v>27</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46"/>
    </row>
    <row r="2" spans="1:33" ht="14.25" thickBo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4" customHeight="1" x14ac:dyDescent="0.15">
      <c r="A3" s="199" t="s">
        <v>26</v>
      </c>
      <c r="B3" s="200"/>
      <c r="C3" s="239" t="s">
        <v>18</v>
      </c>
      <c r="D3" s="200"/>
      <c r="E3" s="240"/>
      <c r="F3" s="209">
        <f>共通項目入力シート!C5</f>
        <v>0</v>
      </c>
      <c r="G3" s="209">
        <f>共通項目入力シート!D5</f>
        <v>0</v>
      </c>
      <c r="H3" s="209">
        <f>共通項目入力シート!E5</f>
        <v>0</v>
      </c>
      <c r="I3" s="209">
        <f>共通項目入力シート!F5</f>
        <v>0</v>
      </c>
      <c r="J3" s="209">
        <f>共通項目入力シート!G5</f>
        <v>0</v>
      </c>
      <c r="K3" s="209">
        <f>共通項目入力シート!H5</f>
        <v>0</v>
      </c>
      <c r="L3" s="209">
        <f>共通項目入力シート!I5</f>
        <v>0</v>
      </c>
      <c r="M3" s="209">
        <f>共通項目入力シート!J5</f>
        <v>0</v>
      </c>
      <c r="N3" s="243" t="s">
        <v>17</v>
      </c>
      <c r="O3" s="200"/>
      <c r="P3" s="244"/>
      <c r="Q3" s="249" t="s">
        <v>91</v>
      </c>
      <c r="R3" s="250"/>
      <c r="S3" s="250"/>
      <c r="T3" s="250"/>
      <c r="U3" s="47"/>
      <c r="V3" s="47" t="s">
        <v>25</v>
      </c>
      <c r="W3" s="47"/>
      <c r="X3" s="236">
        <f>共通項目入力シート!C13</f>
        <v>0</v>
      </c>
      <c r="Y3" s="236"/>
      <c r="Z3" s="236"/>
      <c r="AA3" s="236"/>
      <c r="AB3" s="236"/>
      <c r="AC3" s="236"/>
      <c r="AD3" s="236"/>
      <c r="AE3" s="226"/>
      <c r="AF3" s="227"/>
      <c r="AG3" s="46"/>
    </row>
    <row r="4" spans="1:33" ht="24" customHeight="1" x14ac:dyDescent="0.2">
      <c r="A4" s="201"/>
      <c r="B4" s="202"/>
      <c r="C4" s="241"/>
      <c r="D4" s="202"/>
      <c r="E4" s="242"/>
      <c r="F4" s="210"/>
      <c r="G4" s="210"/>
      <c r="H4" s="210"/>
      <c r="I4" s="210"/>
      <c r="J4" s="210"/>
      <c r="K4" s="210"/>
      <c r="L4" s="210"/>
      <c r="M4" s="210"/>
      <c r="N4" s="245"/>
      <c r="O4" s="202"/>
      <c r="P4" s="246"/>
      <c r="Q4" s="251"/>
      <c r="R4" s="251"/>
      <c r="S4" s="251"/>
      <c r="T4" s="251"/>
      <c r="U4" s="48"/>
      <c r="V4" s="49" t="s">
        <v>24</v>
      </c>
      <c r="W4" s="49"/>
      <c r="X4" s="237">
        <f>共通項目入力シート!C15</f>
        <v>0</v>
      </c>
      <c r="Y4" s="237"/>
      <c r="Z4" s="237"/>
      <c r="AA4" s="237"/>
      <c r="AB4" s="237"/>
      <c r="AC4" s="237"/>
      <c r="AD4" s="237"/>
      <c r="AE4" s="261" t="s">
        <v>109</v>
      </c>
      <c r="AF4" s="262"/>
      <c r="AG4" s="46"/>
    </row>
    <row r="5" spans="1:33" ht="27" customHeight="1" x14ac:dyDescent="0.2">
      <c r="A5" s="220" t="s">
        <v>90</v>
      </c>
      <c r="B5" s="221"/>
      <c r="C5" s="230">
        <f>共通項目入力シート!C7</f>
        <v>0</v>
      </c>
      <c r="D5" s="231"/>
      <c r="E5" s="231"/>
      <c r="F5" s="231"/>
      <c r="G5" s="231"/>
      <c r="H5" s="231"/>
      <c r="I5" s="231"/>
      <c r="J5" s="231"/>
      <c r="K5" s="231"/>
      <c r="L5" s="231"/>
      <c r="M5" s="231"/>
      <c r="N5" s="231"/>
      <c r="O5" s="231"/>
      <c r="P5" s="231"/>
      <c r="Q5" s="251"/>
      <c r="R5" s="251"/>
      <c r="S5" s="251"/>
      <c r="T5" s="251"/>
      <c r="U5" s="50"/>
      <c r="V5" s="75"/>
      <c r="W5" s="75"/>
      <c r="X5" s="238"/>
      <c r="Y5" s="238"/>
      <c r="Z5" s="238"/>
      <c r="AA5" s="238"/>
      <c r="AB5" s="238"/>
      <c r="AC5" s="238"/>
      <c r="AD5" s="238"/>
      <c r="AE5" s="228"/>
      <c r="AF5" s="229"/>
      <c r="AG5" s="46"/>
    </row>
    <row r="6" spans="1:33" ht="27" customHeight="1" x14ac:dyDescent="0.15">
      <c r="A6" s="222"/>
      <c r="B6" s="223"/>
      <c r="C6" s="232"/>
      <c r="D6" s="233"/>
      <c r="E6" s="233"/>
      <c r="F6" s="233"/>
      <c r="G6" s="233"/>
      <c r="H6" s="233"/>
      <c r="I6" s="233"/>
      <c r="J6" s="233"/>
      <c r="K6" s="233"/>
      <c r="L6" s="233"/>
      <c r="M6" s="233"/>
      <c r="N6" s="233"/>
      <c r="O6" s="233"/>
      <c r="P6" s="233"/>
      <c r="Q6" s="252" t="s">
        <v>23</v>
      </c>
      <c r="R6" s="252"/>
      <c r="S6" s="252"/>
      <c r="T6" s="252"/>
      <c r="U6" s="254">
        <f>共通項目入力シート!C25</f>
        <v>0</v>
      </c>
      <c r="V6" s="255"/>
      <c r="W6" s="255"/>
      <c r="X6" s="255"/>
      <c r="Y6" s="255"/>
      <c r="Z6" s="255"/>
      <c r="AA6" s="255"/>
      <c r="AB6" s="255"/>
      <c r="AC6" s="255"/>
      <c r="AD6" s="255"/>
      <c r="AE6" s="255"/>
      <c r="AF6" s="256"/>
      <c r="AG6" s="46"/>
    </row>
    <row r="7" spans="1:33" ht="27" customHeight="1" x14ac:dyDescent="0.15">
      <c r="A7" s="224"/>
      <c r="B7" s="225"/>
      <c r="C7" s="234"/>
      <c r="D7" s="235"/>
      <c r="E7" s="235"/>
      <c r="F7" s="235"/>
      <c r="G7" s="235"/>
      <c r="H7" s="235"/>
      <c r="I7" s="235"/>
      <c r="J7" s="235"/>
      <c r="K7" s="235"/>
      <c r="L7" s="235"/>
      <c r="M7" s="235"/>
      <c r="N7" s="235"/>
      <c r="O7" s="235"/>
      <c r="P7" s="235"/>
      <c r="Q7" s="252"/>
      <c r="R7" s="252"/>
      <c r="S7" s="252"/>
      <c r="T7" s="252"/>
      <c r="U7" s="257" t="str">
        <f>IF(共通項目入力シート!C21="","",共通項目入力シート!C21)</f>
        <v/>
      </c>
      <c r="V7" s="257"/>
      <c r="W7" s="257"/>
      <c r="X7" s="257"/>
      <c r="Y7" s="257"/>
      <c r="Z7" s="257"/>
      <c r="AA7" s="257"/>
      <c r="AB7" s="257"/>
      <c r="AC7" s="257"/>
      <c r="AD7" s="257"/>
      <c r="AE7" s="257"/>
      <c r="AF7" s="258"/>
      <c r="AG7" s="46"/>
    </row>
    <row r="8" spans="1:33" ht="22.9" customHeight="1" x14ac:dyDescent="0.15">
      <c r="A8" s="205" t="s">
        <v>22</v>
      </c>
      <c r="B8" s="206"/>
      <c r="C8" s="230">
        <f>共通項目入力シート!C9</f>
        <v>0</v>
      </c>
      <c r="D8" s="231"/>
      <c r="E8" s="231"/>
      <c r="F8" s="231"/>
      <c r="G8" s="231"/>
      <c r="H8" s="231"/>
      <c r="I8" s="231"/>
      <c r="J8" s="231"/>
      <c r="K8" s="231"/>
      <c r="L8" s="231"/>
      <c r="M8" s="231"/>
      <c r="N8" s="231"/>
      <c r="O8" s="231"/>
      <c r="P8" s="231"/>
      <c r="Q8" s="252"/>
      <c r="R8" s="252"/>
      <c r="S8" s="252"/>
      <c r="T8" s="252"/>
      <c r="U8" s="257" t="str">
        <f>IF(共通項目入力シート!C23="","",共通項目入力シート!C23)</f>
        <v/>
      </c>
      <c r="V8" s="257"/>
      <c r="W8" s="257"/>
      <c r="X8" s="257"/>
      <c r="Y8" s="257"/>
      <c r="Z8" s="257"/>
      <c r="AA8" s="257"/>
      <c r="AB8" s="257"/>
      <c r="AC8" s="257"/>
      <c r="AD8" s="257"/>
      <c r="AE8" s="257"/>
      <c r="AF8" s="258"/>
      <c r="AG8" s="46"/>
    </row>
    <row r="9" spans="1:33" ht="32.25" customHeight="1" thickBot="1" x14ac:dyDescent="0.2">
      <c r="A9" s="207"/>
      <c r="B9" s="208"/>
      <c r="C9" s="247"/>
      <c r="D9" s="248"/>
      <c r="E9" s="248"/>
      <c r="F9" s="248"/>
      <c r="G9" s="248"/>
      <c r="H9" s="248"/>
      <c r="I9" s="248"/>
      <c r="J9" s="248"/>
      <c r="K9" s="248"/>
      <c r="L9" s="248"/>
      <c r="M9" s="248"/>
      <c r="N9" s="248"/>
      <c r="O9" s="248"/>
      <c r="P9" s="248"/>
      <c r="Q9" s="253"/>
      <c r="R9" s="253"/>
      <c r="S9" s="253"/>
      <c r="T9" s="253"/>
      <c r="U9" s="259" t="str">
        <f>共通項目入力シート!C27&amp;"　"&amp;共通項目入力シート!C29</f>
        <v>　</v>
      </c>
      <c r="V9" s="259"/>
      <c r="W9" s="259"/>
      <c r="X9" s="259"/>
      <c r="Y9" s="259"/>
      <c r="Z9" s="259"/>
      <c r="AA9" s="259"/>
      <c r="AB9" s="259"/>
      <c r="AC9" s="259"/>
      <c r="AD9" s="259"/>
      <c r="AE9" s="259"/>
      <c r="AF9" s="260"/>
      <c r="AG9" s="46"/>
    </row>
    <row r="10" spans="1:33" ht="20.100000000000001" customHeight="1" x14ac:dyDescent="0.15">
      <c r="A10" s="203" t="s">
        <v>21</v>
      </c>
      <c r="B10" s="204"/>
      <c r="C10" s="24"/>
      <c r="D10" s="211" t="s">
        <v>73</v>
      </c>
      <c r="E10" s="198"/>
      <c r="F10" s="24"/>
      <c r="G10" s="196" t="s">
        <v>16</v>
      </c>
      <c r="H10" s="198"/>
      <c r="I10" s="24"/>
      <c r="J10" s="196" t="s">
        <v>73</v>
      </c>
      <c r="K10" s="198"/>
      <c r="L10" s="25"/>
      <c r="M10" s="196" t="s">
        <v>16</v>
      </c>
      <c r="N10" s="198"/>
      <c r="O10" s="24"/>
      <c r="P10" s="196" t="s">
        <v>16</v>
      </c>
      <c r="Q10" s="198"/>
      <c r="R10" s="25"/>
      <c r="S10" s="196" t="s">
        <v>16</v>
      </c>
      <c r="T10" s="198"/>
      <c r="U10" s="24"/>
      <c r="V10" s="196" t="s">
        <v>16</v>
      </c>
      <c r="W10" s="198"/>
      <c r="X10" s="25"/>
      <c r="Y10" s="196" t="s">
        <v>16</v>
      </c>
      <c r="Z10" s="198"/>
      <c r="AA10" s="24"/>
      <c r="AB10" s="196" t="s">
        <v>16</v>
      </c>
      <c r="AC10" s="198"/>
      <c r="AD10" s="25"/>
      <c r="AE10" s="196" t="s">
        <v>16</v>
      </c>
      <c r="AF10" s="197"/>
      <c r="AG10" s="46"/>
    </row>
    <row r="11" spans="1:33" ht="20.100000000000001" customHeight="1" thickBot="1" x14ac:dyDescent="0.2">
      <c r="A11" s="214" t="s">
        <v>20</v>
      </c>
      <c r="B11" s="215"/>
      <c r="C11" s="26">
        <v>10</v>
      </c>
      <c r="D11" s="27">
        <v>20</v>
      </c>
      <c r="E11" s="28"/>
      <c r="F11" s="26">
        <v>10</v>
      </c>
      <c r="G11" s="27">
        <v>20</v>
      </c>
      <c r="H11" s="28"/>
      <c r="I11" s="26">
        <v>10</v>
      </c>
      <c r="J11" s="27">
        <v>20</v>
      </c>
      <c r="K11" s="28"/>
      <c r="L11" s="27">
        <v>10</v>
      </c>
      <c r="M11" s="27">
        <v>20</v>
      </c>
      <c r="N11" s="29"/>
      <c r="O11" s="26">
        <v>10</v>
      </c>
      <c r="P11" s="27">
        <v>20</v>
      </c>
      <c r="Q11" s="28"/>
      <c r="R11" s="27">
        <v>10</v>
      </c>
      <c r="S11" s="27">
        <v>20</v>
      </c>
      <c r="T11" s="29"/>
      <c r="U11" s="26">
        <v>10</v>
      </c>
      <c r="V11" s="27">
        <v>20</v>
      </c>
      <c r="W11" s="28"/>
      <c r="X11" s="27">
        <v>10</v>
      </c>
      <c r="Y11" s="27">
        <v>20</v>
      </c>
      <c r="Z11" s="29"/>
      <c r="AA11" s="26">
        <v>10</v>
      </c>
      <c r="AB11" s="27">
        <v>20</v>
      </c>
      <c r="AC11" s="28"/>
      <c r="AD11" s="27">
        <v>10</v>
      </c>
      <c r="AE11" s="27">
        <v>20</v>
      </c>
      <c r="AF11" s="30"/>
      <c r="AG11" s="46"/>
    </row>
    <row r="12" spans="1:33" ht="33.75" customHeight="1" x14ac:dyDescent="0.15">
      <c r="A12" s="216"/>
      <c r="B12" s="217"/>
      <c r="C12" s="31"/>
      <c r="D12" s="32"/>
      <c r="E12" s="32"/>
      <c r="F12" s="32"/>
      <c r="G12" s="32"/>
      <c r="H12" s="32"/>
      <c r="I12" s="32"/>
      <c r="J12" s="32"/>
      <c r="K12" s="32"/>
      <c r="L12" s="32"/>
      <c r="M12" s="32"/>
      <c r="N12" s="32"/>
      <c r="O12" s="32"/>
      <c r="P12" s="32"/>
      <c r="Q12" s="32"/>
      <c r="R12" s="32"/>
      <c r="S12" s="32"/>
      <c r="T12" s="32"/>
      <c r="U12" s="32"/>
      <c r="V12" s="32"/>
      <c r="W12" s="31"/>
      <c r="X12" s="31"/>
      <c r="Y12" s="31"/>
      <c r="Z12" s="31"/>
      <c r="AA12" s="31"/>
      <c r="AB12" s="31"/>
      <c r="AC12" s="31"/>
      <c r="AD12" s="31"/>
      <c r="AE12" s="31"/>
      <c r="AF12" s="33"/>
      <c r="AG12" s="46"/>
    </row>
    <row r="13" spans="1:33" ht="33.75" customHeight="1" x14ac:dyDescent="0.15">
      <c r="A13" s="218"/>
      <c r="B13" s="219"/>
      <c r="C13" s="34"/>
      <c r="D13" s="35"/>
      <c r="E13" s="35"/>
      <c r="F13" s="35"/>
      <c r="G13" s="35"/>
      <c r="H13" s="35"/>
      <c r="I13" s="35"/>
      <c r="J13" s="35"/>
      <c r="K13" s="35"/>
      <c r="L13" s="35"/>
      <c r="M13" s="35"/>
      <c r="N13" s="35"/>
      <c r="O13" s="35"/>
      <c r="P13" s="35"/>
      <c r="Q13" s="35"/>
      <c r="R13" s="35"/>
      <c r="S13" s="35"/>
      <c r="T13" s="35"/>
      <c r="U13" s="35"/>
      <c r="V13" s="35"/>
      <c r="W13" s="34"/>
      <c r="X13" s="34"/>
      <c r="Y13" s="34"/>
      <c r="Z13" s="34"/>
      <c r="AA13" s="34"/>
      <c r="AB13" s="34"/>
      <c r="AC13" s="34"/>
      <c r="AD13" s="34"/>
      <c r="AE13" s="34"/>
      <c r="AF13" s="36"/>
      <c r="AG13" s="46"/>
    </row>
    <row r="14" spans="1:33" ht="33.75" customHeight="1" x14ac:dyDescent="0.15">
      <c r="A14" s="218"/>
      <c r="B14" s="219"/>
      <c r="C14" s="34"/>
      <c r="D14" s="35"/>
      <c r="E14" s="35"/>
      <c r="F14" s="35"/>
      <c r="G14" s="35"/>
      <c r="H14" s="35"/>
      <c r="I14" s="35"/>
      <c r="J14" s="35"/>
      <c r="K14" s="35"/>
      <c r="L14" s="35"/>
      <c r="M14" s="35"/>
      <c r="N14" s="35"/>
      <c r="O14" s="35"/>
      <c r="P14" s="35"/>
      <c r="Q14" s="35"/>
      <c r="R14" s="35"/>
      <c r="S14" s="35"/>
      <c r="T14" s="35"/>
      <c r="U14" s="35"/>
      <c r="V14" s="35"/>
      <c r="W14" s="34"/>
      <c r="X14" s="34"/>
      <c r="Y14" s="34"/>
      <c r="Z14" s="34"/>
      <c r="AA14" s="34"/>
      <c r="AB14" s="34"/>
      <c r="AC14" s="34"/>
      <c r="AD14" s="34"/>
      <c r="AE14" s="34"/>
      <c r="AF14" s="36"/>
      <c r="AG14" s="46"/>
    </row>
    <row r="15" spans="1:33" ht="33.75" customHeight="1" x14ac:dyDescent="0.15">
      <c r="A15" s="218"/>
      <c r="B15" s="219"/>
      <c r="C15" s="34"/>
      <c r="D15" s="35"/>
      <c r="E15" s="35"/>
      <c r="F15" s="35"/>
      <c r="G15" s="35"/>
      <c r="H15" s="35"/>
      <c r="I15" s="35"/>
      <c r="J15" s="35"/>
      <c r="K15" s="35"/>
      <c r="L15" s="35"/>
      <c r="M15" s="35"/>
      <c r="N15" s="35"/>
      <c r="O15" s="35"/>
      <c r="P15" s="35"/>
      <c r="Q15" s="35"/>
      <c r="R15" s="35"/>
      <c r="S15" s="35"/>
      <c r="T15" s="35"/>
      <c r="U15" s="35"/>
      <c r="V15" s="35"/>
      <c r="W15" s="34"/>
      <c r="X15" s="34"/>
      <c r="Y15" s="34"/>
      <c r="Z15" s="34"/>
      <c r="AA15" s="34"/>
      <c r="AB15" s="34"/>
      <c r="AC15" s="34"/>
      <c r="AD15" s="34"/>
      <c r="AE15" s="34"/>
      <c r="AF15" s="36"/>
      <c r="AG15" s="46"/>
    </row>
    <row r="16" spans="1:33" ht="33.75" customHeight="1" x14ac:dyDescent="0.15">
      <c r="A16" s="218"/>
      <c r="B16" s="219"/>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6"/>
      <c r="AG16" s="46"/>
    </row>
    <row r="17" spans="1:33" ht="33.75" customHeight="1" x14ac:dyDescent="0.15">
      <c r="A17" s="218"/>
      <c r="B17" s="219"/>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6"/>
      <c r="AG17" s="46"/>
    </row>
    <row r="18" spans="1:33" ht="33.75" customHeight="1" x14ac:dyDescent="0.15">
      <c r="A18" s="218"/>
      <c r="B18" s="219"/>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6"/>
      <c r="AG18" s="46"/>
    </row>
    <row r="19" spans="1:33" ht="33.75" customHeight="1" x14ac:dyDescent="0.15">
      <c r="A19" s="218"/>
      <c r="B19" s="219"/>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6"/>
      <c r="AG19" s="46"/>
    </row>
    <row r="20" spans="1:33" ht="33.75" customHeight="1" x14ac:dyDescent="0.15">
      <c r="A20" s="218"/>
      <c r="B20" s="219"/>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6"/>
      <c r="AG20" s="46"/>
    </row>
    <row r="21" spans="1:33" ht="33.75" customHeight="1" thickBot="1" x14ac:dyDescent="0.2">
      <c r="A21" s="212"/>
      <c r="B21" s="213"/>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8"/>
      <c r="AG21" s="46"/>
    </row>
    <row r="22" spans="1:33" ht="12"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row>
    <row r="23" spans="1:33" ht="17.25" x14ac:dyDescent="0.2">
      <c r="A23" s="51" t="s">
        <v>19</v>
      </c>
      <c r="B23" s="51"/>
      <c r="C23" s="51"/>
      <c r="D23" s="51"/>
      <c r="E23" s="51"/>
      <c r="F23" s="51"/>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row>
    <row r="24" spans="1:33" ht="20.25" customHeight="1" x14ac:dyDescent="0.2">
      <c r="A24" s="12"/>
    </row>
  </sheetData>
  <sheetProtection algorithmName="SHA-512" hashValue="lugeN93uFmnYRReZrm7KdSMkflbfyORrkUYKjd1cRXNLZcO4x9dfnoCcLoVInue5w4hqYYhS1J1Zc6ibt8hHhg==" saltValue="j2WOCfHVs2HEapcEWNy5aA==" spinCount="100000" sheet="1" objects="1" scenarios="1"/>
  <mergeCells count="50">
    <mergeCell ref="C8:P9"/>
    <mergeCell ref="Q3:T5"/>
    <mergeCell ref="Q6:T9"/>
    <mergeCell ref="U6:AF6"/>
    <mergeCell ref="U7:AF7"/>
    <mergeCell ref="U8:AF8"/>
    <mergeCell ref="U9:AF9"/>
    <mergeCell ref="M3:M4"/>
    <mergeCell ref="L3:L4"/>
    <mergeCell ref="K3:K4"/>
    <mergeCell ref="J3:J4"/>
    <mergeCell ref="I3:I4"/>
    <mergeCell ref="G3:G4"/>
    <mergeCell ref="AE4:AF4"/>
    <mergeCell ref="A5:B7"/>
    <mergeCell ref="AE3:AF3"/>
    <mergeCell ref="AE5:AF5"/>
    <mergeCell ref="C5:P7"/>
    <mergeCell ref="X3:AD3"/>
    <mergeCell ref="X4:AD4"/>
    <mergeCell ref="X5:AD5"/>
    <mergeCell ref="C3:E4"/>
    <mergeCell ref="N3:P4"/>
    <mergeCell ref="A21:B21"/>
    <mergeCell ref="A11:B11"/>
    <mergeCell ref="A12:B12"/>
    <mergeCell ref="A13:B13"/>
    <mergeCell ref="A17:B17"/>
    <mergeCell ref="A14:B14"/>
    <mergeCell ref="A18:B18"/>
    <mergeCell ref="A19:B19"/>
    <mergeCell ref="A20:B20"/>
    <mergeCell ref="A15:B15"/>
    <mergeCell ref="A16:B16"/>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F3:F4"/>
    <mergeCell ref="D10:E10"/>
  </mergeCells>
  <phoneticPr fontId="1"/>
  <dataValidations count="1">
    <dataValidation type="list" allowBlank="1" showInputMessage="1" showErrorMessage="1" sqref="AE5:AF5" xr:uid="{0E6A497D-7A80-4BDD-AAFD-7B3F4C73A71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A1C4-FBE8-42B3-AACE-490CE5956B76}">
  <sheetPr>
    <tabColor theme="4" tint="0.39997558519241921"/>
  </sheetPr>
  <dimension ref="A2:AI52"/>
  <sheetViews>
    <sheetView view="pageBreakPreview" zoomScale="80" zoomScaleNormal="75" zoomScaleSheetLayoutView="80" workbookViewId="0"/>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5"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65" t="s">
        <v>56</v>
      </c>
      <c r="X2" s="266"/>
      <c r="Y2" s="266"/>
      <c r="Z2" s="106" t="s">
        <v>57</v>
      </c>
      <c r="AA2" s="265" t="s">
        <v>58</v>
      </c>
      <c r="AB2" s="267"/>
      <c r="AC2" s="267"/>
      <c r="AD2" s="104"/>
      <c r="AE2" s="104"/>
      <c r="AF2" s="104"/>
    </row>
    <row r="3" spans="1:35"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15" customHeight="1" x14ac:dyDescent="0.4">
      <c r="A4" s="104"/>
      <c r="B4" s="104"/>
      <c r="C4" s="104"/>
      <c r="D4" s="104"/>
      <c r="E4" s="104"/>
      <c r="F4" s="104"/>
      <c r="G4" s="104"/>
      <c r="H4" s="104"/>
      <c r="I4" s="104"/>
      <c r="J4" s="104"/>
      <c r="K4" s="104"/>
      <c r="L4" s="104"/>
      <c r="M4" s="104"/>
      <c r="N4" s="104"/>
      <c r="O4" s="104"/>
      <c r="P4" s="104"/>
      <c r="Q4" s="104"/>
      <c r="R4" s="104"/>
      <c r="S4" s="104"/>
      <c r="T4" s="104"/>
      <c r="U4" s="104"/>
      <c r="W4" s="268">
        <f>共通項目入力シート!C11</f>
        <v>0</v>
      </c>
      <c r="X4" s="266"/>
      <c r="Y4" s="266"/>
      <c r="Z4" s="266"/>
      <c r="AA4" s="266"/>
      <c r="AB4" s="266"/>
      <c r="AC4" s="266"/>
      <c r="AD4" s="104"/>
      <c r="AE4" s="104"/>
      <c r="AF4" s="104"/>
    </row>
    <row r="5" spans="1:35"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5" ht="20.100000000000001" customHeight="1" x14ac:dyDescent="0.4">
      <c r="A6" s="104"/>
      <c r="B6" s="269" t="s">
        <v>66</v>
      </c>
      <c r="C6" s="269"/>
      <c r="D6" s="269"/>
      <c r="E6" s="269"/>
      <c r="F6" s="269"/>
      <c r="G6" s="269"/>
      <c r="H6" s="269"/>
      <c r="I6" s="269"/>
      <c r="J6" s="269"/>
      <c r="K6" s="104"/>
      <c r="L6" s="104"/>
      <c r="M6" s="104"/>
      <c r="N6" s="104"/>
      <c r="O6" s="104"/>
      <c r="P6" s="104"/>
      <c r="Q6" s="104"/>
      <c r="R6" s="104"/>
      <c r="S6" s="104"/>
      <c r="T6" s="104"/>
      <c r="U6" s="104"/>
      <c r="V6" s="104"/>
      <c r="W6" s="104"/>
      <c r="X6" s="104"/>
      <c r="Y6" s="104"/>
      <c r="Z6" s="104"/>
      <c r="AA6" s="104"/>
      <c r="AB6" s="104"/>
      <c r="AC6" s="104"/>
      <c r="AD6" s="104"/>
      <c r="AE6" s="104"/>
      <c r="AF6" s="104"/>
    </row>
    <row r="7" spans="1:35"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5" ht="20.100000000000001" customHeight="1" x14ac:dyDescent="0.4">
      <c r="A8" s="104"/>
      <c r="B8" s="104"/>
      <c r="C8" s="104"/>
      <c r="D8" s="104"/>
      <c r="E8" s="104"/>
      <c r="F8" s="104"/>
      <c r="G8" s="104"/>
      <c r="H8" s="104"/>
      <c r="I8" s="104"/>
      <c r="J8" s="270" t="s">
        <v>92</v>
      </c>
      <c r="K8" s="270"/>
      <c r="L8" s="270"/>
      <c r="M8" s="270" t="s">
        <v>54</v>
      </c>
      <c r="N8" s="270"/>
      <c r="O8" s="271">
        <f>共通項目入力シート!C21</f>
        <v>0</v>
      </c>
      <c r="P8" s="271"/>
      <c r="Q8" s="271"/>
      <c r="R8" s="271"/>
      <c r="S8" s="271"/>
      <c r="T8" s="271"/>
      <c r="U8" s="271"/>
      <c r="V8" s="271"/>
      <c r="W8" s="271"/>
      <c r="X8" s="271"/>
      <c r="Y8" s="271"/>
      <c r="Z8" s="271"/>
      <c r="AA8" s="271"/>
      <c r="AB8" s="271"/>
      <c r="AC8" s="271"/>
      <c r="AD8" s="104"/>
      <c r="AE8" s="104"/>
      <c r="AF8" s="104"/>
    </row>
    <row r="9" spans="1:35" ht="20.100000000000001" customHeight="1" x14ac:dyDescent="0.4">
      <c r="A9" s="104"/>
      <c r="B9" s="104"/>
      <c r="C9" s="104"/>
      <c r="D9" s="104"/>
      <c r="E9" s="104"/>
      <c r="F9" s="104"/>
      <c r="G9" s="104"/>
      <c r="H9" s="104"/>
      <c r="I9" s="104"/>
      <c r="J9" s="270"/>
      <c r="K9" s="270"/>
      <c r="L9" s="270"/>
      <c r="O9" s="271" t="str">
        <f>IF(共通項目入力シート!C23="","",共通項目入力シート!C23)</f>
        <v/>
      </c>
      <c r="P9" s="271"/>
      <c r="Q9" s="271"/>
      <c r="R9" s="271"/>
      <c r="S9" s="271"/>
      <c r="T9" s="271"/>
      <c r="U9" s="271"/>
      <c r="V9" s="271"/>
      <c r="W9" s="271"/>
      <c r="X9" s="271"/>
      <c r="Y9" s="271"/>
      <c r="Z9" s="271"/>
      <c r="AA9" s="271"/>
      <c r="AB9" s="271"/>
      <c r="AC9" s="271"/>
      <c r="AD9" s="104"/>
      <c r="AE9" s="104"/>
      <c r="AF9" s="104"/>
    </row>
    <row r="10" spans="1:35" ht="20.100000000000001" customHeight="1" x14ac:dyDescent="0.4">
      <c r="A10" s="111"/>
      <c r="B10" s="104"/>
      <c r="C10" s="104"/>
      <c r="D10" s="104"/>
      <c r="E10" s="104"/>
      <c r="F10" s="104"/>
      <c r="G10" s="104"/>
      <c r="H10" s="104"/>
      <c r="I10" s="104"/>
      <c r="J10" s="270"/>
      <c r="K10" s="270"/>
      <c r="L10" s="270"/>
      <c r="M10" s="270" t="s">
        <v>59</v>
      </c>
      <c r="N10" s="270"/>
      <c r="O10" s="272">
        <f>共通項目入力シート!C25</f>
        <v>0</v>
      </c>
      <c r="P10" s="272"/>
      <c r="Q10" s="272"/>
      <c r="R10" s="272"/>
      <c r="S10" s="272"/>
      <c r="T10" s="272"/>
      <c r="U10" s="272"/>
      <c r="V10" s="272"/>
      <c r="W10" s="272"/>
      <c r="X10" s="272"/>
      <c r="Y10" s="272"/>
      <c r="Z10" s="272"/>
      <c r="AA10" s="272"/>
      <c r="AB10" s="272"/>
      <c r="AC10" s="272"/>
      <c r="AD10" s="104"/>
      <c r="AE10" s="104"/>
      <c r="AF10" s="104"/>
    </row>
    <row r="11" spans="1:35" ht="20.100000000000001" customHeight="1" x14ac:dyDescent="0.4">
      <c r="A11" s="111"/>
      <c r="B11" s="104"/>
      <c r="C11" s="104"/>
      <c r="D11" s="104"/>
      <c r="E11" s="104"/>
      <c r="F11" s="104"/>
      <c r="G11" s="104"/>
      <c r="H11" s="104"/>
      <c r="I11" s="104"/>
      <c r="J11" s="104"/>
      <c r="K11" s="104"/>
      <c r="L11" s="104"/>
      <c r="M11" s="107"/>
      <c r="N11" s="107"/>
      <c r="O11" s="272" t="str">
        <f>共通項目入力シート!C27&amp;"　"&amp;共通項目入力シート!C29</f>
        <v>　</v>
      </c>
      <c r="P11" s="272"/>
      <c r="Q11" s="272"/>
      <c r="R11" s="272"/>
      <c r="S11" s="272"/>
      <c r="T11" s="272"/>
      <c r="U11" s="272"/>
      <c r="V11" s="272"/>
      <c r="W11" s="272"/>
      <c r="X11" s="272"/>
      <c r="Y11" s="272"/>
      <c r="Z11" s="272"/>
      <c r="AA11" s="272"/>
      <c r="AB11" s="112"/>
      <c r="AC11" s="113"/>
      <c r="AD11" s="104"/>
      <c r="AE11" s="104"/>
      <c r="AF11" s="104"/>
    </row>
    <row r="12" spans="1:35"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5"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c r="AG13" s="116"/>
      <c r="AH13" s="116"/>
      <c r="AI13" s="116"/>
    </row>
    <row r="14" spans="1:35" ht="30" customHeight="1" x14ac:dyDescent="0.4">
      <c r="A14" s="273" t="s">
        <v>93</v>
      </c>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66"/>
      <c r="AE14" s="117"/>
      <c r="AF14" s="117"/>
      <c r="AG14" s="118">
        <f>共通項目入力シート!C11</f>
        <v>0</v>
      </c>
      <c r="AH14" s="116" t="s">
        <v>68</v>
      </c>
      <c r="AI14" s="116"/>
    </row>
    <row r="15" spans="1:35"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16" t="str">
        <f>TEXT(AG14,AH14)</f>
        <v>明治33年1月0日</v>
      </c>
      <c r="AH15" s="116"/>
      <c r="AI15" s="116"/>
    </row>
    <row r="16" spans="1:35"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16"/>
      <c r="AH16" s="116"/>
      <c r="AI16" s="116"/>
    </row>
    <row r="17" spans="1:33" ht="20.100000000000001" customHeight="1" x14ac:dyDescent="0.4">
      <c r="A17" s="104"/>
      <c r="B17" s="263" t="s">
        <v>94</v>
      </c>
      <c r="C17" s="263"/>
      <c r="D17" s="263"/>
      <c r="E17" s="263"/>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63" t="s">
        <v>95</v>
      </c>
      <c r="C20" s="263"/>
      <c r="D20" s="263"/>
      <c r="E20" s="263"/>
      <c r="G20" s="264">
        <f>共通項目入力シート!C7</f>
        <v>0</v>
      </c>
      <c r="H20" s="264"/>
      <c r="I20" s="264"/>
      <c r="J20" s="264"/>
      <c r="K20" s="264"/>
      <c r="L20" s="264"/>
      <c r="M20" s="264"/>
      <c r="N20" s="264"/>
      <c r="O20" s="264"/>
      <c r="P20" s="264"/>
      <c r="Q20" s="264"/>
      <c r="R20" s="264"/>
      <c r="S20" s="264"/>
      <c r="T20" s="264"/>
      <c r="U20" s="264"/>
      <c r="V20" s="264"/>
      <c r="W20" s="264"/>
      <c r="X20" s="264"/>
      <c r="Y20" s="264"/>
      <c r="Z20" s="264"/>
      <c r="AA20" s="264"/>
      <c r="AB20" s="264"/>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63" t="s">
        <v>96</v>
      </c>
      <c r="C23" s="263"/>
      <c r="D23" s="263"/>
      <c r="E23" s="263"/>
      <c r="G23" s="264">
        <f>共通項目入力シート!C9</f>
        <v>0</v>
      </c>
      <c r="H23" s="264"/>
      <c r="I23" s="264"/>
      <c r="J23" s="264"/>
      <c r="K23" s="264"/>
      <c r="L23" s="264"/>
      <c r="M23" s="264"/>
      <c r="N23" s="264"/>
      <c r="O23" s="264"/>
      <c r="P23" s="264"/>
      <c r="Q23" s="264"/>
      <c r="R23" s="264"/>
      <c r="S23" s="264"/>
      <c r="T23" s="264"/>
      <c r="U23" s="264"/>
      <c r="V23" s="264"/>
      <c r="W23" s="264"/>
      <c r="X23" s="264"/>
      <c r="Y23" s="264"/>
      <c r="Z23" s="264"/>
      <c r="AA23" s="264"/>
      <c r="AB23" s="264"/>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63"/>
      <c r="C25" s="263"/>
      <c r="D25" s="263"/>
      <c r="F25" s="275"/>
      <c r="G25" s="275"/>
      <c r="H25" s="275"/>
      <c r="I25" s="275"/>
      <c r="J25" s="275"/>
      <c r="K25" s="275"/>
      <c r="L25" s="275"/>
      <c r="M25" s="275"/>
      <c r="N25" s="275"/>
      <c r="O25" s="275"/>
      <c r="P25" s="275"/>
      <c r="Q25" s="275"/>
      <c r="R25" s="275"/>
      <c r="S25" s="275"/>
      <c r="T25" s="275"/>
      <c r="U25" s="275"/>
      <c r="V25" s="275"/>
      <c r="W25" s="275"/>
      <c r="X25" s="275"/>
      <c r="Y25" s="275"/>
      <c r="AC25" s="104"/>
      <c r="AD25" s="104"/>
      <c r="AE25" s="104"/>
      <c r="AF25" s="104"/>
      <c r="AG25" s="104"/>
    </row>
    <row r="26" spans="1:33" ht="15" customHeight="1" x14ac:dyDescent="0.4">
      <c r="A26" s="111"/>
      <c r="B26" s="104"/>
      <c r="C26" s="104"/>
      <c r="D26" s="104"/>
      <c r="E26" s="104"/>
      <c r="F26" s="276"/>
      <c r="G26" s="276"/>
      <c r="H26" s="276"/>
      <c r="I26" s="276"/>
      <c r="J26" s="125"/>
      <c r="K26" s="184"/>
      <c r="L26" s="184"/>
      <c r="M26" s="125"/>
      <c r="N26" s="276"/>
      <c r="O26" s="276"/>
      <c r="P26" s="125"/>
      <c r="Q26" s="125"/>
      <c r="R26" s="125"/>
      <c r="S26" s="125"/>
      <c r="T26" s="125"/>
      <c r="U26" s="125"/>
      <c r="V26" s="276"/>
      <c r="W26" s="276"/>
      <c r="X26" s="125"/>
      <c r="Y26" s="276"/>
      <c r="Z26" s="276"/>
      <c r="AA26" s="125"/>
      <c r="AB26" s="125"/>
      <c r="AC26" s="104"/>
      <c r="AD26" s="104"/>
      <c r="AE26" s="104"/>
      <c r="AF26" s="104"/>
    </row>
    <row r="27" spans="1:33" ht="20.100000000000001" customHeight="1" x14ac:dyDescent="0.4">
      <c r="A27" s="111"/>
      <c r="B27" s="277" t="str">
        <f>"　"&amp;AG15&amp;"契約の上記委託業務について、管理技術者等を下記のとおり定めたので、"</f>
        <v>　明治33年1月0日契約の上記委託業務について、管理技術者等を下記のとおり定めたので、</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67"/>
      <c r="AD27" s="104"/>
      <c r="AE27" s="104"/>
      <c r="AF27" s="104"/>
    </row>
    <row r="28" spans="1:33" ht="20.100000000000001" customHeight="1" x14ac:dyDescent="0.4">
      <c r="A28" s="111"/>
      <c r="B28" s="278" t="s">
        <v>97</v>
      </c>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70" t="s">
        <v>98</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70" t="s">
        <v>99</v>
      </c>
      <c r="C34" s="270"/>
      <c r="D34" s="270"/>
      <c r="E34" s="270"/>
      <c r="F34" s="270"/>
      <c r="G34" s="270"/>
      <c r="J34" s="279"/>
      <c r="K34" s="279"/>
      <c r="L34" s="279"/>
      <c r="M34" s="279"/>
      <c r="N34" s="279"/>
      <c r="O34" s="279"/>
      <c r="P34" s="279"/>
      <c r="Q34" s="279"/>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70" t="s">
        <v>100</v>
      </c>
      <c r="C36" s="270"/>
      <c r="D36" s="270"/>
      <c r="E36" s="270"/>
      <c r="F36" s="270"/>
      <c r="G36" s="270"/>
      <c r="H36" s="57"/>
      <c r="I36" s="57"/>
      <c r="J36" s="274"/>
      <c r="K36" s="274"/>
      <c r="L36" s="274"/>
      <c r="M36" s="274"/>
      <c r="N36" s="274"/>
      <c r="O36" s="274"/>
      <c r="P36" s="274"/>
      <c r="Q36" s="274"/>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80" t="s">
        <v>101</v>
      </c>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66"/>
      <c r="AC38" s="266"/>
      <c r="AD38" s="104"/>
      <c r="AE38" s="104"/>
      <c r="AF38" s="104"/>
    </row>
    <row r="39" spans="1:33" ht="15" customHeight="1" x14ac:dyDescent="0.4">
      <c r="A39" s="104"/>
      <c r="B39" s="281" t="s">
        <v>102</v>
      </c>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129"/>
      <c r="AD39" s="104"/>
      <c r="AE39" s="104"/>
      <c r="AF39" s="104"/>
      <c r="AG39" s="104"/>
    </row>
    <row r="40" spans="1:33" ht="15" customHeight="1" x14ac:dyDescent="0.4">
      <c r="A40" s="104"/>
      <c r="B40" s="282" t="s">
        <v>103</v>
      </c>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66"/>
      <c r="AC40" s="266"/>
      <c r="AD40" s="266"/>
      <c r="AE40" s="104"/>
      <c r="AF40" s="104"/>
    </row>
    <row r="41" spans="1:33" ht="15" customHeight="1" x14ac:dyDescent="0.4">
      <c r="A41" s="104"/>
      <c r="B41" s="282" t="s">
        <v>104</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66"/>
      <c r="AC41" s="266"/>
      <c r="AD41" s="266"/>
      <c r="AE41" s="104"/>
      <c r="AF41" s="104"/>
    </row>
    <row r="42" spans="1:33" ht="15" customHeight="1" x14ac:dyDescent="0.4">
      <c r="A42" s="104"/>
      <c r="B42" s="282" t="s">
        <v>105</v>
      </c>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GXUICTn+ZvPg7+Fv2EbiSfddIqS1QQFPpyd0A4k8nEUnQ6D4KAjP6lI0BxmMuq6r0oMcYDNpe7Gf98vHG4w+Iw==" saltValue="0tnWZN+Cm4/9fTHjSgfzxQ==" spinCount="100000" sheet="1" objects="1" scenarios="1"/>
  <mergeCells count="37">
    <mergeCell ref="B38:AC38"/>
    <mergeCell ref="B39:AA39"/>
    <mergeCell ref="B40:AD40"/>
    <mergeCell ref="B41:AD41"/>
    <mergeCell ref="B42:AA42"/>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8926-4CF2-4738-B98E-7E3EE1FA996B}">
  <sheetPr>
    <tabColor rgb="FF92D050"/>
  </sheetPr>
  <dimension ref="A2:AH52"/>
  <sheetViews>
    <sheetView view="pageBreakPreview" zoomScale="80" zoomScaleNormal="75" zoomScaleSheetLayoutView="80" workbookViewId="0">
      <selection activeCell="C2" sqref="C2"/>
    </sheetView>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4"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65" t="s">
        <v>56</v>
      </c>
      <c r="X2" s="266"/>
      <c r="Y2" s="266"/>
      <c r="Z2" s="106" t="s">
        <v>57</v>
      </c>
      <c r="AA2" s="265" t="s">
        <v>58</v>
      </c>
      <c r="AB2" s="267"/>
      <c r="AC2" s="267"/>
      <c r="AD2" s="104"/>
      <c r="AE2" s="104"/>
      <c r="AF2" s="104"/>
    </row>
    <row r="3" spans="1:34"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4" ht="15" customHeight="1" x14ac:dyDescent="0.4">
      <c r="A4" s="104"/>
      <c r="B4" s="104"/>
      <c r="C4" s="104"/>
      <c r="D4" s="104"/>
      <c r="E4" s="104"/>
      <c r="F4" s="104"/>
      <c r="G4" s="104"/>
      <c r="H4" s="104"/>
      <c r="I4" s="104"/>
      <c r="J4" s="104"/>
      <c r="K4" s="104"/>
      <c r="L4" s="104"/>
      <c r="M4" s="104"/>
      <c r="N4" s="104"/>
      <c r="O4" s="104"/>
      <c r="P4" s="104"/>
      <c r="Q4" s="104"/>
      <c r="R4" s="104"/>
      <c r="S4" s="104"/>
      <c r="T4" s="104"/>
      <c r="U4" s="104"/>
      <c r="W4" s="268">
        <f>共通項目入力シート!C11</f>
        <v>0</v>
      </c>
      <c r="X4" s="266"/>
      <c r="Y4" s="266"/>
      <c r="Z4" s="266"/>
      <c r="AA4" s="266"/>
      <c r="AB4" s="266"/>
      <c r="AC4" s="266"/>
      <c r="AD4" s="104"/>
      <c r="AE4" s="104"/>
      <c r="AF4" s="104"/>
    </row>
    <row r="5" spans="1:34"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4" ht="20.100000000000001" customHeight="1" x14ac:dyDescent="0.4">
      <c r="A6" s="104"/>
      <c r="B6" s="269" t="s">
        <v>66</v>
      </c>
      <c r="C6" s="269"/>
      <c r="D6" s="269"/>
      <c r="E6" s="269"/>
      <c r="F6" s="269"/>
      <c r="G6" s="269"/>
      <c r="H6" s="269"/>
      <c r="I6" s="269"/>
      <c r="J6" s="269"/>
      <c r="K6" s="104"/>
      <c r="L6" s="104"/>
      <c r="M6" s="104"/>
      <c r="N6" s="104"/>
      <c r="O6" s="104"/>
      <c r="P6" s="104"/>
      <c r="Q6" s="104"/>
      <c r="R6" s="104"/>
      <c r="S6" s="104"/>
      <c r="T6" s="104"/>
      <c r="U6" s="104"/>
      <c r="V6" s="104"/>
      <c r="W6" s="104"/>
      <c r="X6" s="104"/>
      <c r="Y6" s="104"/>
      <c r="Z6" s="104"/>
      <c r="AA6" s="104"/>
      <c r="AB6" s="104"/>
      <c r="AC6" s="104"/>
      <c r="AD6" s="104"/>
      <c r="AE6" s="104"/>
      <c r="AF6" s="104"/>
    </row>
    <row r="7" spans="1:34"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4" ht="20.100000000000001" customHeight="1" x14ac:dyDescent="0.4">
      <c r="A8" s="104"/>
      <c r="B8" s="104"/>
      <c r="C8" s="104"/>
      <c r="D8" s="104"/>
      <c r="E8" s="104"/>
      <c r="F8" s="104"/>
      <c r="G8" s="104"/>
      <c r="H8" s="104"/>
      <c r="I8" s="104"/>
      <c r="J8" s="270" t="s">
        <v>92</v>
      </c>
      <c r="K8" s="270"/>
      <c r="L8" s="270"/>
      <c r="M8" s="270" t="s">
        <v>54</v>
      </c>
      <c r="N8" s="270"/>
      <c r="O8" s="271">
        <f>共通項目入力シート!C21</f>
        <v>0</v>
      </c>
      <c r="P8" s="271"/>
      <c r="Q8" s="271"/>
      <c r="R8" s="271"/>
      <c r="S8" s="271"/>
      <c r="T8" s="271"/>
      <c r="U8" s="271"/>
      <c r="V8" s="271"/>
      <c r="W8" s="271"/>
      <c r="X8" s="271"/>
      <c r="Y8" s="271"/>
      <c r="Z8" s="271"/>
      <c r="AA8" s="271"/>
      <c r="AB8" s="271"/>
      <c r="AC8" s="271"/>
      <c r="AD8" s="104"/>
      <c r="AE8" s="104"/>
      <c r="AF8" s="104"/>
    </row>
    <row r="9" spans="1:34" ht="20.100000000000001" customHeight="1" x14ac:dyDescent="0.4">
      <c r="A9" s="104"/>
      <c r="B9" s="104"/>
      <c r="C9" s="104"/>
      <c r="D9" s="104"/>
      <c r="E9" s="104"/>
      <c r="F9" s="104"/>
      <c r="G9" s="104"/>
      <c r="H9" s="104"/>
      <c r="I9" s="104"/>
      <c r="J9" s="270"/>
      <c r="K9" s="270"/>
      <c r="L9" s="270"/>
      <c r="O9" s="271" t="str">
        <f>IF(共通項目入力シート!C23="","",共通項目入力シート!C23)</f>
        <v/>
      </c>
      <c r="P9" s="271"/>
      <c r="Q9" s="271"/>
      <c r="R9" s="271"/>
      <c r="S9" s="271"/>
      <c r="T9" s="271"/>
      <c r="U9" s="271"/>
      <c r="V9" s="271"/>
      <c r="W9" s="271"/>
      <c r="X9" s="271"/>
      <c r="Y9" s="271"/>
      <c r="Z9" s="271"/>
      <c r="AA9" s="271"/>
      <c r="AB9" s="271"/>
      <c r="AC9" s="271"/>
      <c r="AD9" s="104"/>
      <c r="AE9" s="104"/>
      <c r="AF9" s="104"/>
    </row>
    <row r="10" spans="1:34" ht="20.100000000000001" customHeight="1" x14ac:dyDescent="0.4">
      <c r="A10" s="111"/>
      <c r="B10" s="104"/>
      <c r="C10" s="104"/>
      <c r="D10" s="104"/>
      <c r="E10" s="104"/>
      <c r="F10" s="104"/>
      <c r="G10" s="104"/>
      <c r="H10" s="104"/>
      <c r="I10" s="104"/>
      <c r="J10" s="270"/>
      <c r="K10" s="270"/>
      <c r="L10" s="270"/>
      <c r="M10" s="270" t="s">
        <v>59</v>
      </c>
      <c r="N10" s="270"/>
      <c r="O10" s="272">
        <f>共通項目入力シート!C25</f>
        <v>0</v>
      </c>
      <c r="P10" s="272"/>
      <c r="Q10" s="272"/>
      <c r="R10" s="272"/>
      <c r="S10" s="272"/>
      <c r="T10" s="272"/>
      <c r="U10" s="272"/>
      <c r="V10" s="272"/>
      <c r="W10" s="272"/>
      <c r="X10" s="272"/>
      <c r="Y10" s="272"/>
      <c r="Z10" s="272"/>
      <c r="AA10" s="272"/>
      <c r="AB10" s="272"/>
      <c r="AC10" s="272"/>
      <c r="AD10" s="104"/>
      <c r="AE10" s="104"/>
      <c r="AF10" s="104"/>
    </row>
    <row r="11" spans="1:34" ht="20.100000000000001" customHeight="1" x14ac:dyDescent="0.4">
      <c r="A11" s="111"/>
      <c r="B11" s="104"/>
      <c r="C11" s="104"/>
      <c r="D11" s="104"/>
      <c r="E11" s="104"/>
      <c r="F11" s="104"/>
      <c r="G11" s="104"/>
      <c r="H11" s="104"/>
      <c r="I11" s="104"/>
      <c r="J11" s="104"/>
      <c r="K11" s="104"/>
      <c r="L11" s="104"/>
      <c r="M11" s="107"/>
      <c r="N11" s="107"/>
      <c r="O11" s="272" t="str">
        <f>共通項目入力シート!C27&amp;"　"&amp;共通項目入力シート!C29</f>
        <v>　</v>
      </c>
      <c r="P11" s="272"/>
      <c r="Q11" s="272"/>
      <c r="R11" s="272"/>
      <c r="S11" s="272"/>
      <c r="T11" s="272"/>
      <c r="U11" s="272"/>
      <c r="V11" s="272"/>
      <c r="W11" s="272"/>
      <c r="X11" s="272"/>
      <c r="Y11" s="272"/>
      <c r="Z11" s="272"/>
      <c r="AA11" s="272"/>
      <c r="AB11" s="112"/>
      <c r="AC11" s="113"/>
      <c r="AD11" s="104"/>
      <c r="AE11" s="104"/>
      <c r="AF11" s="104"/>
    </row>
    <row r="12" spans="1:34"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4"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row>
    <row r="14" spans="1:34" ht="30" customHeight="1" x14ac:dyDescent="0.4">
      <c r="A14" s="273" t="s">
        <v>93</v>
      </c>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66"/>
      <c r="AE14" s="117"/>
      <c r="AF14" s="117"/>
      <c r="AG14" s="134">
        <f>共通項目入力シート!C11</f>
        <v>0</v>
      </c>
      <c r="AH14" s="4" t="s">
        <v>68</v>
      </c>
    </row>
    <row r="15" spans="1:34"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4" t="str">
        <f>TEXT(AG14,AH14)</f>
        <v>明治33年1月0日</v>
      </c>
    </row>
    <row r="16" spans="1:34"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3" ht="20.100000000000001" customHeight="1" x14ac:dyDescent="0.4">
      <c r="A17" s="104"/>
      <c r="B17" s="263" t="s">
        <v>94</v>
      </c>
      <c r="C17" s="263"/>
      <c r="D17" s="263"/>
      <c r="E17" s="263"/>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63" t="s">
        <v>95</v>
      </c>
      <c r="C20" s="263"/>
      <c r="D20" s="263"/>
      <c r="E20" s="263"/>
      <c r="G20" s="264">
        <f>共通項目入力シート!C7</f>
        <v>0</v>
      </c>
      <c r="H20" s="264"/>
      <c r="I20" s="264"/>
      <c r="J20" s="264"/>
      <c r="K20" s="264"/>
      <c r="L20" s="264"/>
      <c r="M20" s="264"/>
      <c r="N20" s="264"/>
      <c r="O20" s="264"/>
      <c r="P20" s="264"/>
      <c r="Q20" s="264"/>
      <c r="R20" s="264"/>
      <c r="S20" s="264"/>
      <c r="T20" s="264"/>
      <c r="U20" s="264"/>
      <c r="V20" s="264"/>
      <c r="W20" s="264"/>
      <c r="X20" s="264"/>
      <c r="Y20" s="264"/>
      <c r="Z20" s="264"/>
      <c r="AA20" s="264"/>
      <c r="AB20" s="264"/>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63" t="s">
        <v>96</v>
      </c>
      <c r="C23" s="263"/>
      <c r="D23" s="263"/>
      <c r="E23" s="263"/>
      <c r="G23" s="264">
        <f>共通項目入力シート!C9</f>
        <v>0</v>
      </c>
      <c r="H23" s="264"/>
      <c r="I23" s="264"/>
      <c r="J23" s="264"/>
      <c r="K23" s="264"/>
      <c r="L23" s="264"/>
      <c r="M23" s="264"/>
      <c r="N23" s="264"/>
      <c r="O23" s="264"/>
      <c r="P23" s="264"/>
      <c r="Q23" s="264"/>
      <c r="R23" s="264"/>
      <c r="S23" s="264"/>
      <c r="T23" s="264"/>
      <c r="U23" s="264"/>
      <c r="V23" s="264"/>
      <c r="W23" s="264"/>
      <c r="X23" s="264"/>
      <c r="Y23" s="264"/>
      <c r="Z23" s="264"/>
      <c r="AA23" s="264"/>
      <c r="AB23" s="264"/>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63"/>
      <c r="C25" s="263"/>
      <c r="D25" s="263"/>
      <c r="F25" s="275"/>
      <c r="G25" s="275"/>
      <c r="H25" s="275"/>
      <c r="I25" s="275"/>
      <c r="J25" s="275"/>
      <c r="K25" s="275"/>
      <c r="L25" s="275"/>
      <c r="M25" s="275"/>
      <c r="N25" s="275"/>
      <c r="O25" s="275"/>
      <c r="P25" s="275"/>
      <c r="Q25" s="275"/>
      <c r="R25" s="275"/>
      <c r="S25" s="275"/>
      <c r="T25" s="275"/>
      <c r="U25" s="275"/>
      <c r="V25" s="275"/>
      <c r="W25" s="275"/>
      <c r="X25" s="275"/>
      <c r="Y25" s="275"/>
      <c r="AC25" s="104"/>
      <c r="AD25" s="104"/>
      <c r="AE25" s="104"/>
      <c r="AF25" s="104"/>
      <c r="AG25" s="104"/>
    </row>
    <row r="26" spans="1:33" ht="15" customHeight="1" x14ac:dyDescent="0.4">
      <c r="A26" s="111"/>
      <c r="B26" s="104"/>
      <c r="C26" s="104"/>
      <c r="D26" s="104"/>
      <c r="E26" s="104"/>
      <c r="F26" s="276"/>
      <c r="G26" s="276"/>
      <c r="H26" s="276"/>
      <c r="I26" s="276"/>
      <c r="J26" s="125"/>
      <c r="K26" s="184"/>
      <c r="L26" s="184"/>
      <c r="M26" s="125"/>
      <c r="N26" s="276"/>
      <c r="O26" s="276"/>
      <c r="P26" s="125"/>
      <c r="Q26" s="125"/>
      <c r="R26" s="125"/>
      <c r="S26" s="125"/>
      <c r="T26" s="125"/>
      <c r="U26" s="125"/>
      <c r="V26" s="276"/>
      <c r="W26" s="276"/>
      <c r="X26" s="125"/>
      <c r="Y26" s="276"/>
      <c r="Z26" s="276"/>
      <c r="AA26" s="125"/>
      <c r="AB26" s="125"/>
      <c r="AC26" s="104"/>
      <c r="AD26" s="104"/>
      <c r="AE26" s="104"/>
      <c r="AF26" s="104"/>
    </row>
    <row r="27" spans="1:33" ht="20.100000000000001" customHeight="1" x14ac:dyDescent="0.4">
      <c r="A27" s="111"/>
      <c r="B27" s="277" t="str">
        <f>"　"&amp;AG15&amp;"契約の上記委託業務について、管理技術者等を下記のとおり定めたので、"</f>
        <v>　明治33年1月0日契約の上記委託業務について、管理技術者等を下記のとおり定めたので、</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67"/>
      <c r="AD27" s="104"/>
      <c r="AE27" s="104"/>
      <c r="AF27" s="104"/>
    </row>
    <row r="28" spans="1:33" ht="20.100000000000001" customHeight="1" x14ac:dyDescent="0.4">
      <c r="A28" s="111"/>
      <c r="B28" s="278" t="s">
        <v>97</v>
      </c>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70" t="s">
        <v>98</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70" t="s">
        <v>99</v>
      </c>
      <c r="C34" s="270"/>
      <c r="D34" s="270"/>
      <c r="E34" s="270"/>
      <c r="F34" s="270"/>
      <c r="G34" s="270"/>
      <c r="J34" s="279"/>
      <c r="K34" s="279"/>
      <c r="L34" s="279"/>
      <c r="M34" s="279"/>
      <c r="N34" s="279"/>
      <c r="O34" s="279"/>
      <c r="P34" s="279"/>
      <c r="Q34" s="279"/>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70" t="s">
        <v>100</v>
      </c>
      <c r="C36" s="270"/>
      <c r="D36" s="270"/>
      <c r="E36" s="270"/>
      <c r="F36" s="270"/>
      <c r="G36" s="270"/>
      <c r="H36" s="57"/>
      <c r="I36" s="57"/>
      <c r="J36" s="274"/>
      <c r="K36" s="274"/>
      <c r="L36" s="274"/>
      <c r="M36" s="274"/>
      <c r="N36" s="274"/>
      <c r="O36" s="274"/>
      <c r="P36" s="274"/>
      <c r="Q36" s="274"/>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80" t="s">
        <v>101</v>
      </c>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66"/>
      <c r="AC38" s="266"/>
      <c r="AD38" s="104"/>
      <c r="AE38" s="104"/>
      <c r="AF38" s="104"/>
    </row>
    <row r="39" spans="1:33" ht="15" customHeight="1" x14ac:dyDescent="0.4">
      <c r="A39" s="104"/>
      <c r="B39" s="281" t="s">
        <v>102</v>
      </c>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129"/>
      <c r="AD39" s="104"/>
      <c r="AE39" s="104"/>
      <c r="AF39" s="104"/>
      <c r="AG39" s="104"/>
    </row>
    <row r="40" spans="1:33" ht="15" customHeight="1" x14ac:dyDescent="0.4">
      <c r="A40" s="104"/>
      <c r="B40" s="282" t="s">
        <v>103</v>
      </c>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66"/>
      <c r="AC40" s="266"/>
      <c r="AD40" s="266"/>
      <c r="AE40" s="104"/>
      <c r="AF40" s="104"/>
    </row>
    <row r="41" spans="1:33" ht="15" customHeight="1" x14ac:dyDescent="0.4">
      <c r="A41" s="104"/>
      <c r="B41" s="282" t="s">
        <v>104</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66"/>
      <c r="AC41" s="266"/>
      <c r="AD41" s="266"/>
      <c r="AE41" s="104"/>
      <c r="AF41" s="104"/>
    </row>
    <row r="42" spans="1:33" ht="15" customHeight="1" x14ac:dyDescent="0.4">
      <c r="A42" s="104"/>
      <c r="B42" s="282" t="s">
        <v>105</v>
      </c>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3ipIxzjtoSGJIzXGIi9HAtUgS71fNQ0reScR/KfWRpu1s3bp9L3eg8loI2zvKhPk2hwKOjJWsaXmW0lx8lk0sA==" saltValue="iDqMkFMGsXJV+3ibTRhOwg==" spinCount="100000" sheet="1" objects="1" scenarios="1"/>
  <mergeCells count="37">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38:AC38"/>
    <mergeCell ref="B39:AA39"/>
    <mergeCell ref="B40:AD40"/>
    <mergeCell ref="B41:AD41"/>
    <mergeCell ref="B42:AA42"/>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共通項目入力シート</vt:lpstr>
      <vt:lpstr>着手届</vt:lpstr>
      <vt:lpstr>委託契約書</vt:lpstr>
      <vt:lpstr>工程表</vt:lpstr>
      <vt:lpstr>管理技術者等通知書</vt:lpstr>
      <vt:lpstr>管理技術者等通知書（変更）</vt:lpstr>
      <vt:lpstr>委託契約書!Print_Area</vt:lpstr>
      <vt:lpstr>管理技術者等通知書!Print_Area</vt:lpstr>
      <vt:lpstr>'管理技術者等通知書（変更）'!Print_Area</vt:lpstr>
      <vt:lpstr>共通項目入力シート!Print_Area</vt:lpstr>
      <vt:lpstr>工程表!Print_Area</vt:lpstr>
      <vt:lpstr>着手届!Print_Area</vt:lpstr>
      <vt:lpstr>委託契約書!syuunyuuinshi</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上下水道局</cp:lastModifiedBy>
  <cp:lastPrinted>2026-04-03T07:59:43Z</cp:lastPrinted>
  <dcterms:created xsi:type="dcterms:W3CDTF">2020-04-13T06:10:40Z</dcterms:created>
  <dcterms:modified xsi:type="dcterms:W3CDTF">2026-04-24T02:37:34Z</dcterms:modified>
</cp:coreProperties>
</file>