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bsrvinffl010\個別グループ\指導監査（保育）\R8\02_監査資料\"/>
    </mc:Choice>
  </mc:AlternateContent>
  <xr:revisionPtr revIDLastSave="0" documentId="13_ncr:1_{D8630B41-4EA9-4350-B83E-618E42FB3649}" xr6:coauthVersionLast="47" xr6:coauthVersionMax="47" xr10:uidLastSave="{00000000-0000-0000-0000-000000000000}"/>
  <bookViews>
    <workbookView xWindow="1560" yWindow="1560" windowWidth="21600" windowHeight="11295" tabRatio="699" firstSheet="1" activeTab="1" xr2:uid="{00000000-000D-0000-FFFF-FFFF00000000}"/>
  </bookViews>
  <sheets>
    <sheet name="記入上注意点" sheetId="55" r:id="rId1"/>
    <sheet name="表紙" sheetId="1" r:id="rId2"/>
    <sheet name="添付書類" sheetId="78" r:id="rId3"/>
    <sheet name="目次" sheetId="2" r:id="rId4"/>
    <sheet name="1～８" sheetId="32" r:id="rId5"/>
    <sheet name="付属資料" sheetId="65" r:id="rId6"/>
    <sheet name="９ 時間帯別配置（平日）" sheetId="76" r:id="rId7"/>
    <sheet name="１０ 時間帯別配置（土曜日）" sheetId="77" r:id="rId8"/>
    <sheet name="時間帯別保育士配置表記載例" sheetId="79" r:id="rId9"/>
    <sheet name="保育教諭の必要配置と配置基準" sheetId="81" r:id="rId10"/>
  </sheets>
  <definedNames>
    <definedName name="_xlnm._FilterDatabase" localSheetId="0" hidden="1">記入上注意点!#REF!</definedName>
    <definedName name="_xlnm._FilterDatabase" localSheetId="3" hidden="1">目次!$A$1:$D$35</definedName>
    <definedName name="_xlnm.Print_Area" localSheetId="4">'1～８'!$A$1:$AK$571</definedName>
    <definedName name="_xlnm.Print_Area" localSheetId="7">'１０ 時間帯別配置（土曜日）'!$A$1:$BJ$87</definedName>
    <definedName name="_xlnm.Print_Area" localSheetId="6">'９ 時間帯別配置（平日）'!$A$1:$BJ$87</definedName>
    <definedName name="_xlnm.Print_Area" localSheetId="8">時間帯別保育士配置表記載例!$A$1:$BK$86</definedName>
    <definedName name="_xlnm.Print_Area" localSheetId="3">目次!$A$1:$D$45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H75" i="79" l="1"/>
  <c r="BF75" i="79"/>
  <c r="BD75" i="79"/>
  <c r="BB75" i="79"/>
  <c r="AZ75" i="79"/>
  <c r="AX75" i="79"/>
  <c r="AV75" i="79"/>
  <c r="AT75" i="79"/>
  <c r="AR75" i="79"/>
  <c r="AP75" i="79"/>
  <c r="AN75" i="79"/>
  <c r="AL75" i="79"/>
  <c r="AJ75" i="79"/>
  <c r="AH75" i="79"/>
  <c r="AF75" i="79"/>
  <c r="AD75" i="79"/>
  <c r="AB75" i="79"/>
  <c r="Z75" i="79"/>
  <c r="X75" i="79"/>
  <c r="V75" i="79"/>
  <c r="T75" i="79"/>
  <c r="R75" i="79"/>
  <c r="P75" i="79"/>
  <c r="N75" i="79"/>
  <c r="L75" i="79"/>
  <c r="J75" i="79"/>
  <c r="H75" i="79"/>
  <c r="F75" i="79"/>
  <c r="BL72" i="79"/>
  <c r="BL69" i="79"/>
  <c r="BL66" i="79"/>
  <c r="BL63" i="79"/>
  <c r="BL60" i="79"/>
  <c r="BL57" i="79"/>
  <c r="BL54" i="79"/>
  <c r="BL51" i="79"/>
  <c r="BL48" i="79"/>
  <c r="BL45" i="79"/>
  <c r="BL42" i="79"/>
  <c r="BL39" i="79"/>
  <c r="BL36" i="79"/>
  <c r="BL33" i="79"/>
  <c r="BL30" i="79"/>
  <c r="BL27" i="79"/>
  <c r="BL24" i="79"/>
  <c r="BL21" i="79"/>
  <c r="BL18" i="79"/>
  <c r="BL15" i="79"/>
  <c r="AX11" i="79"/>
  <c r="AX77" i="79" s="1"/>
  <c r="AP11" i="79"/>
  <c r="AP77" i="79" s="1"/>
  <c r="AH11" i="79"/>
  <c r="AH77" i="79" s="1"/>
  <c r="Z11" i="79"/>
  <c r="Z77" i="79" s="1"/>
  <c r="R11" i="79"/>
  <c r="R77" i="79" s="1"/>
  <c r="J11" i="79"/>
  <c r="J77" i="79" s="1"/>
  <c r="BF10" i="79"/>
  <c r="BF76" i="79" s="1"/>
  <c r="AX10" i="79"/>
  <c r="AX76" i="79" s="1"/>
  <c r="AP10" i="79"/>
  <c r="AP76" i="79" s="1"/>
  <c r="AH10" i="79"/>
  <c r="AH76" i="79" s="1"/>
  <c r="Z10" i="79"/>
  <c r="Z76" i="79" s="1"/>
  <c r="R10" i="79"/>
  <c r="R76" i="79" s="1"/>
  <c r="J10" i="79"/>
  <c r="J76" i="79" s="1"/>
  <c r="BH9" i="79"/>
  <c r="BH11" i="79" s="1"/>
  <c r="BH77" i="79" s="1"/>
  <c r="BF9" i="79"/>
  <c r="BF11" i="79" s="1"/>
  <c r="BF77" i="79" s="1"/>
  <c r="BD9" i="79"/>
  <c r="BD11" i="79" s="1"/>
  <c r="BD77" i="79" s="1"/>
  <c r="BB9" i="79"/>
  <c r="BB11" i="79" s="1"/>
  <c r="BB77" i="79" s="1"/>
  <c r="AZ9" i="79"/>
  <c r="AZ11" i="79" s="1"/>
  <c r="AZ77" i="79" s="1"/>
  <c r="AX9" i="79"/>
  <c r="AV9" i="79"/>
  <c r="AV11" i="79" s="1"/>
  <c r="AV77" i="79" s="1"/>
  <c r="AT9" i="79"/>
  <c r="AT11" i="79" s="1"/>
  <c r="AT77" i="79" s="1"/>
  <c r="AR9" i="79"/>
  <c r="AR11" i="79" s="1"/>
  <c r="AR77" i="79" s="1"/>
  <c r="AP9" i="79"/>
  <c r="AN9" i="79"/>
  <c r="AN11" i="79" s="1"/>
  <c r="AN77" i="79" s="1"/>
  <c r="AL9" i="79"/>
  <c r="AL11" i="79" s="1"/>
  <c r="AL77" i="79" s="1"/>
  <c r="AJ9" i="79"/>
  <c r="AJ11" i="79" s="1"/>
  <c r="AJ77" i="79" s="1"/>
  <c r="AH9" i="79"/>
  <c r="AF9" i="79"/>
  <c r="AF11" i="79" s="1"/>
  <c r="AF77" i="79" s="1"/>
  <c r="AD9" i="79"/>
  <c r="AD11" i="79" s="1"/>
  <c r="AD77" i="79" s="1"/>
  <c r="AB9" i="79"/>
  <c r="AB11" i="79" s="1"/>
  <c r="AB77" i="79" s="1"/>
  <c r="Z9" i="79"/>
  <c r="X9" i="79"/>
  <c r="X11" i="79" s="1"/>
  <c r="X77" i="79" s="1"/>
  <c r="V9" i="79"/>
  <c r="V11" i="79" s="1"/>
  <c r="V77" i="79" s="1"/>
  <c r="T9" i="79"/>
  <c r="T11" i="79" s="1"/>
  <c r="T77" i="79" s="1"/>
  <c r="R9" i="79"/>
  <c r="P9" i="79"/>
  <c r="P11" i="79" s="1"/>
  <c r="P77" i="79" s="1"/>
  <c r="N9" i="79"/>
  <c r="N11" i="79" s="1"/>
  <c r="N77" i="79" s="1"/>
  <c r="L9" i="79"/>
  <c r="L11" i="79" s="1"/>
  <c r="L77" i="79" s="1"/>
  <c r="J9" i="79"/>
  <c r="H9" i="79"/>
  <c r="H11" i="79" s="1"/>
  <c r="H77" i="79" s="1"/>
  <c r="F9" i="79"/>
  <c r="F11" i="79" s="1"/>
  <c r="F77" i="79" s="1"/>
  <c r="F10" i="79" l="1"/>
  <c r="F76" i="79" s="1"/>
  <c r="N10" i="79"/>
  <c r="N76" i="79" s="1"/>
  <c r="V10" i="79"/>
  <c r="V76" i="79" s="1"/>
  <c r="AD10" i="79"/>
  <c r="AD76" i="79" s="1"/>
  <c r="AL10" i="79"/>
  <c r="AL76" i="79" s="1"/>
  <c r="AT10" i="79"/>
  <c r="AT76" i="79" s="1"/>
  <c r="BB10" i="79"/>
  <c r="BB76" i="79" s="1"/>
  <c r="H10" i="79"/>
  <c r="H76" i="79" s="1"/>
  <c r="L10" i="79"/>
  <c r="L76" i="79" s="1"/>
  <c r="P10" i="79"/>
  <c r="P76" i="79" s="1"/>
  <c r="T10" i="79"/>
  <c r="T76" i="79" s="1"/>
  <c r="X10" i="79"/>
  <c r="X76" i="79" s="1"/>
  <c r="AB10" i="79"/>
  <c r="AB76" i="79" s="1"/>
  <c r="AF10" i="79"/>
  <c r="AF76" i="79" s="1"/>
  <c r="AJ10" i="79"/>
  <c r="AJ76" i="79" s="1"/>
  <c r="AN10" i="79"/>
  <c r="AN76" i="79" s="1"/>
  <c r="AR10" i="79"/>
  <c r="AR76" i="79" s="1"/>
  <c r="AV10" i="79"/>
  <c r="AV76" i="79" s="1"/>
  <c r="AZ10" i="79"/>
  <c r="AZ76" i="79" s="1"/>
  <c r="BD10" i="79"/>
  <c r="BD76" i="79" s="1"/>
  <c r="BH10" i="79"/>
  <c r="BH76" i="79" s="1"/>
  <c r="BH76" i="77" l="1"/>
  <c r="H77" i="77"/>
  <c r="J77" i="77"/>
  <c r="L77" i="77"/>
  <c r="N77" i="77"/>
  <c r="P77" i="77"/>
  <c r="R77" i="77"/>
  <c r="T77" i="77"/>
  <c r="V77" i="77"/>
  <c r="X77" i="77"/>
  <c r="Z77" i="77"/>
  <c r="AB77" i="77"/>
  <c r="AD77" i="77"/>
  <c r="AF77" i="77"/>
  <c r="AH77" i="77"/>
  <c r="AJ77" i="77"/>
  <c r="AL77" i="77"/>
  <c r="AN77" i="77"/>
  <c r="AP77" i="77"/>
  <c r="AR77" i="77"/>
  <c r="AT77" i="77"/>
  <c r="AV77" i="77"/>
  <c r="AX77" i="77"/>
  <c r="AZ77" i="77"/>
  <c r="BB77" i="77"/>
  <c r="BD77" i="77"/>
  <c r="BF77" i="77"/>
  <c r="BH77" i="77"/>
  <c r="H78" i="77"/>
  <c r="J78" i="77"/>
  <c r="L78" i="77"/>
  <c r="N78" i="77"/>
  <c r="P78" i="77"/>
  <c r="R78" i="77"/>
  <c r="T78" i="77"/>
  <c r="V78" i="77"/>
  <c r="X78" i="77"/>
  <c r="Z78" i="77"/>
  <c r="AB78" i="77"/>
  <c r="AD78" i="77"/>
  <c r="AF78" i="77"/>
  <c r="AH78" i="77"/>
  <c r="AJ78" i="77"/>
  <c r="AL78" i="77"/>
  <c r="AN78" i="77"/>
  <c r="AP78" i="77"/>
  <c r="AR78" i="77"/>
  <c r="AT78" i="77"/>
  <c r="AV78" i="77"/>
  <c r="AX78" i="77"/>
  <c r="AZ78" i="77"/>
  <c r="BB78" i="77"/>
  <c r="BD78" i="77"/>
  <c r="BF78" i="77"/>
  <c r="BH78" i="77"/>
  <c r="H76" i="77"/>
  <c r="J76" i="77"/>
  <c r="L76" i="77"/>
  <c r="N76" i="77"/>
  <c r="P76" i="77"/>
  <c r="R76" i="77"/>
  <c r="T76" i="77"/>
  <c r="V76" i="77"/>
  <c r="X76" i="77"/>
  <c r="Z76" i="77"/>
  <c r="AB76" i="77"/>
  <c r="AD76" i="77"/>
  <c r="AF76" i="77"/>
  <c r="AH76" i="77"/>
  <c r="AJ76" i="77"/>
  <c r="AL76" i="77"/>
  <c r="AN76" i="77"/>
  <c r="AP76" i="77"/>
  <c r="AR76" i="77"/>
  <c r="AT76" i="77"/>
  <c r="AV76" i="77"/>
  <c r="AX76" i="77"/>
  <c r="AZ76" i="77"/>
  <c r="BB76" i="77"/>
  <c r="BD76" i="77"/>
  <c r="BF76" i="77"/>
  <c r="F76" i="77"/>
  <c r="BH76" i="76"/>
  <c r="H78" i="76"/>
  <c r="J78" i="76"/>
  <c r="L78" i="76"/>
  <c r="N78" i="76"/>
  <c r="P78" i="76"/>
  <c r="R78" i="76"/>
  <c r="T78" i="76"/>
  <c r="V78" i="76"/>
  <c r="X78" i="76"/>
  <c r="Z78" i="76"/>
  <c r="AB78" i="76"/>
  <c r="AD78" i="76"/>
  <c r="AF78" i="76"/>
  <c r="AH78" i="76"/>
  <c r="AJ78" i="76"/>
  <c r="AL78" i="76"/>
  <c r="AN78" i="76"/>
  <c r="AP78" i="76"/>
  <c r="AR78" i="76"/>
  <c r="AT78" i="76"/>
  <c r="AV78" i="76"/>
  <c r="AX78" i="76"/>
  <c r="AZ78" i="76"/>
  <c r="BB78" i="76"/>
  <c r="BD78" i="76"/>
  <c r="BF78" i="76"/>
  <c r="BH78" i="76"/>
  <c r="F78" i="76"/>
  <c r="H76" i="76"/>
  <c r="J76" i="76"/>
  <c r="L76" i="76"/>
  <c r="N76" i="76"/>
  <c r="P76" i="76"/>
  <c r="R76" i="76"/>
  <c r="T76" i="76"/>
  <c r="V76" i="76"/>
  <c r="X76" i="76"/>
  <c r="Z76" i="76"/>
  <c r="AB76" i="76"/>
  <c r="AD76" i="76"/>
  <c r="AF76" i="76"/>
  <c r="AH76" i="76"/>
  <c r="AJ76" i="76"/>
  <c r="AL76" i="76"/>
  <c r="AN76" i="76"/>
  <c r="AP76" i="76"/>
  <c r="AR76" i="76"/>
  <c r="AT76" i="76"/>
  <c r="AV76" i="76"/>
  <c r="AX76" i="76"/>
  <c r="AZ76" i="76"/>
  <c r="BB76" i="76"/>
  <c r="BD76" i="76"/>
  <c r="BF76" i="76"/>
  <c r="F76" i="76"/>
  <c r="BH77" i="76"/>
  <c r="H77" i="76"/>
  <c r="J77" i="76"/>
  <c r="L77" i="76"/>
  <c r="N77" i="76"/>
  <c r="P77" i="76"/>
  <c r="R77" i="76"/>
  <c r="T77" i="76"/>
  <c r="V77" i="76"/>
  <c r="X77" i="76"/>
  <c r="Z77" i="76"/>
  <c r="AB77" i="76"/>
  <c r="AD77" i="76"/>
  <c r="AF77" i="76"/>
  <c r="AH77" i="76"/>
  <c r="AJ77" i="76"/>
  <c r="AL77" i="76"/>
  <c r="AN77" i="76"/>
  <c r="AP77" i="76"/>
  <c r="AR77" i="76"/>
  <c r="AT77" i="76"/>
  <c r="AV77" i="76"/>
  <c r="AX77" i="76"/>
  <c r="AZ77" i="76"/>
  <c r="BB77" i="76"/>
  <c r="BD77" i="76"/>
  <c r="BF77" i="76"/>
  <c r="F77" i="76"/>
  <c r="BK70" i="77" l="1"/>
  <c r="BK67" i="77"/>
  <c r="BK64" i="77"/>
  <c r="BK61" i="77"/>
  <c r="BK58" i="77"/>
  <c r="BK55" i="77"/>
  <c r="BK52" i="77"/>
  <c r="BK49" i="77"/>
  <c r="BK46" i="77"/>
  <c r="BK43" i="77"/>
  <c r="BK40" i="77"/>
  <c r="BK37" i="77"/>
  <c r="BK34" i="77"/>
  <c r="BK31" i="77"/>
  <c r="BK28" i="77"/>
  <c r="BK25" i="77"/>
  <c r="BK22" i="77"/>
  <c r="BK19" i="77"/>
  <c r="BK16" i="77"/>
  <c r="BK70" i="76"/>
  <c r="BK67" i="76"/>
  <c r="BK64" i="76"/>
  <c r="BK61" i="76"/>
  <c r="BK58" i="76"/>
  <c r="BK55" i="76"/>
  <c r="BK52" i="76"/>
  <c r="BK49" i="76"/>
  <c r="BK46" i="76"/>
  <c r="BK43" i="76"/>
  <c r="BK40" i="76"/>
  <c r="BK37" i="76"/>
  <c r="BK34" i="76"/>
  <c r="BK31" i="76"/>
  <c r="BK28" i="76"/>
  <c r="BK25" i="76"/>
  <c r="BK22" i="76"/>
  <c r="BK19" i="76"/>
  <c r="BK16" i="76"/>
  <c r="K489" i="32" l="1"/>
  <c r="P498" i="32"/>
  <c r="N506" i="32"/>
  <c r="N514" i="32"/>
  <c r="BH10" i="77"/>
  <c r="BH12" i="77" s="1"/>
  <c r="BF10" i="77"/>
  <c r="BF12" i="77" s="1"/>
  <c r="BD10" i="77"/>
  <c r="BD12" i="77" s="1"/>
  <c r="BB10" i="77"/>
  <c r="BB12" i="77" s="1"/>
  <c r="AZ10" i="77"/>
  <c r="AZ12" i="77" s="1"/>
  <c r="AX10" i="77"/>
  <c r="AX12" i="77" s="1"/>
  <c r="AV10" i="77"/>
  <c r="AV12" i="77" s="1"/>
  <c r="AT10" i="77"/>
  <c r="AT12" i="77" s="1"/>
  <c r="AR10" i="77"/>
  <c r="AR12" i="77" s="1"/>
  <c r="AP10" i="77"/>
  <c r="AP12" i="77" s="1"/>
  <c r="AN10" i="77"/>
  <c r="AN12" i="77" s="1"/>
  <c r="AL10" i="77"/>
  <c r="AL12" i="77" s="1"/>
  <c r="AJ10" i="77"/>
  <c r="AJ12" i="77" s="1"/>
  <c r="AH10" i="77"/>
  <c r="AH12" i="77" s="1"/>
  <c r="AF10" i="77"/>
  <c r="AF12" i="77" s="1"/>
  <c r="AD10" i="77"/>
  <c r="AD12" i="77" s="1"/>
  <c r="AB10" i="77"/>
  <c r="AB12" i="77" s="1"/>
  <c r="Z10" i="77"/>
  <c r="Z12" i="77" s="1"/>
  <c r="X10" i="77"/>
  <c r="X12" i="77" s="1"/>
  <c r="V10" i="77"/>
  <c r="V12" i="77" s="1"/>
  <c r="T10" i="77"/>
  <c r="T12" i="77" s="1"/>
  <c r="R10" i="77"/>
  <c r="R12" i="77" s="1"/>
  <c r="P10" i="77"/>
  <c r="P12" i="77" s="1"/>
  <c r="N10" i="77"/>
  <c r="N12" i="77" s="1"/>
  <c r="L10" i="77"/>
  <c r="L12" i="77" s="1"/>
  <c r="J10" i="77"/>
  <c r="J12" i="77" s="1"/>
  <c r="H10" i="77"/>
  <c r="H12" i="77" s="1"/>
  <c r="F10" i="77"/>
  <c r="F12" i="77" s="1"/>
  <c r="BH10" i="76"/>
  <c r="BH12" i="76" s="1"/>
  <c r="BF10" i="76"/>
  <c r="BF12" i="76" s="1"/>
  <c r="BD10" i="76"/>
  <c r="BD12" i="76" s="1"/>
  <c r="BB10" i="76"/>
  <c r="BB12" i="76" s="1"/>
  <c r="AZ10" i="76"/>
  <c r="AZ12" i="76" s="1"/>
  <c r="AX10" i="76"/>
  <c r="AX11" i="76" s="1"/>
  <c r="AV10" i="76"/>
  <c r="AV12" i="76" s="1"/>
  <c r="AT10" i="76"/>
  <c r="AT12" i="76" s="1"/>
  <c r="AR10" i="76"/>
  <c r="AR12" i="76" s="1"/>
  <c r="AP10" i="76"/>
  <c r="AP12" i="76" s="1"/>
  <c r="AN10" i="76"/>
  <c r="AN12" i="76" s="1"/>
  <c r="AL10" i="76"/>
  <c r="AL12" i="76" s="1"/>
  <c r="AJ10" i="76"/>
  <c r="AJ12" i="76" s="1"/>
  <c r="AH10" i="76"/>
  <c r="AH11" i="76" s="1"/>
  <c r="AF10" i="76"/>
  <c r="AF12" i="76" s="1"/>
  <c r="AD10" i="76"/>
  <c r="AD12" i="76" s="1"/>
  <c r="AB10" i="76"/>
  <c r="AB12" i="76" s="1"/>
  <c r="Z10" i="76"/>
  <c r="Z12" i="76" s="1"/>
  <c r="X10" i="76"/>
  <c r="X12" i="76" s="1"/>
  <c r="V10" i="76"/>
  <c r="V12" i="76" s="1"/>
  <c r="T10" i="76"/>
  <c r="T12" i="76" s="1"/>
  <c r="R10" i="76"/>
  <c r="R11" i="76" s="1"/>
  <c r="P10" i="76"/>
  <c r="P12" i="76" s="1"/>
  <c r="N10" i="76"/>
  <c r="N12" i="76" s="1"/>
  <c r="L10" i="76"/>
  <c r="L12" i="76" s="1"/>
  <c r="J10" i="76"/>
  <c r="J12" i="76" s="1"/>
  <c r="H10" i="76"/>
  <c r="H12" i="76" s="1"/>
  <c r="F10" i="76"/>
  <c r="F12" i="76" s="1"/>
  <c r="O77" i="65"/>
  <c r="J11" i="76" l="1"/>
  <c r="Z11" i="76"/>
  <c r="AP11" i="76"/>
  <c r="BF11" i="76"/>
  <c r="R12" i="76"/>
  <c r="AH12" i="76"/>
  <c r="AX12" i="76"/>
  <c r="N516" i="32"/>
  <c r="AE517" i="32" s="1"/>
  <c r="F78" i="77"/>
  <c r="J11" i="77"/>
  <c r="R11" i="77"/>
  <c r="Z11" i="77"/>
  <c r="AH11" i="77"/>
  <c r="AP11" i="77"/>
  <c r="AX11" i="77"/>
  <c r="BF11" i="77"/>
  <c r="F11" i="77"/>
  <c r="N11" i="77"/>
  <c r="V11" i="77"/>
  <c r="AD11" i="77"/>
  <c r="AL11" i="77"/>
  <c r="AT11" i="77"/>
  <c r="BB11" i="77"/>
  <c r="H11" i="77"/>
  <c r="L11" i="77"/>
  <c r="P11" i="77"/>
  <c r="T11" i="77"/>
  <c r="X11" i="77"/>
  <c r="AB11" i="77"/>
  <c r="AF11" i="77"/>
  <c r="AJ11" i="77"/>
  <c r="AN11" i="77"/>
  <c r="AR11" i="77"/>
  <c r="AV11" i="77"/>
  <c r="AZ11" i="77"/>
  <c r="BD11" i="77"/>
  <c r="BH11" i="77"/>
  <c r="F11" i="76"/>
  <c r="N11" i="76"/>
  <c r="V11" i="76"/>
  <c r="AD11" i="76"/>
  <c r="AL11" i="76"/>
  <c r="AT11" i="76"/>
  <c r="BB11" i="76"/>
  <c r="H11" i="76"/>
  <c r="L11" i="76"/>
  <c r="P11" i="76"/>
  <c r="T11" i="76"/>
  <c r="X11" i="76"/>
  <c r="AB11" i="76"/>
  <c r="AF11" i="76"/>
  <c r="AJ11" i="76"/>
  <c r="AN11" i="76"/>
  <c r="AR11" i="76"/>
  <c r="AV11" i="76"/>
  <c r="AZ11" i="76"/>
  <c r="BD11" i="76"/>
  <c r="BH11" i="76"/>
  <c r="F77" i="77" l="1"/>
  <c r="AB89" i="65"/>
  <c r="AB88" i="65"/>
  <c r="T88" i="65"/>
  <c r="AB87" i="65"/>
  <c r="AB86" i="65"/>
  <c r="T86" i="65"/>
  <c r="T77" i="65"/>
  <c r="AB77" i="65" s="1"/>
  <c r="T75" i="65"/>
  <c r="AB75" i="65" s="1"/>
  <c r="T73" i="65"/>
  <c r="AB73" i="65" s="1"/>
  <c r="T71" i="65"/>
  <c r="AB71" i="65" s="1"/>
  <c r="T69" i="65"/>
  <c r="AB69" i="65" s="1"/>
  <c r="T67" i="65"/>
  <c r="AB67" i="65" s="1"/>
  <c r="T65" i="65"/>
  <c r="AB65" i="65" s="1"/>
  <c r="T63" i="65"/>
  <c r="AB63" i="65" s="1"/>
  <c r="T61" i="65"/>
  <c r="AB61" i="65" s="1"/>
  <c r="T59" i="65"/>
  <c r="AB59" i="65" s="1"/>
  <c r="T57" i="65"/>
  <c r="P30" i="65"/>
  <c r="P29" i="65"/>
  <c r="P28" i="65"/>
  <c r="P27" i="65"/>
  <c r="P25" i="65"/>
  <c r="P23" i="65"/>
  <c r="P21" i="65"/>
  <c r="P20" i="65"/>
  <c r="P19" i="65"/>
  <c r="P18" i="65"/>
  <c r="AH17" i="65"/>
  <c r="P17" i="65"/>
  <c r="AE16" i="65"/>
  <c r="P16" i="65"/>
  <c r="AE15" i="65"/>
  <c r="P15" i="65"/>
  <c r="AE14" i="65"/>
  <c r="P14" i="65"/>
  <c r="T31" i="65" s="1"/>
  <c r="AE13" i="65"/>
  <c r="P13" i="65"/>
  <c r="AE12" i="65"/>
  <c r="P12" i="65"/>
  <c r="AE11" i="65"/>
  <c r="AE17" i="65" s="1"/>
  <c r="AG32" i="65" s="1"/>
  <c r="P11" i="65"/>
  <c r="T26" i="65"/>
  <c r="P10" i="65"/>
  <c r="P9" i="65"/>
  <c r="P22" i="65" s="1"/>
  <c r="P8" i="65"/>
  <c r="T22" i="65" s="1"/>
  <c r="T32" i="65" s="1"/>
  <c r="Q69" i="32"/>
  <c r="Q68" i="32"/>
  <c r="Z11" i="32"/>
  <c r="G267" i="32"/>
  <c r="Q147" i="32"/>
  <c r="AA147" i="32" s="1"/>
  <c r="Q146" i="32"/>
  <c r="AA146" i="32" s="1"/>
  <c r="Q145" i="32"/>
  <c r="AA145" i="32" s="1"/>
  <c r="Q144" i="32"/>
  <c r="AA144" i="32" s="1"/>
  <c r="Q143" i="32"/>
  <c r="AA143" i="32" s="1"/>
  <c r="Q142" i="32"/>
  <c r="AA142" i="32" s="1"/>
  <c r="Q141" i="32"/>
  <c r="AA141" i="32" s="1"/>
  <c r="Q140" i="32"/>
  <c r="AA140" i="32" s="1"/>
  <c r="Q139" i="32"/>
  <c r="AA139" i="32" s="1"/>
  <c r="Q138" i="32"/>
  <c r="AA138" i="32" s="1"/>
  <c r="Q137" i="32"/>
  <c r="AA137" i="32" s="1"/>
  <c r="Q136" i="32"/>
  <c r="AA136" i="32" s="1"/>
  <c r="Q135" i="32"/>
  <c r="AA135" i="32" s="1"/>
  <c r="Q134" i="32"/>
  <c r="AA134" i="32" s="1"/>
  <c r="Q133" i="32"/>
  <c r="AA133" i="32" s="1"/>
  <c r="Q132" i="32"/>
  <c r="AA132" i="32" s="1"/>
  <c r="Q131" i="32"/>
  <c r="AA131" i="32" s="1"/>
  <c r="Q130" i="32"/>
  <c r="AA130" i="32" s="1"/>
  <c r="Q129" i="32"/>
  <c r="AA129" i="32" s="1"/>
  <c r="Q128" i="32"/>
  <c r="AA128" i="32" s="1"/>
  <c r="Q127" i="32"/>
  <c r="AA127" i="32" s="1"/>
  <c r="Q126" i="32"/>
  <c r="AA126" i="32" s="1"/>
  <c r="Q125" i="32"/>
  <c r="AA125" i="32" s="1"/>
  <c r="Q124" i="32"/>
  <c r="AA124" i="32" s="1"/>
  <c r="Q123" i="32"/>
  <c r="AA123" i="32" s="1"/>
  <c r="Q122" i="32"/>
  <c r="AA122" i="32" s="1"/>
  <c r="Q121" i="32"/>
  <c r="AA121" i="32" s="1"/>
  <c r="Q120" i="32"/>
  <c r="AA120" i="32" s="1"/>
  <c r="Q119" i="32"/>
  <c r="AA119" i="32" s="1"/>
  <c r="Q118" i="32"/>
  <c r="N105" i="32"/>
  <c r="N104" i="32"/>
  <c r="K105" i="32"/>
  <c r="K104" i="32"/>
  <c r="H104" i="32"/>
  <c r="E104" i="32"/>
  <c r="Q103" i="32"/>
  <c r="AA103" i="32" s="1"/>
  <c r="Q102" i="32"/>
  <c r="AA102" i="32" s="1"/>
  <c r="Q101" i="32"/>
  <c r="AA101" i="32" s="1"/>
  <c r="Q71" i="32"/>
  <c r="AA71" i="32" s="1"/>
  <c r="Q72" i="32"/>
  <c r="AA72" i="32" s="1"/>
  <c r="Q73" i="32"/>
  <c r="AA73" i="32" s="1"/>
  <c r="Q74" i="32"/>
  <c r="AA74" i="32" s="1"/>
  <c r="Q75" i="32"/>
  <c r="AA75" i="32" s="1"/>
  <c r="Q76" i="32"/>
  <c r="AA76" i="32" s="1"/>
  <c r="Q77" i="32"/>
  <c r="AA77" i="32" s="1"/>
  <c r="Q78" i="32"/>
  <c r="AA78" i="32" s="1"/>
  <c r="Q79" i="32"/>
  <c r="AA79" i="32" s="1"/>
  <c r="Q80" i="32"/>
  <c r="AA80" i="32" s="1"/>
  <c r="Q81" i="32"/>
  <c r="AA81" i="32" s="1"/>
  <c r="Q82" i="32"/>
  <c r="AA82" i="32" s="1"/>
  <c r="Q83" i="32"/>
  <c r="Q84" i="32"/>
  <c r="AA84" i="32" s="1"/>
  <c r="Q85" i="32"/>
  <c r="AA85" i="32" s="1"/>
  <c r="Q86" i="32"/>
  <c r="AA86" i="32" s="1"/>
  <c r="Q87" i="32"/>
  <c r="AA87" i="32" s="1"/>
  <c r="Q88" i="32"/>
  <c r="AA88" i="32" s="1"/>
  <c r="Q89" i="32"/>
  <c r="AA89" i="32" s="1"/>
  <c r="Q90" i="32"/>
  <c r="AA90" i="32" s="1"/>
  <c r="Q91" i="32"/>
  <c r="AA91" i="32" s="1"/>
  <c r="Q92" i="32"/>
  <c r="AA92" i="32" s="1"/>
  <c r="Q93" i="32"/>
  <c r="AA93" i="32" s="1"/>
  <c r="Q94" i="32"/>
  <c r="AA94" i="32" s="1"/>
  <c r="Q95" i="32"/>
  <c r="AA95" i="32" s="1"/>
  <c r="Q96" i="32"/>
  <c r="AA96" i="32" s="1"/>
  <c r="Q97" i="32"/>
  <c r="AA97" i="32" s="1"/>
  <c r="Q98" i="32"/>
  <c r="AA98" i="32" s="1"/>
  <c r="Q99" i="32"/>
  <c r="AA99" i="32" s="1"/>
  <c r="Q100" i="32"/>
  <c r="AA100" i="32" s="1"/>
  <c r="AA68" i="32"/>
  <c r="Q70" i="32"/>
  <c r="AE204" i="32"/>
  <c r="AE205" i="32"/>
  <c r="AE206" i="32"/>
  <c r="AE207" i="32"/>
  <c r="P200" i="32"/>
  <c r="Q67" i="32"/>
  <c r="AA67" i="32" s="1"/>
  <c r="Q66" i="32"/>
  <c r="AA66" i="32" s="1"/>
  <c r="Q65" i="32"/>
  <c r="AH208" i="32"/>
  <c r="P220" i="32"/>
  <c r="P221" i="32"/>
  <c r="P218" i="32"/>
  <c r="P219" i="32"/>
  <c r="L168" i="32"/>
  <c r="L172" i="32"/>
  <c r="L176" i="32"/>
  <c r="L180" i="32"/>
  <c r="L184" i="32"/>
  <c r="L164" i="32"/>
  <c r="L160" i="32"/>
  <c r="L156" i="32"/>
  <c r="L152" i="32"/>
  <c r="P216" i="32"/>
  <c r="P214" i="32"/>
  <c r="AE203" i="32"/>
  <c r="AE202" i="32"/>
  <c r="B332" i="32"/>
  <c r="B333" i="32" s="1"/>
  <c r="B334" i="32" s="1"/>
  <c r="B335" i="32" s="1"/>
  <c r="B336" i="32" s="1"/>
  <c r="B337" i="32" s="1"/>
  <c r="B338" i="32" s="1"/>
  <c r="B339" i="32" s="1"/>
  <c r="B340" i="32" s="1"/>
  <c r="B341" i="32" s="1"/>
  <c r="B342" i="32" s="1"/>
  <c r="B343" i="32" s="1"/>
  <c r="B344" i="32" s="1"/>
  <c r="B345" i="32" s="1"/>
  <c r="B346" i="32" s="1"/>
  <c r="B347" i="32" s="1"/>
  <c r="B348" i="32" s="1"/>
  <c r="B349" i="32" s="1"/>
  <c r="B350" i="32" s="1"/>
  <c r="B375" i="32"/>
  <c r="B376" i="32" s="1"/>
  <c r="B377" i="32" s="1"/>
  <c r="B378" i="32" s="1"/>
  <c r="B379" i="32" s="1"/>
  <c r="B380" i="32" s="1"/>
  <c r="B381" i="32" s="1"/>
  <c r="B382" i="32" s="1"/>
  <c r="B383" i="32" s="1"/>
  <c r="B400" i="32"/>
  <c r="B402" i="32" s="1"/>
  <c r="B404" i="32" s="1"/>
  <c r="B406" i="32" s="1"/>
  <c r="B408" i="32" s="1"/>
  <c r="B410" i="32" s="1"/>
  <c r="B412" i="32" s="1"/>
  <c r="B414" i="32" s="1"/>
  <c r="B416" i="32" s="1"/>
  <c r="B418" i="32" s="1"/>
  <c r="B420" i="32" s="1"/>
  <c r="B422" i="32" s="1"/>
  <c r="B424" i="32" s="1"/>
  <c r="B426" i="32" s="1"/>
  <c r="B428" i="32" s="1"/>
  <c r="B430" i="32" s="1"/>
  <c r="B432" i="32" s="1"/>
  <c r="B434" i="32" s="1"/>
  <c r="B436" i="32" s="1"/>
  <c r="B438" i="32" s="1"/>
  <c r="P199" i="32"/>
  <c r="T213" i="32" s="1"/>
  <c r="T223" i="32" s="1"/>
  <c r="P201" i="32"/>
  <c r="P202" i="32"/>
  <c r="T217" i="32" s="1"/>
  <c r="P203" i="32"/>
  <c r="P204" i="32"/>
  <c r="P205" i="32"/>
  <c r="T222" i="32" s="1"/>
  <c r="P206" i="32"/>
  <c r="P207" i="32"/>
  <c r="P208" i="32"/>
  <c r="P209" i="32"/>
  <c r="P210" i="32"/>
  <c r="P211" i="32"/>
  <c r="P212" i="32"/>
  <c r="T95" i="32"/>
  <c r="AA69" i="32"/>
  <c r="T89" i="32"/>
  <c r="AA65" i="32"/>
  <c r="T118" i="32" l="1"/>
  <c r="T80" i="32"/>
  <c r="T139" i="32"/>
  <c r="Q106" i="32"/>
  <c r="T74" i="32"/>
  <c r="T142" i="32"/>
  <c r="T133" i="32"/>
  <c r="T71" i="32"/>
  <c r="AE208" i="32"/>
  <c r="AG223" i="32" s="1"/>
  <c r="Q104" i="32"/>
  <c r="P213" i="32"/>
  <c r="P217" i="32" s="1"/>
  <c r="P222" i="32" s="1"/>
  <c r="T83" i="32"/>
  <c r="T92" i="32"/>
  <c r="T98" i="32"/>
  <c r="T127" i="32"/>
  <c r="T121" i="32"/>
  <c r="T130" i="32"/>
  <c r="T65" i="32"/>
  <c r="AA83" i="32"/>
  <c r="AF105" i="32" s="1"/>
  <c r="T86" i="32"/>
  <c r="AA118" i="32"/>
  <c r="T124" i="32"/>
  <c r="T77" i="32"/>
  <c r="T136" i="32"/>
  <c r="T101" i="32"/>
  <c r="T145" i="32"/>
  <c r="Q105" i="32"/>
  <c r="T68" i="32"/>
  <c r="AF106" i="32"/>
  <c r="AA70" i="32"/>
  <c r="AF107" i="32" s="1"/>
  <c r="AB57" i="65"/>
  <c r="P26" i="65"/>
  <c r="P31" i="65" s="1"/>
  <c r="T104" i="3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中目</author>
  </authors>
  <commentList>
    <comment ref="D5" authorId="0" shapeId="0" xr:uid="{00000000-0006-0000-0200-000001000000}">
      <text>
        <r>
          <rPr>
            <sz val="8"/>
            <color indexed="81"/>
            <rFont val="ＭＳ Ｐゴシック"/>
            <family val="3"/>
            <charset val="128"/>
          </rPr>
          <t>ページ番号を記入してください。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中目</author>
    <author>郡司　拓也</author>
    <author>登梛　絵梨子</author>
  </authors>
  <commentList>
    <comment ref="C4" authorId="0" shapeId="0" xr:uid="{4B58CAA6-BBF5-41DE-813F-042D334CC466}">
      <text>
        <r>
          <rPr>
            <b/>
            <u/>
            <sz val="14"/>
            <color indexed="10"/>
            <rFont val="ＭＳ Ｐゴシック"/>
            <family val="3"/>
            <charset val="128"/>
          </rPr>
          <t>年度の初日の前日における満年齢</t>
        </r>
        <r>
          <rPr>
            <b/>
            <sz val="10"/>
            <color indexed="81"/>
            <rFont val="ＭＳ Ｐゴシック"/>
            <family val="3"/>
            <charset val="128"/>
          </rPr>
          <t>で記入してください。</t>
        </r>
      </text>
    </comment>
    <comment ref="C16" authorId="1" shapeId="0" xr:uid="{78B02C86-2522-4005-AC56-672C13AEF2AF}">
      <text>
        <r>
          <rPr>
            <b/>
            <sz val="10"/>
            <color indexed="81"/>
            <rFont val="ＭＳ Ｐゴシック"/>
            <family val="3"/>
            <charset val="128"/>
          </rPr>
          <t>資格の有無にかかわらず、</t>
        </r>
        <r>
          <rPr>
            <b/>
            <u/>
            <sz val="14"/>
            <color indexed="10"/>
            <rFont val="ＭＳ Ｐゴシック"/>
            <family val="3"/>
            <charset val="128"/>
          </rPr>
          <t>実際に教育・保育に従事した職員の氏名</t>
        </r>
        <r>
          <rPr>
            <b/>
            <sz val="10"/>
            <color indexed="81"/>
            <rFont val="ＭＳ Ｐゴシック"/>
            <family val="3"/>
            <charset val="128"/>
          </rPr>
          <t>を記入してください。　
※事務や調理に従事している職員等は記入しないでください。
※「早番」、「遅番」などではなく、氏名を記入してください。　</t>
        </r>
      </text>
    </comment>
    <comment ref="D16" authorId="1" shapeId="0" xr:uid="{5C2EF1C3-1F7D-413E-B111-FEB6BEEB4AF2}">
      <text>
        <r>
          <rPr>
            <b/>
            <sz val="10"/>
            <color indexed="81"/>
            <rFont val="ＭＳ Ｐゴシック"/>
            <family val="3"/>
            <charset val="128"/>
          </rPr>
          <t>資格名を記入してください。
保育士資格と幼稚園教諭免許の両方を有している場合は</t>
        </r>
        <r>
          <rPr>
            <b/>
            <u/>
            <sz val="14"/>
            <color indexed="10"/>
            <rFont val="ＭＳ Ｐゴシック"/>
            <family val="3"/>
            <charset val="128"/>
          </rPr>
          <t>「保・幼」</t>
        </r>
        <r>
          <rPr>
            <b/>
            <sz val="10"/>
            <color indexed="81"/>
            <rFont val="ＭＳ Ｐゴシック"/>
            <family val="3"/>
            <charset val="128"/>
          </rPr>
          <t xml:space="preserve">
それ以外の場合は、それぞれの資格を記入（保育士、幼稚園教諭、看護師、理学療法士、保育補助者など）</t>
        </r>
      </text>
    </comment>
    <comment ref="E16" authorId="1" shapeId="0" xr:uid="{8BA0EBEB-D05A-4D9A-9A0F-435B7A65606B}">
      <text>
        <r>
          <rPr>
            <b/>
            <sz val="10"/>
            <color indexed="81"/>
            <rFont val="ＭＳ Ｐゴシック"/>
            <family val="3"/>
            <charset val="128"/>
          </rPr>
          <t>担当名を記入してください。（○○組担任、フリーなど）</t>
        </r>
      </text>
    </comment>
    <comment ref="F17" authorId="2" shapeId="0" xr:uid="{87474CA4-009E-4650-B404-DE75C453E6EE}">
      <text>
        <r>
          <rPr>
            <b/>
            <sz val="10"/>
            <color indexed="81"/>
            <rFont val="ＭＳ Ｐゴシック"/>
            <family val="3"/>
            <charset val="128"/>
          </rPr>
          <t>勤務時間帯に「１」を入力してください。
セルが黒く色づけされるとともに、当該時間帯の勤務人数が自動計算されます。
なお、</t>
        </r>
        <r>
          <rPr>
            <b/>
            <u/>
            <sz val="14"/>
            <color indexed="10"/>
            <rFont val="ＭＳ Ｐゴシック"/>
            <family val="3"/>
            <charset val="128"/>
          </rPr>
          <t>休憩時間等で従事していない場合は空欄</t>
        </r>
        <r>
          <rPr>
            <b/>
            <sz val="10"/>
            <color indexed="81"/>
            <rFont val="ＭＳ Ｐゴシック"/>
            <family val="3"/>
            <charset val="128"/>
          </rPr>
          <t>にしてください。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中目</author>
    <author>郡司　拓也</author>
    <author>登梛　絵梨子</author>
  </authors>
  <commentList>
    <comment ref="C4" authorId="0" shapeId="0" xr:uid="{743B27EC-C1B6-49B6-B870-CA2E2D4D1268}">
      <text>
        <r>
          <rPr>
            <b/>
            <u/>
            <sz val="14"/>
            <color indexed="10"/>
            <rFont val="ＭＳ Ｐゴシック"/>
            <family val="3"/>
            <charset val="128"/>
          </rPr>
          <t>年度の初日の前日における満年齢</t>
        </r>
        <r>
          <rPr>
            <b/>
            <sz val="10"/>
            <color indexed="81"/>
            <rFont val="ＭＳ Ｐゴシック"/>
            <family val="3"/>
            <charset val="128"/>
          </rPr>
          <t>で記入してください。</t>
        </r>
      </text>
    </comment>
    <comment ref="C16" authorId="1" shapeId="0" xr:uid="{63ED8D89-65C3-4269-B892-74C249C8A744}">
      <text>
        <r>
          <rPr>
            <b/>
            <sz val="10"/>
            <color indexed="81"/>
            <rFont val="ＭＳ Ｐゴシック"/>
            <family val="3"/>
            <charset val="128"/>
          </rPr>
          <t>資格の有無にかかわらず、</t>
        </r>
        <r>
          <rPr>
            <b/>
            <u/>
            <sz val="14"/>
            <color indexed="10"/>
            <rFont val="ＭＳ Ｐゴシック"/>
            <family val="3"/>
            <charset val="128"/>
          </rPr>
          <t>実際に教育・保育に従事した職員の氏名</t>
        </r>
        <r>
          <rPr>
            <b/>
            <sz val="10"/>
            <color indexed="81"/>
            <rFont val="ＭＳ Ｐゴシック"/>
            <family val="3"/>
            <charset val="128"/>
          </rPr>
          <t>を記入してください。　
※事務や調理に従事している職員等は記入しないでください。
※「早番」、「遅番」などではなく、氏名を記入してください。　</t>
        </r>
      </text>
    </comment>
    <comment ref="D16" authorId="1" shapeId="0" xr:uid="{96FCD651-DC81-47EA-8FF7-9426071A8AC2}">
      <text>
        <r>
          <rPr>
            <b/>
            <sz val="10"/>
            <color indexed="81"/>
            <rFont val="ＭＳ Ｐゴシック"/>
            <family val="3"/>
            <charset val="128"/>
          </rPr>
          <t>資格名を記入してください。
保育士資格と幼稚園教諭免許の両方を有している場合は</t>
        </r>
        <r>
          <rPr>
            <b/>
            <u/>
            <sz val="14"/>
            <color indexed="10"/>
            <rFont val="ＭＳ Ｐゴシック"/>
            <family val="3"/>
            <charset val="128"/>
          </rPr>
          <t>「保・幼」</t>
        </r>
        <r>
          <rPr>
            <b/>
            <sz val="10"/>
            <color indexed="81"/>
            <rFont val="ＭＳ Ｐゴシック"/>
            <family val="3"/>
            <charset val="128"/>
          </rPr>
          <t xml:space="preserve">
それ以外の場合は、それぞれの資格を記入（保育士、幼稚園教諭、看護師、理学療法士、保育補助者など）</t>
        </r>
      </text>
    </comment>
    <comment ref="E16" authorId="1" shapeId="0" xr:uid="{99FD7E89-5BE8-454D-BBC0-A8A2B41E888F}">
      <text>
        <r>
          <rPr>
            <b/>
            <sz val="10"/>
            <color indexed="81"/>
            <rFont val="ＭＳ Ｐゴシック"/>
            <family val="3"/>
            <charset val="128"/>
          </rPr>
          <t>担当名を記入してください。（○○組担任、フリーなど）</t>
        </r>
      </text>
    </comment>
    <comment ref="F17" authorId="2" shapeId="0" xr:uid="{D51F0D50-A558-4016-AED8-ABF5A9F9C3CD}">
      <text>
        <r>
          <rPr>
            <b/>
            <sz val="10"/>
            <color indexed="81"/>
            <rFont val="ＭＳ Ｐゴシック"/>
            <family val="3"/>
            <charset val="128"/>
          </rPr>
          <t>勤務時間帯に「１」を入力してください。
セルが黒く色づけされるとともに、当該時間帯の勤務人数が自動計算されます。
なお、</t>
        </r>
        <r>
          <rPr>
            <b/>
            <u/>
            <sz val="14"/>
            <color indexed="10"/>
            <rFont val="ＭＳ Ｐゴシック"/>
            <family val="3"/>
            <charset val="128"/>
          </rPr>
          <t>休憩時間等で従事していない場合は空欄</t>
        </r>
        <r>
          <rPr>
            <b/>
            <sz val="10"/>
            <color indexed="81"/>
            <rFont val="ＭＳ Ｐゴシック"/>
            <family val="3"/>
            <charset val="128"/>
          </rPr>
          <t>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中目</author>
  </authors>
  <commentList>
    <comment ref="C4" authorId="0" shapeId="0" xr:uid="{783AC1F2-8D1B-4458-AD9F-17914ACA1F7D}">
      <text>
        <r>
          <rPr>
            <sz val="8"/>
            <color indexed="81"/>
            <rFont val="ＭＳ Ｐゴシック"/>
            <family val="3"/>
            <charset val="128"/>
          </rPr>
          <t>満年齢で記入すること。</t>
        </r>
      </text>
    </comment>
  </commentList>
</comments>
</file>

<file path=xl/sharedStrings.xml><?xml version="1.0" encoding="utf-8"?>
<sst xmlns="http://schemas.openxmlformats.org/spreadsheetml/2006/main" count="2742" uniqueCount="852">
  <si>
    <t>日</t>
    <rPh sb="0" eb="1">
      <t>ヒ</t>
    </rPh>
    <phoneticPr fontId="2"/>
  </si>
  <si>
    <t>合計</t>
    <rPh sb="0" eb="2">
      <t>ゴウケイ</t>
    </rPh>
    <phoneticPr fontId="2"/>
  </si>
  <si>
    <t>（2）延長保育時間設定の状況</t>
    <rPh sb="3" eb="5">
      <t>エンチョウ</t>
    </rPh>
    <rPh sb="7" eb="9">
      <t>ジカン</t>
    </rPh>
    <rPh sb="9" eb="11">
      <t>セッテイ</t>
    </rPh>
    <phoneticPr fontId="2"/>
  </si>
  <si>
    <t>（1）職種別職員配置の状況</t>
    <rPh sb="8" eb="10">
      <t>ハイチ</t>
    </rPh>
    <phoneticPr fontId="2"/>
  </si>
  <si>
    <t>○年○月</t>
    <rPh sb="1" eb="2">
      <t>ネン</t>
    </rPh>
    <rPh sb="3" eb="4">
      <t>ツキ</t>
    </rPh>
    <phoneticPr fontId="2"/>
  </si>
  <si>
    <t>※他の文字等は入力はできません。</t>
    <rPh sb="1" eb="2">
      <t>タ</t>
    </rPh>
    <rPh sb="3" eb="5">
      <t>モジ</t>
    </rPh>
    <rPh sb="5" eb="6">
      <t>トウ</t>
    </rPh>
    <rPh sb="7" eb="9">
      <t>ニュウリョク</t>
    </rPh>
    <phoneticPr fontId="2"/>
  </si>
  <si>
    <t>済</t>
  </si>
  <si>
    <t>計</t>
  </si>
  <si>
    <t>男</t>
  </si>
  <si>
    <t>計</t>
    <rPh sb="0" eb="1">
      <t>ケイ</t>
    </rPh>
    <phoneticPr fontId="2"/>
  </si>
  <si>
    <t>1月の勤務時間</t>
    <rPh sb="1" eb="2">
      <t>ツキ</t>
    </rPh>
    <rPh sb="3" eb="5">
      <t>キンム</t>
    </rPh>
    <rPh sb="5" eb="7">
      <t>ジカン</t>
    </rPh>
    <phoneticPr fontId="2"/>
  </si>
  <si>
    <t>非 常 勤（兼任）</t>
    <rPh sb="0" eb="1">
      <t>ヒ</t>
    </rPh>
    <rPh sb="2" eb="3">
      <t>ツネ</t>
    </rPh>
    <rPh sb="4" eb="5">
      <t>ツトム</t>
    </rPh>
    <rPh sb="6" eb="8">
      <t>ケンニン</t>
    </rPh>
    <phoneticPr fontId="2"/>
  </si>
  <si>
    <t>1日　</t>
    <rPh sb="1" eb="2">
      <t>ニチ</t>
    </rPh>
    <phoneticPr fontId="2"/>
  </si>
  <si>
    <t>時間　 1月</t>
    <rPh sb="0" eb="2">
      <t>ジカン</t>
    </rPh>
    <rPh sb="5" eb="6">
      <t>ツキ</t>
    </rPh>
    <phoneticPr fontId="2"/>
  </si>
  <si>
    <t>0歳児童数</t>
    <rPh sb="2" eb="5">
      <t>ジドウスウ</t>
    </rPh>
    <phoneticPr fontId="2"/>
  </si>
  <si>
    <t>1日　</t>
  </si>
  <si>
    <t>時間　 1月</t>
  </si>
  <si>
    <t>3歳児童数</t>
    <rPh sb="2" eb="5">
      <t>ジドウスウ</t>
    </rPh>
    <phoneticPr fontId="2"/>
  </si>
  <si>
    <t>計（小数点第1位四捨五入）</t>
    <rPh sb="0" eb="1">
      <t>ケイ</t>
    </rPh>
    <rPh sb="2" eb="5">
      <t>ショウスウテン</t>
    </rPh>
    <rPh sb="5" eb="6">
      <t>ダイ</t>
    </rPh>
    <rPh sb="7" eb="8">
      <t>イ</t>
    </rPh>
    <rPh sb="8" eb="12">
      <t>シシャゴニュウ</t>
    </rPh>
    <phoneticPr fontId="2"/>
  </si>
  <si>
    <t>歳児</t>
    <rPh sb="1" eb="2">
      <t>ジ</t>
    </rPh>
    <phoneticPr fontId="2"/>
  </si>
  <si>
    <t>　　　 ②　軽度　①を除く障がい児</t>
    <rPh sb="6" eb="8">
      <t>ケイド</t>
    </rPh>
    <rPh sb="13" eb="14">
      <t>ショウガイ</t>
    </rPh>
    <rPh sb="16" eb="17">
      <t>ジドウ</t>
    </rPh>
    <phoneticPr fontId="2"/>
  </si>
  <si>
    <t>　　　 　　　　　※障がいの程度が①に示す内容と同程度であると判断される児童を含む。　</t>
    <rPh sb="14" eb="16">
      <t>テイド</t>
    </rPh>
    <rPh sb="19" eb="20">
      <t>シメ</t>
    </rPh>
    <rPh sb="21" eb="23">
      <t>ナイヨウ</t>
    </rPh>
    <phoneticPr fontId="2"/>
  </si>
  <si>
    <t>(例)</t>
    <rPh sb="1" eb="2">
      <t>レイ</t>
    </rPh>
    <phoneticPr fontId="2"/>
  </si>
  <si>
    <t>選考方法</t>
    <rPh sb="0" eb="2">
      <t>センコウ</t>
    </rPh>
    <rPh sb="2" eb="4">
      <t>ホウホウ</t>
    </rPh>
    <phoneticPr fontId="2"/>
  </si>
  <si>
    <t>短時間勤務</t>
    <rPh sb="0" eb="3">
      <t>タンジカン</t>
    </rPh>
    <rPh sb="3" eb="5">
      <t>キンム</t>
    </rPh>
    <phoneticPr fontId="2"/>
  </si>
  <si>
    <t>種別</t>
    <rPh sb="0" eb="2">
      <t>シュベツ</t>
    </rPh>
    <phoneticPr fontId="2"/>
  </si>
  <si>
    <t>常　　勤</t>
    <rPh sb="0" eb="1">
      <t>ツネ</t>
    </rPh>
    <rPh sb="3" eb="4">
      <t>ツトム</t>
    </rPh>
    <phoneticPr fontId="2"/>
  </si>
  <si>
    <t>保育補助</t>
    <rPh sb="0" eb="2">
      <t>ホイク</t>
    </rPh>
    <rPh sb="2" eb="4">
      <t>ホジョ</t>
    </rPh>
    <phoneticPr fontId="2"/>
  </si>
  <si>
    <t>雇用通
知書等</t>
    <rPh sb="0" eb="2">
      <t>コヨウ</t>
    </rPh>
    <rPh sb="2" eb="6">
      <t>ツウチショ</t>
    </rPh>
    <rPh sb="6" eb="7">
      <t>トウ</t>
    </rPh>
    <phoneticPr fontId="2"/>
  </si>
  <si>
    <t>（2）（1）以外の職員（保育補助者等）配置の状況</t>
    <rPh sb="6" eb="8">
      <t>イガイ</t>
    </rPh>
    <rPh sb="12" eb="14">
      <t>ホイク</t>
    </rPh>
    <rPh sb="14" eb="16">
      <t>ホジョ</t>
    </rPh>
    <rPh sb="16" eb="17">
      <t>シャ</t>
    </rPh>
    <rPh sb="17" eb="18">
      <t>トウ</t>
    </rPh>
    <rPh sb="19" eb="21">
      <t>ハイチ</t>
    </rPh>
    <phoneticPr fontId="2"/>
  </si>
  <si>
    <t>所定
日数</t>
    <rPh sb="0" eb="2">
      <t>ショテイ</t>
    </rPh>
    <rPh sb="3" eb="5">
      <t>ニッスウ</t>
    </rPh>
    <phoneticPr fontId="2"/>
  </si>
  <si>
    <t>取得
日数</t>
    <rPh sb="0" eb="2">
      <t>シュトク</t>
    </rPh>
    <rPh sb="3" eb="5">
      <t>ニッスウ</t>
    </rPh>
    <phoneticPr fontId="2"/>
  </si>
  <si>
    <t>年次有給休暇</t>
    <rPh sb="0" eb="2">
      <t>ネンジ</t>
    </rPh>
    <rPh sb="2" eb="4">
      <t>ユウキュウ</t>
    </rPh>
    <rPh sb="4" eb="6">
      <t>キュウカ</t>
    </rPh>
    <phoneticPr fontId="2"/>
  </si>
  <si>
    <t>0,000円／日</t>
    <rPh sb="7" eb="8">
      <t>ヒ</t>
    </rPh>
    <phoneticPr fontId="2"/>
  </si>
  <si>
    <t>（1）退職者の状況</t>
    <rPh sb="7" eb="9">
      <t>ジョウキョウ</t>
    </rPh>
    <phoneticPr fontId="2"/>
  </si>
  <si>
    <t>（2）採用・転出・転入者の状況</t>
    <rPh sb="11" eb="12">
      <t>シャ</t>
    </rPh>
    <rPh sb="13" eb="15">
      <t>ジョウキョウ</t>
    </rPh>
    <phoneticPr fontId="2"/>
  </si>
  <si>
    <t>（3）産休等職員及び代替職員の状況</t>
    <rPh sb="5" eb="6">
      <t>トウ</t>
    </rPh>
    <rPh sb="6" eb="8">
      <t>ショクイン</t>
    </rPh>
    <rPh sb="8" eb="9">
      <t>オヨ</t>
    </rPh>
    <rPh sb="10" eb="12">
      <t>ダイタイ</t>
    </rPh>
    <rPh sb="12" eb="14">
      <t>ショクイン</t>
    </rPh>
    <rPh sb="15" eb="17">
      <t>ジョウキョウ</t>
    </rPh>
    <phoneticPr fontId="2"/>
  </si>
  <si>
    <t>年齢別児童在籍状況</t>
    <rPh sb="0" eb="2">
      <t>ネンレイ</t>
    </rPh>
    <rPh sb="2" eb="3">
      <t>ベツ</t>
    </rPh>
    <rPh sb="3" eb="5">
      <t>ジドウスウ</t>
    </rPh>
    <rPh sb="5" eb="7">
      <t>ザイセキ</t>
    </rPh>
    <rPh sb="7" eb="9">
      <t>ジョウキョウ</t>
    </rPh>
    <phoneticPr fontId="2"/>
  </si>
  <si>
    <t>（凡例）</t>
    <rPh sb="1" eb="3">
      <t>ハンレイ</t>
    </rPh>
    <phoneticPr fontId="2"/>
  </si>
  <si>
    <t>屋内消火栓</t>
    <phoneticPr fontId="2"/>
  </si>
  <si>
    <t>□</t>
    <phoneticPr fontId="2"/>
  </si>
  <si>
    <t>消火器</t>
    <phoneticPr fontId="2"/>
  </si>
  <si>
    <t>○</t>
    <phoneticPr fontId="2"/>
  </si>
  <si>
    <t>避難器具</t>
    <phoneticPr fontId="2"/>
  </si>
  <si>
    <t>△</t>
    <phoneticPr fontId="2"/>
  </si>
  <si>
    <t>～</t>
    <phoneticPr fontId="2"/>
  </si>
  <si>
    <t>△：△△</t>
    <phoneticPr fontId="2"/>
  </si>
  <si>
    <t>○：○○</t>
    <phoneticPr fontId="2"/>
  </si>
  <si>
    <t>×：××</t>
    <phoneticPr fontId="2"/>
  </si>
  <si>
    <t>短時間利用児</t>
    <phoneticPr fontId="2"/>
  </si>
  <si>
    <t>常　　勤 ( a )</t>
    <rPh sb="0" eb="1">
      <t>ツネ</t>
    </rPh>
    <rPh sb="3" eb="4">
      <t>ツトム</t>
    </rPh>
    <phoneticPr fontId="2"/>
  </si>
  <si>
    <t>小計 ( b )</t>
    <rPh sb="0" eb="2">
      <t>ショウケイ</t>
    </rPh>
    <phoneticPr fontId="2"/>
  </si>
  <si>
    <t>　　　 ①　中度　特別児童扶養手当等の支給に関する法律基づく特別児童扶養手の支給対象障がい児（所得により支給を停止されている場合を含む。）</t>
    <rPh sb="6" eb="7">
      <t>チュウ</t>
    </rPh>
    <rPh sb="7" eb="8">
      <t>ド</t>
    </rPh>
    <phoneticPr fontId="2"/>
  </si>
  <si>
    <t>面接</t>
    <rPh sb="0" eb="2">
      <t>メンセツ</t>
    </rPh>
    <phoneticPr fontId="2"/>
  </si>
  <si>
    <t>（2）兼任職員の状況</t>
    <rPh sb="3" eb="5">
      <t>ケンニン</t>
    </rPh>
    <phoneticPr fontId="2"/>
  </si>
  <si>
    <t>※監査資料は、クリップ止めし、ホッチキス止めはしないでください。</t>
    <rPh sb="1" eb="3">
      <t>カンサ</t>
    </rPh>
    <rPh sb="3" eb="5">
      <t>シリョウ</t>
    </rPh>
    <rPh sb="11" eb="12">
      <t>ト</t>
    </rPh>
    <rPh sb="20" eb="21">
      <t>ド</t>
    </rPh>
    <phoneticPr fontId="2"/>
  </si>
  <si>
    <t>臨時</t>
    <rPh sb="0" eb="2">
      <t>リンジ</t>
    </rPh>
    <phoneticPr fontId="2"/>
  </si>
  <si>
    <t>職　名</t>
    <rPh sb="0" eb="1">
      <t>ショク</t>
    </rPh>
    <rPh sb="2" eb="3">
      <t>メイ</t>
    </rPh>
    <phoneticPr fontId="2"/>
  </si>
  <si>
    <t>採用期間</t>
    <rPh sb="0" eb="2">
      <t>サイヨウ</t>
    </rPh>
    <rPh sb="2" eb="4">
      <t>キカン</t>
    </rPh>
    <phoneticPr fontId="2"/>
  </si>
  <si>
    <t>産休等期間</t>
    <rPh sb="0" eb="1">
      <t>サン</t>
    </rPh>
    <rPh sb="1" eb="2">
      <t>キュウ</t>
    </rPh>
    <rPh sb="2" eb="3">
      <t>トウ</t>
    </rPh>
    <rPh sb="3" eb="4">
      <t>キ</t>
    </rPh>
    <rPh sb="4" eb="5">
      <t>アイダ</t>
    </rPh>
    <phoneticPr fontId="2"/>
  </si>
  <si>
    <t>産　休　等　職　員</t>
    <rPh sb="0" eb="1">
      <t>サン</t>
    </rPh>
    <rPh sb="2" eb="3">
      <t>キュウ</t>
    </rPh>
    <rPh sb="4" eb="5">
      <t>トウ</t>
    </rPh>
    <rPh sb="6" eb="7">
      <t>ショク</t>
    </rPh>
    <rPh sb="8" eb="9">
      <t>イン</t>
    </rPh>
    <phoneticPr fontId="2"/>
  </si>
  <si>
    <t>代　替　職　員</t>
    <rPh sb="0" eb="1">
      <t>ダイ</t>
    </rPh>
    <rPh sb="2" eb="3">
      <t>テイ</t>
    </rPh>
    <rPh sb="4" eb="5">
      <t>ショク</t>
    </rPh>
    <rPh sb="6" eb="7">
      <t>イン</t>
    </rPh>
    <phoneticPr fontId="2"/>
  </si>
  <si>
    <t>臨時□□</t>
    <rPh sb="0" eb="2">
      <t>リンジ</t>
    </rPh>
    <phoneticPr fontId="2"/>
  </si>
  <si>
    <t>転入</t>
  </si>
  <si>
    <t>H○.○.○～　（○年○月）</t>
    <rPh sb="10" eb="11">
      <t>ネン</t>
    </rPh>
    <rPh sb="12" eb="13">
      <t>ツキ</t>
    </rPh>
    <phoneticPr fontId="2"/>
  </si>
  <si>
    <t>1日○時間　週○日</t>
    <rPh sb="1" eb="2">
      <t>ニチ</t>
    </rPh>
    <rPh sb="3" eb="5">
      <t>ジカン</t>
    </rPh>
    <rPh sb="6" eb="7">
      <t>シュウ</t>
    </rPh>
    <rPh sb="8" eb="9">
      <t>ニチ</t>
    </rPh>
    <phoneticPr fontId="2"/>
  </si>
  <si>
    <t>無給</t>
    <rPh sb="0" eb="2">
      <t>ムキュウ</t>
    </rPh>
    <phoneticPr fontId="2"/>
  </si>
  <si>
    <t>〒</t>
    <phoneticPr fontId="2"/>
  </si>
  <si>
    <t>-</t>
    <phoneticPr fontId="2"/>
  </si>
  <si>
    <t>認可定員
の 推 移</t>
    <phoneticPr fontId="2"/>
  </si>
  <si>
    <t>（2）延長保育時間設定の状況</t>
    <phoneticPr fontId="2"/>
  </si>
  <si>
    <t>～</t>
    <phoneticPr fontId="2"/>
  </si>
  <si>
    <t>○○　○○</t>
    <phoneticPr fontId="2"/>
  </si>
  <si>
    <t>□□　□□</t>
    <phoneticPr fontId="2"/>
  </si>
  <si>
    <t>本務先（医療機関名）</t>
    <phoneticPr fontId="2"/>
  </si>
  <si>
    <t>○○クリニック</t>
    <phoneticPr fontId="2"/>
  </si>
  <si>
    <t>○○○</t>
    <phoneticPr fontId="2"/>
  </si>
  <si>
    <t>○○　○○</t>
    <phoneticPr fontId="2"/>
  </si>
  <si>
    <t>□□　□□</t>
    <phoneticPr fontId="2"/>
  </si>
  <si>
    <t>1年(更新予定)</t>
    <phoneticPr fontId="2"/>
  </si>
  <si>
    <t>○○　○○</t>
    <phoneticPr fontId="2"/>
  </si>
  <si>
    <t xml:space="preserve"> </t>
    <phoneticPr fontId="2"/>
  </si>
  <si>
    <t>□□　□□</t>
    <phoneticPr fontId="2"/>
  </si>
  <si>
    <t>○○　○○</t>
    <phoneticPr fontId="2"/>
  </si>
  <si>
    <t>00</t>
    <phoneticPr fontId="2"/>
  </si>
  <si>
    <t>H00.00.00</t>
    <phoneticPr fontId="2"/>
  </si>
  <si>
    <t>□□　□□</t>
    <phoneticPr fontId="2"/>
  </si>
  <si>
    <t>－</t>
    <phoneticPr fontId="2"/>
  </si>
  <si>
    <t>△△　△△</t>
    <phoneticPr fontId="2"/>
  </si>
  <si>
    <t>パート</t>
    <phoneticPr fontId="2"/>
  </si>
  <si>
    <t>（つづき）</t>
    <phoneticPr fontId="2"/>
  </si>
  <si>
    <t>1週の標準勤務
日数及び時間　</t>
    <phoneticPr fontId="2"/>
  </si>
  <si>
    <t>標準的報酬
(給与)月額</t>
    <phoneticPr fontId="2"/>
  </si>
  <si>
    <t>A</t>
    <phoneticPr fontId="2"/>
  </si>
  <si>
    <t>B</t>
    <phoneticPr fontId="2"/>
  </si>
  <si>
    <t>C</t>
    <phoneticPr fontId="2"/>
  </si>
  <si>
    <t>D</t>
    <phoneticPr fontId="2"/>
  </si>
  <si>
    <t>E</t>
    <phoneticPr fontId="2"/>
  </si>
  <si>
    <t>F</t>
    <phoneticPr fontId="2"/>
  </si>
  <si>
    <t>G</t>
    <phoneticPr fontId="2"/>
  </si>
  <si>
    <t>H</t>
    <phoneticPr fontId="2"/>
  </si>
  <si>
    <t>現給発令前
の本俸額</t>
    <rPh sb="7" eb="9">
      <t>ホンポウ</t>
    </rPh>
    <rPh sb="9" eb="10">
      <t>ガク</t>
    </rPh>
    <phoneticPr fontId="2"/>
  </si>
  <si>
    <t>現給発令
年月日</t>
    <rPh sb="5" eb="8">
      <t>ネンガッピ</t>
    </rPh>
    <phoneticPr fontId="2"/>
  </si>
  <si>
    <t>円</t>
    <rPh sb="0" eb="1">
      <t>エン</t>
    </rPh>
    <phoneticPr fontId="2"/>
  </si>
  <si>
    <t>年　　 月</t>
    <rPh sb="0" eb="1">
      <t>ネン</t>
    </rPh>
    <rPh sb="4" eb="5">
      <t>ツキ</t>
    </rPh>
    <phoneticPr fontId="2"/>
  </si>
  <si>
    <t xml:space="preserve">   年 　月</t>
    <rPh sb="3" eb="4">
      <t>ネン</t>
    </rPh>
    <rPh sb="6" eb="7">
      <t>ツキ</t>
    </rPh>
    <phoneticPr fontId="2"/>
  </si>
  <si>
    <t>00</t>
    <phoneticPr fontId="2"/>
  </si>
  <si>
    <t>　・　 ・</t>
    <phoneticPr fontId="2"/>
  </si>
  <si>
    <t>・　　　　・</t>
    <phoneticPr fontId="2"/>
  </si>
  <si>
    <t>・　　　・</t>
    <phoneticPr fontId="2"/>
  </si>
  <si>
    <t>000,000</t>
    <phoneticPr fontId="2"/>
  </si>
  <si>
    <t>00,000</t>
    <phoneticPr fontId="2"/>
  </si>
  <si>
    <t>00,000</t>
    <phoneticPr fontId="2"/>
  </si>
  <si>
    <t>00歳</t>
    <rPh sb="2" eb="3">
      <t>サイ</t>
    </rPh>
    <phoneticPr fontId="2"/>
  </si>
  <si>
    <t>監査資料は、原則として両面印刷したものを提出してください。</t>
    <rPh sb="0" eb="2">
      <t>カンサ</t>
    </rPh>
    <rPh sb="2" eb="4">
      <t>シリョウ</t>
    </rPh>
    <rPh sb="6" eb="8">
      <t>ゲンソク</t>
    </rPh>
    <rPh sb="11" eb="13">
      <t>リョウメン</t>
    </rPh>
    <rPh sb="13" eb="15">
      <t>インサツ</t>
    </rPh>
    <rPh sb="20" eb="22">
      <t>テイシュツ</t>
    </rPh>
    <phoneticPr fontId="2"/>
  </si>
  <si>
    <t>採用（異動）年月日</t>
    <rPh sb="0" eb="2">
      <t>サイヨウ</t>
    </rPh>
    <rPh sb="3" eb="5">
      <t>イドウ</t>
    </rPh>
    <rPh sb="6" eb="9">
      <t>ネンガッピ</t>
    </rPh>
    <phoneticPr fontId="2"/>
  </si>
  <si>
    <t>単位：人、％</t>
    <rPh sb="0" eb="2">
      <t>タンイ</t>
    </rPh>
    <rPh sb="3" eb="4">
      <t>ニン</t>
    </rPh>
    <phoneticPr fontId="2"/>
  </si>
  <si>
    <t>単位：人、時間</t>
    <rPh sb="0" eb="2">
      <t>タンイ</t>
    </rPh>
    <rPh sb="3" eb="4">
      <t>ニン</t>
    </rPh>
    <rPh sb="5" eb="7">
      <t>ジカン</t>
    </rPh>
    <phoneticPr fontId="2"/>
  </si>
  <si>
    <t>採用</t>
    <rPh sb="0" eb="2">
      <t>サイヨウ</t>
    </rPh>
    <phoneticPr fontId="2"/>
  </si>
  <si>
    <t>選考</t>
    <rPh sb="0" eb="2">
      <t>センコウ</t>
    </rPh>
    <phoneticPr fontId="2"/>
  </si>
  <si>
    <t>資格</t>
    <rPh sb="0" eb="2">
      <t>シカク</t>
    </rPh>
    <phoneticPr fontId="2"/>
  </si>
  <si>
    <t>委嘱状等</t>
    <rPh sb="0" eb="3">
      <t>イショクジョウ</t>
    </rPh>
    <rPh sb="3" eb="4">
      <t>トウ</t>
    </rPh>
    <phoneticPr fontId="2"/>
  </si>
  <si>
    <t>（1）保護者からの費用徴収等の状況</t>
    <rPh sb="3" eb="6">
      <t>ホゴシャ</t>
    </rPh>
    <rPh sb="9" eb="11">
      <t>ヒヨウ</t>
    </rPh>
    <rPh sb="11" eb="13">
      <t>チョウシュウ</t>
    </rPh>
    <rPh sb="13" eb="14">
      <t>トウ</t>
    </rPh>
    <phoneticPr fontId="2"/>
  </si>
  <si>
    <t>正規</t>
    <rPh sb="0" eb="2">
      <t>セイキ</t>
    </rPh>
    <phoneticPr fontId="2"/>
  </si>
  <si>
    <t>専任</t>
    <rPh sb="0" eb="2">
      <t>センニン</t>
    </rPh>
    <phoneticPr fontId="2"/>
  </si>
  <si>
    <t>性別</t>
    <rPh sb="0" eb="2">
      <t>セイベツ</t>
    </rPh>
    <phoneticPr fontId="2"/>
  </si>
  <si>
    <t>経験年数</t>
    <rPh sb="0" eb="2">
      <t>ケイケン</t>
    </rPh>
    <rPh sb="2" eb="4">
      <t>ネンスウ</t>
    </rPh>
    <phoneticPr fontId="2"/>
  </si>
  <si>
    <t>現施設</t>
    <rPh sb="0" eb="1">
      <t>ゲン</t>
    </rPh>
    <rPh sb="1" eb="3">
      <t>シセツ</t>
    </rPh>
    <phoneticPr fontId="2"/>
  </si>
  <si>
    <t>記入上の注意点等</t>
    <rPh sb="0" eb="2">
      <t>キニュウ</t>
    </rPh>
    <rPh sb="2" eb="3">
      <t>ジョウ</t>
    </rPh>
    <rPh sb="4" eb="7">
      <t>チュウイテン</t>
    </rPh>
    <rPh sb="7" eb="8">
      <t>トウ</t>
    </rPh>
    <phoneticPr fontId="2"/>
  </si>
  <si>
    <t>(1)</t>
    <phoneticPr fontId="2"/>
  </si>
  <si>
    <t>プルダウンメニューは、セル右に表示されるボタンをマウスで押して開いてください。</t>
    <rPh sb="13" eb="14">
      <t>ミギ</t>
    </rPh>
    <rPh sb="15" eb="17">
      <t>ヒョウジ</t>
    </rPh>
    <rPh sb="28" eb="29">
      <t>オ</t>
    </rPh>
    <rPh sb="31" eb="32">
      <t>ヒラ</t>
    </rPh>
    <phoneticPr fontId="2"/>
  </si>
  <si>
    <t>(2)</t>
    <phoneticPr fontId="2"/>
  </si>
  <si>
    <t>日</t>
  </si>
  <si>
    <t>日</t>
    <rPh sb="0" eb="1">
      <t>ニチ</t>
    </rPh>
    <phoneticPr fontId="2"/>
  </si>
  <si>
    <t>薄緑色</t>
  </si>
  <si>
    <t>「異常なし」と「異常あり」から選択</t>
    <rPh sb="1" eb="3">
      <t>イジョウ</t>
    </rPh>
    <rPh sb="8" eb="10">
      <t>イジョウ</t>
    </rPh>
    <rPh sb="15" eb="17">
      <t>センタク</t>
    </rPh>
    <phoneticPr fontId="2"/>
  </si>
  <si>
    <t>（3）産休等職員及び代替職員の状況</t>
    <rPh sb="15" eb="17">
      <t>ジョウキョウ</t>
    </rPh>
    <phoneticPr fontId="2"/>
  </si>
  <si>
    <t>（無　　職）</t>
    <rPh sb="1" eb="2">
      <t>ム</t>
    </rPh>
    <rPh sb="4" eb="5">
      <t>ショク</t>
    </rPh>
    <phoneticPr fontId="2"/>
  </si>
  <si>
    <t>○月</t>
    <rPh sb="1" eb="2">
      <t>ガツ</t>
    </rPh>
    <phoneticPr fontId="2"/>
  </si>
  <si>
    <t>○○　○○</t>
  </si>
  <si>
    <t>（2）私的契約児の利用料の状況</t>
    <rPh sb="3" eb="5">
      <t>シテキ</t>
    </rPh>
    <rPh sb="5" eb="7">
      <t>ケイヤク</t>
    </rPh>
    <rPh sb="7" eb="8">
      <t>ジドウ</t>
    </rPh>
    <rPh sb="9" eb="12">
      <t>リヨウリョウ</t>
    </rPh>
    <rPh sb="13" eb="15">
      <t>ジョウキョウ</t>
    </rPh>
    <phoneticPr fontId="2"/>
  </si>
  <si>
    <t xml:space="preserve"> </t>
    <phoneticPr fontId="2"/>
  </si>
  <si>
    <t>区分</t>
    <rPh sb="0" eb="2">
      <t>クブン</t>
    </rPh>
    <phoneticPr fontId="2"/>
  </si>
  <si>
    <t>土曜日</t>
    <rPh sb="0" eb="3">
      <t>ドヨウビ</t>
    </rPh>
    <phoneticPr fontId="2"/>
  </si>
  <si>
    <t>早朝</t>
    <rPh sb="0" eb="2">
      <t>ソウチョウ</t>
    </rPh>
    <phoneticPr fontId="2"/>
  </si>
  <si>
    <t>夕方</t>
    <rPh sb="0" eb="2">
      <t>ユウガタ</t>
    </rPh>
    <phoneticPr fontId="2"/>
  </si>
  <si>
    <t>平　日</t>
    <rPh sb="0" eb="1">
      <t>ヒラ</t>
    </rPh>
    <rPh sb="2" eb="3">
      <t>ヒ</t>
    </rPh>
    <phoneticPr fontId="2"/>
  </si>
  <si>
    <t>（2）クラス編成の状況</t>
    <phoneticPr fontId="2"/>
  </si>
  <si>
    <t>退職年月日</t>
    <rPh sb="0" eb="2">
      <t>タイショク</t>
    </rPh>
    <rPh sb="2" eb="5">
      <t>ネンガッピ</t>
    </rPh>
    <phoneticPr fontId="2"/>
  </si>
  <si>
    <t>在職年月</t>
    <rPh sb="0" eb="2">
      <t>ザイショク</t>
    </rPh>
    <rPh sb="2" eb="4">
      <t>ネンゲツ</t>
    </rPh>
    <phoneticPr fontId="2"/>
  </si>
  <si>
    <t>年齢</t>
    <rPh sb="0" eb="2">
      <t>ネンレイ</t>
    </rPh>
    <phoneticPr fontId="2"/>
  </si>
  <si>
    <t>退職事由</t>
    <rPh sb="0" eb="2">
      <t>タイショク</t>
    </rPh>
    <rPh sb="2" eb="4">
      <t>ジユウ</t>
    </rPh>
    <phoneticPr fontId="2"/>
  </si>
  <si>
    <t>例</t>
    <rPh sb="0" eb="1">
      <t>レイ</t>
    </rPh>
    <phoneticPr fontId="2"/>
  </si>
  <si>
    <t>転出入先（前職）</t>
    <rPh sb="0" eb="2">
      <t>テンシュツ</t>
    </rPh>
    <rPh sb="2" eb="3">
      <t>ニュウ</t>
    </rPh>
    <rPh sb="3" eb="4">
      <t>サキ</t>
    </rPh>
    <rPh sb="5" eb="7">
      <t>ゼンショク</t>
    </rPh>
    <phoneticPr fontId="2"/>
  </si>
  <si>
    <t>人　　数</t>
    <rPh sb="0" eb="4">
      <t>ニンズウ</t>
    </rPh>
    <phoneticPr fontId="2"/>
  </si>
  <si>
    <t>区　分</t>
    <rPh sb="0" eb="3">
      <t>クブン</t>
    </rPh>
    <phoneticPr fontId="2"/>
  </si>
  <si>
    <t>○○児童館</t>
    <rPh sb="2" eb="5">
      <t>ジドウカン</t>
    </rPh>
    <phoneticPr fontId="2"/>
  </si>
  <si>
    <t>雇用予定年月</t>
    <rPh sb="0" eb="2">
      <t>コヨウ</t>
    </rPh>
    <rPh sb="2" eb="4">
      <t>ヨテイ</t>
    </rPh>
    <rPh sb="4" eb="6">
      <t>ネンゲツ</t>
    </rPh>
    <phoneticPr fontId="2"/>
  </si>
  <si>
    <t>専任</t>
  </si>
  <si>
    <t>男</t>
    <rPh sb="0" eb="1">
      <t>オトコ</t>
    </rPh>
    <phoneticPr fontId="2"/>
  </si>
  <si>
    <t>有</t>
  </si>
  <si>
    <t>無</t>
  </si>
  <si>
    <t>現施設での経験年数</t>
    <rPh sb="0" eb="1">
      <t>ゲン</t>
    </rPh>
    <rPh sb="1" eb="3">
      <t>シセツ</t>
    </rPh>
    <rPh sb="5" eb="7">
      <t>ケイケン</t>
    </rPh>
    <rPh sb="7" eb="9">
      <t>ネンスウ</t>
    </rPh>
    <phoneticPr fontId="2"/>
  </si>
  <si>
    <t>管理職手当</t>
    <rPh sb="0" eb="3">
      <t>カンリショク</t>
    </rPh>
    <rPh sb="3" eb="5">
      <t>テアテ</t>
    </rPh>
    <phoneticPr fontId="2"/>
  </si>
  <si>
    <t>時間外勤務手当</t>
    <rPh sb="0" eb="3">
      <t>ジカンガイ</t>
    </rPh>
    <rPh sb="3" eb="5">
      <t>キンム</t>
    </rPh>
    <rPh sb="5" eb="7">
      <t>テアテ</t>
    </rPh>
    <phoneticPr fontId="2"/>
  </si>
  <si>
    <t>年</t>
    <rPh sb="0" eb="1">
      <t>ネン</t>
    </rPh>
    <phoneticPr fontId="2"/>
  </si>
  <si>
    <t>所　長</t>
    <rPh sb="0" eb="3">
      <t>ショチョウ</t>
    </rPh>
    <phoneticPr fontId="2"/>
  </si>
  <si>
    <t>館　長</t>
    <rPh sb="0" eb="3">
      <t>カンチョウ</t>
    </rPh>
    <phoneticPr fontId="2"/>
  </si>
  <si>
    <t>月</t>
    <rPh sb="0" eb="1">
      <t>ツキ</t>
    </rPh>
    <phoneticPr fontId="2"/>
  </si>
  <si>
    <t>中度</t>
    <rPh sb="0" eb="2">
      <t>チュウド</t>
    </rPh>
    <phoneticPr fontId="2"/>
  </si>
  <si>
    <t>軽度</t>
    <rPh sb="0" eb="2">
      <t>ケイド</t>
    </rPh>
    <phoneticPr fontId="2"/>
  </si>
  <si>
    <t>１</t>
    <phoneticPr fontId="2"/>
  </si>
  <si>
    <t>(3)</t>
    <phoneticPr fontId="2"/>
  </si>
  <si>
    <t>番号</t>
    <rPh sb="0" eb="2">
      <t>バンゴウ</t>
    </rPh>
    <phoneticPr fontId="2"/>
  </si>
  <si>
    <t>女</t>
    <rPh sb="0" eb="1">
      <t>オンナ</t>
    </rPh>
    <phoneticPr fontId="2"/>
  </si>
  <si>
    <t>認可
定員</t>
    <rPh sb="0" eb="2">
      <t>ニンカ</t>
    </rPh>
    <rPh sb="3" eb="5">
      <t>テイイン</t>
    </rPh>
    <phoneticPr fontId="2"/>
  </si>
  <si>
    <t>初　日　在　籍　児　童　数　</t>
    <phoneticPr fontId="2"/>
  </si>
  <si>
    <t>障がい児数
（再掲）</t>
    <phoneticPr fontId="2"/>
  </si>
  <si>
    <t>メ ー ル
アドレス</t>
    <phoneticPr fontId="2"/>
  </si>
  <si>
    <t>認可（届出）
年 　月 　日</t>
    <phoneticPr fontId="2"/>
  </si>
  <si>
    <t>（3）保育時間短縮の状況</t>
    <phoneticPr fontId="2"/>
  </si>
  <si>
    <t>（2）クラス編成の状況</t>
    <phoneticPr fontId="2"/>
  </si>
  <si>
    <t>（2）給水設備等の衛生管理の状況</t>
    <phoneticPr fontId="2"/>
  </si>
  <si>
    <t>○休</t>
    <rPh sb="1" eb="2">
      <t>サンキュウ</t>
    </rPh>
    <phoneticPr fontId="2"/>
  </si>
  <si>
    <t>○○科</t>
    <rPh sb="2" eb="3">
      <t>ショウニカ</t>
    </rPh>
    <phoneticPr fontId="2"/>
  </si>
  <si>
    <t>記載例</t>
    <rPh sb="0" eb="2">
      <t>キサイ</t>
    </rPh>
    <rPh sb="2" eb="3">
      <t>レイ</t>
    </rPh>
    <phoneticPr fontId="2"/>
  </si>
  <si>
    <t>自己都合</t>
    <rPh sb="0" eb="2">
      <t>ジコ</t>
    </rPh>
    <rPh sb="2" eb="4">
      <t>ツゴウ</t>
    </rPh>
    <phoneticPr fontId="2"/>
  </si>
  <si>
    <t>（2）採用・転出・転入者の状況</t>
    <rPh sb="13" eb="15">
      <t>ジョウキョウ</t>
    </rPh>
    <phoneticPr fontId="2"/>
  </si>
  <si>
    <t>00年00月</t>
    <rPh sb="2" eb="3">
      <t>ネン</t>
    </rPh>
    <rPh sb="5" eb="6">
      <t>ツキ</t>
    </rPh>
    <phoneticPr fontId="2"/>
  </si>
  <si>
    <t>(4)</t>
    <phoneticPr fontId="2"/>
  </si>
  <si>
    <t>(5)</t>
    <phoneticPr fontId="2"/>
  </si>
  <si>
    <t>薄黄色</t>
    <rPh sb="0" eb="1">
      <t>ウス</t>
    </rPh>
    <rPh sb="1" eb="3">
      <t>キイロ</t>
    </rPh>
    <phoneticPr fontId="2"/>
  </si>
  <si>
    <t>に着色されたセルの入力には、計算式が入力されています。</t>
    <rPh sb="1" eb="3">
      <t>チャクショク</t>
    </rPh>
    <rPh sb="9" eb="11">
      <t>ニュウリョク</t>
    </rPh>
    <rPh sb="14" eb="17">
      <t>ケイサンシキ</t>
    </rPh>
    <rPh sb="18" eb="20">
      <t>ニュウリョク</t>
    </rPh>
    <phoneticPr fontId="2"/>
  </si>
  <si>
    <t>歳</t>
    <rPh sb="0" eb="1">
      <t>サイ</t>
    </rPh>
    <phoneticPr fontId="2"/>
  </si>
  <si>
    <t>常勤以外</t>
    <rPh sb="0" eb="2">
      <t>ジョウキン</t>
    </rPh>
    <rPh sb="2" eb="4">
      <t>イガイ</t>
    </rPh>
    <phoneticPr fontId="2"/>
  </si>
  <si>
    <t>職種・勤務形態</t>
    <rPh sb="0" eb="2">
      <t>ショクシュ</t>
    </rPh>
    <rPh sb="3" eb="5">
      <t>キンム</t>
    </rPh>
    <rPh sb="5" eb="7">
      <t>ケイタイ</t>
    </rPh>
    <phoneticPr fontId="2"/>
  </si>
  <si>
    <t>常　　勤（専任）</t>
    <rPh sb="0" eb="1">
      <t>ツネ</t>
    </rPh>
    <rPh sb="3" eb="4">
      <t>ツトム</t>
    </rPh>
    <rPh sb="5" eb="7">
      <t>センニン</t>
    </rPh>
    <phoneticPr fontId="2"/>
  </si>
  <si>
    <t>当初定員</t>
    <rPh sb="0" eb="2">
      <t>トウショ</t>
    </rPh>
    <rPh sb="2" eb="4">
      <t>テイイン</t>
    </rPh>
    <phoneticPr fontId="2"/>
  </si>
  <si>
    <t>変更年度</t>
    <rPh sb="0" eb="2">
      <t>ヘンコウ</t>
    </rPh>
    <rPh sb="2" eb="4">
      <t>ネンド</t>
    </rPh>
    <phoneticPr fontId="2"/>
  </si>
  <si>
    <t>定　員</t>
    <rPh sb="0" eb="3">
      <t>テイイン</t>
    </rPh>
    <phoneticPr fontId="2"/>
  </si>
  <si>
    <t>現　　員</t>
    <rPh sb="0" eb="4">
      <t>ゲンイン</t>
    </rPh>
    <phoneticPr fontId="2"/>
  </si>
  <si>
    <t>（1）施設設備の状況　　　　　　　　　　　　　　　　　　　</t>
    <rPh sb="3" eb="5">
      <t>シセツ</t>
    </rPh>
    <phoneticPr fontId="2"/>
  </si>
  <si>
    <t>I</t>
    <phoneticPr fontId="2"/>
  </si>
  <si>
    <t>資料作成後、資料のページ番号を「目次」ページに記載してください。</t>
    <rPh sb="16" eb="18">
      <t>モクジ</t>
    </rPh>
    <phoneticPr fontId="2"/>
  </si>
  <si>
    <t>次期昇給
予定年月日</t>
    <rPh sb="5" eb="7">
      <t>ヨテイ</t>
    </rPh>
    <rPh sb="7" eb="10">
      <t>ネンガッピ</t>
    </rPh>
    <phoneticPr fontId="2"/>
  </si>
  <si>
    <t>本俸額</t>
    <rPh sb="0" eb="2">
      <t>ホンポウ</t>
    </rPh>
    <rPh sb="2" eb="3">
      <t>ガク</t>
    </rPh>
    <phoneticPr fontId="2"/>
  </si>
  <si>
    <t>○○，○○○円</t>
    <rPh sb="6" eb="7">
      <t>エン</t>
    </rPh>
    <phoneticPr fontId="2"/>
  </si>
  <si>
    <t>時間 ・ 1月</t>
    <rPh sb="0" eb="2">
      <t>ジカン</t>
    </rPh>
    <rPh sb="6" eb="7">
      <t>ツキ</t>
    </rPh>
    <phoneticPr fontId="2"/>
  </si>
  <si>
    <t>時間・1月(週)</t>
    <rPh sb="0" eb="2">
      <t>ジカン</t>
    </rPh>
    <rPh sb="4" eb="5">
      <t>ツキ</t>
    </rPh>
    <rPh sb="6" eb="7">
      <t>シュウ</t>
    </rPh>
    <phoneticPr fontId="2"/>
  </si>
  <si>
    <t>該当しない項目については記載不要です。</t>
    <rPh sb="0" eb="2">
      <t>ガイトウ</t>
    </rPh>
    <rPh sb="5" eb="7">
      <t>コウモク</t>
    </rPh>
    <rPh sb="12" eb="14">
      <t>キサイ</t>
    </rPh>
    <rPh sb="14" eb="16">
      <t>フヨウ</t>
    </rPh>
    <phoneticPr fontId="2"/>
  </si>
  <si>
    <t>　　　2 「保育需要調査等」欄には、事前の需要調査を実施している場合、又は、やむを得ない事情による場合で保護者等への周知を行っている場合には、</t>
    <rPh sb="6" eb="8">
      <t>ホイク</t>
    </rPh>
    <rPh sb="8" eb="10">
      <t>ジュヨウ</t>
    </rPh>
    <rPh sb="10" eb="12">
      <t>チョウサ</t>
    </rPh>
    <rPh sb="12" eb="13">
      <t>トウ</t>
    </rPh>
    <rPh sb="14" eb="15">
      <t>ラン</t>
    </rPh>
    <rPh sb="18" eb="20">
      <t>ジゼン</t>
    </rPh>
    <rPh sb="21" eb="23">
      <t>ジュヨウ</t>
    </rPh>
    <rPh sb="23" eb="25">
      <t>チョウサ</t>
    </rPh>
    <rPh sb="26" eb="28">
      <t>ジッシ</t>
    </rPh>
    <rPh sb="32" eb="34">
      <t>バアイ</t>
    </rPh>
    <rPh sb="35" eb="36">
      <t>マタ</t>
    </rPh>
    <rPh sb="41" eb="42">
      <t>エ</t>
    </rPh>
    <rPh sb="44" eb="46">
      <t>ジジョウ</t>
    </rPh>
    <rPh sb="49" eb="51">
      <t>バアイ</t>
    </rPh>
    <rPh sb="52" eb="55">
      <t>ホゴシャ</t>
    </rPh>
    <rPh sb="55" eb="56">
      <t>トウ</t>
    </rPh>
    <rPh sb="58" eb="60">
      <t>シュウチ</t>
    </rPh>
    <rPh sb="61" eb="62">
      <t>オコナ</t>
    </rPh>
    <rPh sb="66" eb="68">
      <t>バアイ</t>
    </rPh>
    <phoneticPr fontId="2"/>
  </si>
  <si>
    <t>人</t>
    <rPh sb="0" eb="1">
      <t>ニン</t>
    </rPh>
    <phoneticPr fontId="2"/>
  </si>
  <si>
    <t>保健師等</t>
    <rPh sb="0" eb="3">
      <t>ホケンシ</t>
    </rPh>
    <rPh sb="3" eb="4">
      <t>トウ</t>
    </rPh>
    <phoneticPr fontId="2"/>
  </si>
  <si>
    <t>常勤換算値</t>
    <rPh sb="0" eb="2">
      <t>ジョウキン</t>
    </rPh>
    <rPh sb="2" eb="5">
      <t>カンサンチ</t>
    </rPh>
    <phoneticPr fontId="2"/>
  </si>
  <si>
    <t>記載例</t>
    <rPh sb="0" eb="3">
      <t>キサイレイ</t>
    </rPh>
    <phoneticPr fontId="2"/>
  </si>
  <si>
    <t>※　資料作成後、資料のページ番号を記載してください。</t>
    <rPh sb="2" eb="4">
      <t>シリョウ</t>
    </rPh>
    <rPh sb="4" eb="7">
      <t>サクセイゴ</t>
    </rPh>
    <rPh sb="8" eb="10">
      <t>シリョウ</t>
    </rPh>
    <rPh sb="14" eb="16">
      <t>バンゴウ</t>
    </rPh>
    <rPh sb="17" eb="19">
      <t>キサイ</t>
    </rPh>
    <phoneticPr fontId="2"/>
  </si>
  <si>
    <t>（頁）</t>
    <rPh sb="1" eb="2">
      <t>ページ</t>
    </rPh>
    <phoneticPr fontId="2"/>
  </si>
  <si>
    <t>有・無</t>
  </si>
  <si>
    <t>有　・　無</t>
  </si>
  <si>
    <t>住宅手当</t>
    <rPh sb="0" eb="2">
      <t>ジュウタク</t>
    </rPh>
    <rPh sb="2" eb="4">
      <t>テアテ</t>
    </rPh>
    <phoneticPr fontId="2"/>
  </si>
  <si>
    <t>扶養手当</t>
    <rPh sb="0" eb="2">
      <t>フヨウ</t>
    </rPh>
    <rPh sb="2" eb="4">
      <t>テアテ</t>
    </rPh>
    <phoneticPr fontId="2"/>
  </si>
  <si>
    <t>手当</t>
    <rPh sb="0" eb="2">
      <t>テアテ</t>
    </rPh>
    <phoneticPr fontId="2"/>
  </si>
  <si>
    <t>通勤手当</t>
    <rPh sb="0" eb="2">
      <t>ツウキン</t>
    </rPh>
    <rPh sb="2" eb="4">
      <t>テアテ</t>
    </rPh>
    <phoneticPr fontId="2"/>
  </si>
  <si>
    <t>本　　　　俸</t>
    <rPh sb="0" eb="1">
      <t>ホン</t>
    </rPh>
    <rPh sb="5" eb="6">
      <t>フチ</t>
    </rPh>
    <phoneticPr fontId="2"/>
  </si>
  <si>
    <t>氏　　名</t>
  </si>
  <si>
    <t>区　　分</t>
    <rPh sb="0" eb="1">
      <t>ク</t>
    </rPh>
    <rPh sb="3" eb="4">
      <t>ブン</t>
    </rPh>
    <phoneticPr fontId="2"/>
  </si>
  <si>
    <t>事務員</t>
    <rPh sb="0" eb="2">
      <t>ジム</t>
    </rPh>
    <rPh sb="2" eb="3">
      <t>イン</t>
    </rPh>
    <phoneticPr fontId="2"/>
  </si>
  <si>
    <t>非常勤</t>
    <rPh sb="0" eb="1">
      <t>ヒ</t>
    </rPh>
    <rPh sb="1" eb="3">
      <t>ジョウキン</t>
    </rPh>
    <phoneticPr fontId="2"/>
  </si>
  <si>
    <t>非常勤</t>
    <rPh sb="0" eb="3">
      <t>ヒジョウキン</t>
    </rPh>
    <phoneticPr fontId="2"/>
  </si>
  <si>
    <t>勤務形態</t>
    <rPh sb="0" eb="2">
      <t>キンム</t>
    </rPh>
    <rPh sb="2" eb="4">
      <t>ケイタイ</t>
    </rPh>
    <phoneticPr fontId="2"/>
  </si>
  <si>
    <t>氏　　名</t>
    <rPh sb="0" eb="1">
      <t>シ</t>
    </rPh>
    <rPh sb="3" eb="4">
      <t>メイ</t>
    </rPh>
    <phoneticPr fontId="2"/>
  </si>
  <si>
    <t>賃金単価</t>
    <rPh sb="0" eb="2">
      <t>チンギン</t>
    </rPh>
    <rPh sb="2" eb="4">
      <t>タンカ</t>
    </rPh>
    <phoneticPr fontId="2"/>
  </si>
  <si>
    <t>職　　名</t>
    <rPh sb="0" eb="1">
      <t>ショク</t>
    </rPh>
    <rPh sb="3" eb="4">
      <t>メイ</t>
    </rPh>
    <phoneticPr fontId="2"/>
  </si>
  <si>
    <t>児童年齢及び数対応数</t>
    <rPh sb="0" eb="2">
      <t>ジドウ</t>
    </rPh>
    <rPh sb="2" eb="4">
      <t>ネンレイ</t>
    </rPh>
    <rPh sb="4" eb="5">
      <t>オヨ</t>
    </rPh>
    <rPh sb="6" eb="7">
      <t>カズ</t>
    </rPh>
    <rPh sb="7" eb="9">
      <t>タイオウ</t>
    </rPh>
    <rPh sb="9" eb="10">
      <t>スウ</t>
    </rPh>
    <phoneticPr fontId="2"/>
  </si>
  <si>
    <t>専門科目</t>
    <rPh sb="0" eb="2">
      <t>センモン</t>
    </rPh>
    <rPh sb="2" eb="4">
      <t>カモク</t>
    </rPh>
    <phoneticPr fontId="2"/>
  </si>
  <si>
    <t>報酬年額</t>
    <rPh sb="0" eb="2">
      <t>ホウシュウ</t>
    </rPh>
    <rPh sb="2" eb="4">
      <t>ネンガク</t>
    </rPh>
    <phoneticPr fontId="2"/>
  </si>
  <si>
    <t>（1）職員の経験年数等</t>
    <rPh sb="10" eb="11">
      <t>トウ</t>
    </rPh>
    <phoneticPr fontId="2"/>
  </si>
  <si>
    <t>（2）兼任職員の状況</t>
    <rPh sb="3" eb="5">
      <t>ケンニン</t>
    </rPh>
    <rPh sb="5" eb="7">
      <t>ショクイン</t>
    </rPh>
    <rPh sb="8" eb="10">
      <t>ジョウキョウ</t>
    </rPh>
    <phoneticPr fontId="2"/>
  </si>
  <si>
    <t>兼任先名（施設名等）</t>
    <rPh sb="0" eb="2">
      <t>ケンニン</t>
    </rPh>
    <rPh sb="2" eb="3">
      <t>サキ</t>
    </rPh>
    <rPh sb="3" eb="4">
      <t>メイ</t>
    </rPh>
    <rPh sb="5" eb="8">
      <t>シセツメイ</t>
    </rPh>
    <rPh sb="8" eb="9">
      <t>トウ</t>
    </rPh>
    <phoneticPr fontId="2"/>
  </si>
  <si>
    <t>在職期間（勤務年数）</t>
    <rPh sb="5" eb="7">
      <t>キンム</t>
    </rPh>
    <rPh sb="7" eb="9">
      <t>ネンスウ</t>
    </rPh>
    <phoneticPr fontId="2"/>
  </si>
  <si>
    <t>（1）職員の経験年数等</t>
    <phoneticPr fontId="2"/>
  </si>
  <si>
    <t>000円／時間</t>
    <phoneticPr fontId="2"/>
  </si>
  <si>
    <t>に着色されたセルの入力に当たっては、プルダウンメニューから該当内容を選択してください。</t>
    <rPh sb="1" eb="3">
      <t>チャクショク</t>
    </rPh>
    <rPh sb="9" eb="11">
      <t>ニュウリョク</t>
    </rPh>
    <rPh sb="12" eb="13">
      <t>ア</t>
    </rPh>
    <rPh sb="29" eb="31">
      <t>ガイトウ</t>
    </rPh>
    <rPh sb="31" eb="33">
      <t>ナイヨウ</t>
    </rPh>
    <rPh sb="34" eb="36">
      <t>センタク</t>
    </rPh>
    <phoneticPr fontId="2"/>
  </si>
  <si>
    <t>(6)</t>
    <phoneticPr fontId="2"/>
  </si>
  <si>
    <t>監  査  日</t>
    <rPh sb="0" eb="1">
      <t>ラン</t>
    </rPh>
    <rPh sb="3" eb="4">
      <t>ジャ</t>
    </rPh>
    <phoneticPr fontId="2"/>
  </si>
  <si>
    <t>※　当該監査資料及び添付書類等の記載に関し、個人情報に係わるものについては指導監査業務</t>
    <phoneticPr fontId="2"/>
  </si>
  <si>
    <t xml:space="preserve"> 　　のみに利用することとし、他の業務に利用することはありません。</t>
    <phoneticPr fontId="2"/>
  </si>
  <si>
    <t>（注）「認可定員の推移」欄において、定員変更が、3回以上行われている場合には、直近の2回について記入してください。</t>
    <rPh sb="1" eb="2">
      <t>チュウ</t>
    </rPh>
    <rPh sb="4" eb="6">
      <t>ニンカ</t>
    </rPh>
    <rPh sb="6" eb="8">
      <t>テイイン</t>
    </rPh>
    <rPh sb="9" eb="11">
      <t>スイイ</t>
    </rPh>
    <rPh sb="12" eb="13">
      <t>ラン</t>
    </rPh>
    <rPh sb="18" eb="20">
      <t>テイイン</t>
    </rPh>
    <rPh sb="20" eb="22">
      <t>ヘンコウ</t>
    </rPh>
    <rPh sb="25" eb="28">
      <t>カイイジョウ</t>
    </rPh>
    <rPh sb="28" eb="29">
      <t>オコナ</t>
    </rPh>
    <rPh sb="34" eb="36">
      <t>バアイ</t>
    </rPh>
    <rPh sb="39" eb="41">
      <t>チョッキン</t>
    </rPh>
    <rPh sb="43" eb="44">
      <t>カイ</t>
    </rPh>
    <rPh sb="48" eb="50">
      <t>キニュウ</t>
    </rPh>
    <phoneticPr fontId="2"/>
  </si>
  <si>
    <t>（注）1 保育時間を短縮（８時間未満）している場合に記入してください。</t>
    <phoneticPr fontId="2"/>
  </si>
  <si>
    <t>　　　  有としてください。（以下同じ。）</t>
    <rPh sb="5" eb="6">
      <t>ア</t>
    </rPh>
    <rPh sb="15" eb="17">
      <t>イカ</t>
    </rPh>
    <rPh sb="17" eb="18">
      <t>オナ</t>
    </rPh>
    <phoneticPr fontId="2"/>
  </si>
  <si>
    <t>（注）1　監査資料作成基準日の状況を記入してください。</t>
    <rPh sb="1" eb="2">
      <t>チュウ</t>
    </rPh>
    <rPh sb="15" eb="17">
      <t>ジョウキョウ</t>
    </rPh>
    <rPh sb="18" eb="20">
      <t>キニュウ</t>
    </rPh>
    <phoneticPr fontId="2"/>
  </si>
  <si>
    <t>一時預かり事業</t>
    <rPh sb="0" eb="2">
      <t>イチジ</t>
    </rPh>
    <rPh sb="2" eb="3">
      <t>アズ</t>
    </rPh>
    <rPh sb="5" eb="7">
      <t>ジギョウ</t>
    </rPh>
    <phoneticPr fontId="2"/>
  </si>
  <si>
    <t>　　　5　１月は、原則として４週間で計算してください。</t>
    <rPh sb="6" eb="7">
      <t>ツキ</t>
    </rPh>
    <rPh sb="9" eb="11">
      <t>ゲンソク</t>
    </rPh>
    <rPh sb="15" eb="17">
      <t>シュウカン</t>
    </rPh>
    <rPh sb="18" eb="20">
      <t>ケイサン</t>
    </rPh>
    <phoneticPr fontId="2"/>
  </si>
  <si>
    <t>（注）1　前年度４月１日以降の状況を記入してください。</t>
    <rPh sb="1" eb="2">
      <t>チュウ</t>
    </rPh>
    <rPh sb="5" eb="8">
      <t>ゼンネンド</t>
    </rPh>
    <rPh sb="9" eb="10">
      <t>ガツ</t>
    </rPh>
    <rPh sb="11" eb="12">
      <t>ニチ</t>
    </rPh>
    <rPh sb="12" eb="14">
      <t>イコウ</t>
    </rPh>
    <rPh sb="15" eb="17">
      <t>ジョウキョウ</t>
    </rPh>
    <rPh sb="18" eb="20">
      <t>キニュウ</t>
    </rPh>
    <phoneticPr fontId="2"/>
  </si>
  <si>
    <t>　　　2　採用形態（正規職員、臨時職員等）の区別を問わず記入してください。ただし、産休等代替職員は除いてください。</t>
    <rPh sb="5" eb="7">
      <t>サイヨウ</t>
    </rPh>
    <rPh sb="7" eb="9">
      <t>ケイタイ</t>
    </rPh>
    <rPh sb="10" eb="12">
      <t>セイキ</t>
    </rPh>
    <rPh sb="12" eb="13">
      <t>ショク</t>
    </rPh>
    <rPh sb="13" eb="14">
      <t>イン</t>
    </rPh>
    <rPh sb="15" eb="17">
      <t>リンジ</t>
    </rPh>
    <rPh sb="17" eb="19">
      <t>ショクイン</t>
    </rPh>
    <rPh sb="19" eb="20">
      <t>トウ</t>
    </rPh>
    <rPh sb="22" eb="24">
      <t>クベツ</t>
    </rPh>
    <rPh sb="25" eb="26">
      <t>ト</t>
    </rPh>
    <rPh sb="28" eb="30">
      <t>キニュウ</t>
    </rPh>
    <phoneticPr fontId="2"/>
  </si>
  <si>
    <t>（注）1　前年度監査資料作成基準日以降の職員の異動状況を記入してください。</t>
    <rPh sb="1" eb="2">
      <t>チュウ</t>
    </rPh>
    <rPh sb="5" eb="8">
      <t>ゼンネンド</t>
    </rPh>
    <rPh sb="10" eb="12">
      <t>シリョウ</t>
    </rPh>
    <rPh sb="12" eb="14">
      <t>サクセイ</t>
    </rPh>
    <rPh sb="14" eb="17">
      <t>キジュンビ</t>
    </rPh>
    <phoneticPr fontId="2"/>
  </si>
  <si>
    <t>　　　2　採用、転出、転入者の順に記入してください。</t>
    <rPh sb="8" eb="10">
      <t>テンシュツ</t>
    </rPh>
    <rPh sb="11" eb="14">
      <t>テンニュウシャ</t>
    </rPh>
    <rPh sb="15" eb="16">
      <t>ジュン</t>
    </rPh>
    <phoneticPr fontId="2"/>
  </si>
  <si>
    <t>　　　3　採用形態（正規職員、臨時職員、パート、派遣等）の区別を問わず記入してください。ただし、産休等代替職員は除いてください。</t>
    <rPh sb="24" eb="26">
      <t>ハケン</t>
    </rPh>
    <rPh sb="48" eb="50">
      <t>サンキュウ</t>
    </rPh>
    <rPh sb="50" eb="51">
      <t>トウ</t>
    </rPh>
    <rPh sb="51" eb="53">
      <t>ダイタイ</t>
    </rPh>
    <rPh sb="53" eb="55">
      <t>ショクイン</t>
    </rPh>
    <rPh sb="56" eb="57">
      <t>ノゾ</t>
    </rPh>
    <phoneticPr fontId="2"/>
  </si>
  <si>
    <t>　　　4　「区分」欄には、採用、転出、転入の区分を記入してください。</t>
    <rPh sb="6" eb="8">
      <t>クブン</t>
    </rPh>
    <rPh sb="9" eb="10">
      <t>ラン</t>
    </rPh>
    <rPh sb="13" eb="15">
      <t>サイヨウ</t>
    </rPh>
    <rPh sb="16" eb="18">
      <t>テンシュツ</t>
    </rPh>
    <rPh sb="19" eb="21">
      <t>テンニュウ</t>
    </rPh>
    <rPh sb="22" eb="24">
      <t>クブン</t>
    </rPh>
    <rPh sb="25" eb="27">
      <t>キニュウ</t>
    </rPh>
    <phoneticPr fontId="2"/>
  </si>
  <si>
    <t>　　　5　正規職員以外の採用の場合には、「雇用予定年月」欄に期間を記入してください。なお、更新を予定している場合には、更新予定期間を含めて記</t>
    <rPh sb="5" eb="7">
      <t>セイキ</t>
    </rPh>
    <rPh sb="7" eb="9">
      <t>ショクイン</t>
    </rPh>
    <rPh sb="9" eb="11">
      <t>イガイ</t>
    </rPh>
    <rPh sb="12" eb="14">
      <t>サイヨウ</t>
    </rPh>
    <rPh sb="15" eb="17">
      <t>バアイ</t>
    </rPh>
    <rPh sb="21" eb="23">
      <t>コヨウ</t>
    </rPh>
    <rPh sb="23" eb="25">
      <t>ヨテイ</t>
    </rPh>
    <rPh sb="25" eb="27">
      <t>ネンゲツ</t>
    </rPh>
    <rPh sb="28" eb="29">
      <t>ラン</t>
    </rPh>
    <rPh sb="30" eb="32">
      <t>キカン</t>
    </rPh>
    <rPh sb="33" eb="35">
      <t>キニュウ</t>
    </rPh>
    <rPh sb="45" eb="47">
      <t>コウシン</t>
    </rPh>
    <rPh sb="48" eb="50">
      <t>ヨテイ</t>
    </rPh>
    <rPh sb="54" eb="56">
      <t>バアイ</t>
    </rPh>
    <rPh sb="59" eb="61">
      <t>コウシン</t>
    </rPh>
    <rPh sb="61" eb="63">
      <t>ヨテイ</t>
    </rPh>
    <rPh sb="63" eb="65">
      <t>キカン</t>
    </rPh>
    <phoneticPr fontId="2"/>
  </si>
  <si>
    <t>　　　   入してください。（例：雇用通知書による雇用期間６ヶ月、更新予定６ヶ月の場合は１年(更新予定)）</t>
    <rPh sb="15" eb="16">
      <t>レイ</t>
    </rPh>
    <rPh sb="17" eb="19">
      <t>コヨウ</t>
    </rPh>
    <rPh sb="19" eb="22">
      <t>ツウチショ</t>
    </rPh>
    <rPh sb="25" eb="27">
      <t>コヨウ</t>
    </rPh>
    <rPh sb="27" eb="29">
      <t>キカン</t>
    </rPh>
    <rPh sb="31" eb="32">
      <t>ゲツ</t>
    </rPh>
    <rPh sb="33" eb="35">
      <t>コウシン</t>
    </rPh>
    <rPh sb="35" eb="37">
      <t>ヨテイ</t>
    </rPh>
    <rPh sb="39" eb="40">
      <t>ゲツ</t>
    </rPh>
    <rPh sb="41" eb="43">
      <t>バアイ</t>
    </rPh>
    <rPh sb="45" eb="46">
      <t>ネン</t>
    </rPh>
    <rPh sb="47" eb="49">
      <t>コウシン</t>
    </rPh>
    <rPh sb="49" eb="51">
      <t>ヨテイ</t>
    </rPh>
    <phoneticPr fontId="2"/>
  </si>
  <si>
    <t>　　　6　採用の場合には、「選考」及び「選考方法」欄を記入してください。</t>
    <rPh sb="5" eb="7">
      <t>サイヨウ</t>
    </rPh>
    <rPh sb="8" eb="10">
      <t>バアイ</t>
    </rPh>
    <rPh sb="14" eb="16">
      <t>センコウ</t>
    </rPh>
    <rPh sb="17" eb="18">
      <t>オヨ</t>
    </rPh>
    <rPh sb="20" eb="22">
      <t>センコウ</t>
    </rPh>
    <rPh sb="22" eb="24">
      <t>ホウホウ</t>
    </rPh>
    <rPh sb="25" eb="26">
      <t>ラン</t>
    </rPh>
    <rPh sb="27" eb="29">
      <t>キニュウ</t>
    </rPh>
    <phoneticPr fontId="2"/>
  </si>
  <si>
    <t>（注）1　前年度監査資料作成基準日以降の職員の状況を記入してください。</t>
    <rPh sb="1" eb="2">
      <t>チュウ</t>
    </rPh>
    <rPh sb="5" eb="8">
      <t>ゼンネンド</t>
    </rPh>
    <rPh sb="10" eb="12">
      <t>シリョウ</t>
    </rPh>
    <rPh sb="12" eb="14">
      <t>サクセイ</t>
    </rPh>
    <rPh sb="14" eb="17">
      <t>キジュンビ</t>
    </rPh>
    <phoneticPr fontId="2"/>
  </si>
  <si>
    <t>　　　2　「区分」欄には、産休、病休、育休等の区分を記入してください。</t>
    <rPh sb="6" eb="8">
      <t>クブン</t>
    </rPh>
    <rPh sb="9" eb="10">
      <t>ラン</t>
    </rPh>
    <rPh sb="13" eb="15">
      <t>サンキュウ</t>
    </rPh>
    <rPh sb="16" eb="17">
      <t>ビョウ</t>
    </rPh>
    <rPh sb="17" eb="18">
      <t>キュウ</t>
    </rPh>
    <rPh sb="19" eb="21">
      <t>イクキュウ</t>
    </rPh>
    <rPh sb="21" eb="22">
      <t>トウ</t>
    </rPh>
    <rPh sb="23" eb="25">
      <t>クブン</t>
    </rPh>
    <rPh sb="26" eb="28">
      <t>キニュウ</t>
    </rPh>
    <phoneticPr fontId="2"/>
  </si>
  <si>
    <t>（</t>
    <phoneticPr fontId="2"/>
  </si>
  <si>
    <t>）</t>
    <phoneticPr fontId="2"/>
  </si>
  <si>
    <t>（注）1　６職員の配置状況（1）で計上した職員について、監査資料作成基準日の状況を記入してください。</t>
    <rPh sb="6" eb="8">
      <t>ショクイン</t>
    </rPh>
    <rPh sb="9" eb="11">
      <t>ハイチ</t>
    </rPh>
    <rPh sb="11" eb="13">
      <t>ジョウキョウ</t>
    </rPh>
    <rPh sb="17" eb="19">
      <t>ケイジョウ</t>
    </rPh>
    <rPh sb="21" eb="23">
      <t>ショクイン</t>
    </rPh>
    <rPh sb="30" eb="32">
      <t>シリョウ</t>
    </rPh>
    <rPh sb="32" eb="34">
      <t>サクセイ</t>
    </rPh>
    <phoneticPr fontId="2"/>
  </si>
  <si>
    <t>　　　2　｢採用形態の別｣欄は、正規、臨時、パート、派遣等と記入してください。</t>
    <rPh sb="6" eb="8">
      <t>サイヨウ</t>
    </rPh>
    <rPh sb="8" eb="10">
      <t>ケイタイ</t>
    </rPh>
    <rPh sb="11" eb="12">
      <t>ベツ</t>
    </rPh>
    <rPh sb="16" eb="18">
      <t>セイキ</t>
    </rPh>
    <rPh sb="19" eb="21">
      <t>リンジ</t>
    </rPh>
    <rPh sb="26" eb="28">
      <t>ハケン</t>
    </rPh>
    <rPh sb="28" eb="29">
      <t>トウ</t>
    </rPh>
    <rPh sb="30" eb="32">
      <t>キニュウ</t>
    </rPh>
    <phoneticPr fontId="2"/>
  </si>
  <si>
    <t>（注）本表は（1）表により兼任となっている職員について記入してください。なお、「番号」欄には、（1）表の番号を記入してください。</t>
    <phoneticPr fontId="2"/>
  </si>
  <si>
    <t>（注）「諸手当」欄は、監査資料作成基準日の直近の支給日現在の金額を記入してください。</t>
    <rPh sb="4" eb="7">
      <t>ショテアテ</t>
    </rPh>
    <rPh sb="8" eb="9">
      <t>ラン</t>
    </rPh>
    <rPh sb="13" eb="15">
      <t>シリョウ</t>
    </rPh>
    <rPh sb="15" eb="17">
      <t>サクセイ</t>
    </rPh>
    <rPh sb="21" eb="23">
      <t>チョッキン</t>
    </rPh>
    <rPh sb="24" eb="27">
      <t>シキュウビ</t>
    </rPh>
    <rPh sb="27" eb="29">
      <t>ゲンザイ</t>
    </rPh>
    <rPh sb="30" eb="32">
      <t>キンガク</t>
    </rPh>
    <phoneticPr fontId="2"/>
  </si>
  <si>
    <t>（3）社会保険等加入の状況</t>
    <rPh sb="3" eb="5">
      <t>シャカイ</t>
    </rPh>
    <rPh sb="5" eb="7">
      <t>ホケン</t>
    </rPh>
    <rPh sb="7" eb="8">
      <t>トウ</t>
    </rPh>
    <rPh sb="8" eb="10">
      <t>カニュウ</t>
    </rPh>
    <rPh sb="11" eb="13">
      <t>ジョウキョウ</t>
    </rPh>
    <phoneticPr fontId="2"/>
  </si>
  <si>
    <t>１  施設の概要</t>
    <rPh sb="6" eb="8">
      <t>ガイヨウ</t>
    </rPh>
    <phoneticPr fontId="2"/>
  </si>
  <si>
    <t>１　施設の概要</t>
    <rPh sb="5" eb="7">
      <t>ガイヨウ</t>
    </rPh>
    <phoneticPr fontId="2"/>
  </si>
  <si>
    <t>（注）</t>
    <rPh sb="1" eb="2">
      <t>チュウ</t>
    </rPh>
    <phoneticPr fontId="2"/>
  </si>
  <si>
    <t>採用形態の別</t>
    <rPh sb="0" eb="2">
      <t>サイヨウ</t>
    </rPh>
    <rPh sb="2" eb="4">
      <t>ケイタイ</t>
    </rPh>
    <rPh sb="5" eb="6">
      <t>ベツ</t>
    </rPh>
    <phoneticPr fontId="2"/>
  </si>
  <si>
    <t>専任兼任の別</t>
    <rPh sb="0" eb="2">
      <t>センニン</t>
    </rPh>
    <rPh sb="2" eb="4">
      <t>ケンニン</t>
    </rPh>
    <rPh sb="5" eb="6">
      <t>ベツ</t>
    </rPh>
    <phoneticPr fontId="2"/>
  </si>
  <si>
    <t>資格の
種別</t>
    <rPh sb="0" eb="2">
      <t>シカク</t>
    </rPh>
    <rPh sb="4" eb="6">
      <t>シュベツ</t>
    </rPh>
    <phoneticPr fontId="2"/>
  </si>
  <si>
    <t>他の社会福祉施設経験年数</t>
    <rPh sb="0" eb="1">
      <t>タ</t>
    </rPh>
    <rPh sb="2" eb="4">
      <t>シャカイ</t>
    </rPh>
    <rPh sb="4" eb="6">
      <t>フクシ</t>
    </rPh>
    <rPh sb="6" eb="8">
      <t>シセツ</t>
    </rPh>
    <rPh sb="8" eb="10">
      <t>ケイケン</t>
    </rPh>
    <rPh sb="10" eb="12">
      <t>ネンスウ</t>
    </rPh>
    <phoneticPr fontId="2"/>
  </si>
  <si>
    <t>採用
年月日</t>
    <rPh sb="0" eb="2">
      <t>サイヨウ</t>
    </rPh>
    <rPh sb="3" eb="4">
      <t>ネン</t>
    </rPh>
    <rPh sb="4" eb="5">
      <t>ツキ</t>
    </rPh>
    <rPh sb="5" eb="6">
      <t>ニチ</t>
    </rPh>
    <phoneticPr fontId="2"/>
  </si>
  <si>
    <t>必要数</t>
    <rPh sb="0" eb="2">
      <t>ヒツヨウ</t>
    </rPh>
    <rPh sb="2" eb="3">
      <t>スウ</t>
    </rPh>
    <phoneticPr fontId="2"/>
  </si>
  <si>
    <t>配置数</t>
    <rPh sb="0" eb="3">
      <t>ハイチスウ</t>
    </rPh>
    <phoneticPr fontId="2"/>
  </si>
  <si>
    <t>小数点第2位切捨</t>
    <rPh sb="0" eb="3">
      <t>ショウスウテン</t>
    </rPh>
    <rPh sb="3" eb="4">
      <t>ダイ</t>
    </rPh>
    <rPh sb="5" eb="6">
      <t>イ</t>
    </rPh>
    <rPh sb="6" eb="7">
      <t>キ</t>
    </rPh>
    <rPh sb="7" eb="8">
      <t>ス</t>
    </rPh>
    <phoneticPr fontId="2"/>
  </si>
  <si>
    <t>（2）　（1）以外の職員（保育補助者等）配置の状況</t>
    <rPh sb="7" eb="9">
      <t>イガイ</t>
    </rPh>
    <rPh sb="13" eb="15">
      <t>ホイク</t>
    </rPh>
    <rPh sb="15" eb="17">
      <t>ホジョ</t>
    </rPh>
    <rPh sb="17" eb="18">
      <t>シャ</t>
    </rPh>
    <rPh sb="18" eb="19">
      <t>トウ</t>
    </rPh>
    <rPh sb="20" eb="22">
      <t>ハイチ</t>
    </rPh>
    <phoneticPr fontId="2"/>
  </si>
  <si>
    <t>1  月</t>
    <phoneticPr fontId="2"/>
  </si>
  <si>
    <t>4  月</t>
    <phoneticPr fontId="2"/>
  </si>
  <si>
    <t>5  月</t>
    <phoneticPr fontId="2"/>
  </si>
  <si>
    <t>6  月</t>
    <phoneticPr fontId="2"/>
  </si>
  <si>
    <t>7  月</t>
    <phoneticPr fontId="2"/>
  </si>
  <si>
    <t>8  月</t>
    <phoneticPr fontId="2"/>
  </si>
  <si>
    <t>9  月</t>
    <phoneticPr fontId="2"/>
  </si>
  <si>
    <t>10  月</t>
    <phoneticPr fontId="2"/>
  </si>
  <si>
    <t>11  月</t>
    <phoneticPr fontId="2"/>
  </si>
  <si>
    <t>12  月</t>
    <phoneticPr fontId="2"/>
  </si>
  <si>
    <t>2  月</t>
    <phoneticPr fontId="2"/>
  </si>
  <si>
    <t>3  月</t>
    <phoneticPr fontId="2"/>
  </si>
  <si>
    <t>配置職員数</t>
    <rPh sb="0" eb="2">
      <t>ハイチ</t>
    </rPh>
    <rPh sb="2" eb="4">
      <t>ショクイン</t>
    </rPh>
    <rPh sb="4" eb="5">
      <t>スウ</t>
    </rPh>
    <phoneticPr fontId="2"/>
  </si>
  <si>
    <t>人</t>
    <rPh sb="0" eb="1">
      <t>ヒト</t>
    </rPh>
    <phoneticPr fontId="2"/>
  </si>
  <si>
    <t>　</t>
    <phoneticPr fontId="2"/>
  </si>
  <si>
    <t>　</t>
    <phoneticPr fontId="2"/>
  </si>
  <si>
    <t>　</t>
    <phoneticPr fontId="2"/>
  </si>
  <si>
    <t>　</t>
    <phoneticPr fontId="2"/>
  </si>
  <si>
    <t>保健師、看護師、准看護師</t>
    <rPh sb="0" eb="3">
      <t>ホケンシ</t>
    </rPh>
    <rPh sb="4" eb="7">
      <t>カンゴシ</t>
    </rPh>
    <rPh sb="8" eb="12">
      <t>ジュンカンゴシ</t>
    </rPh>
    <phoneticPr fontId="2"/>
  </si>
  <si>
    <t>小計 ( c )</t>
    <rPh sb="0" eb="2">
      <t>ショウケイ</t>
    </rPh>
    <phoneticPr fontId="2"/>
  </si>
  <si>
    <t>　　　6　「年齢別児童在籍状況」は、年度の初日の前日における満年齢により区分して記入してください。</t>
    <rPh sb="6" eb="9">
      <t>ネンレイベツ</t>
    </rPh>
    <rPh sb="9" eb="11">
      <t>ジドウ</t>
    </rPh>
    <rPh sb="11" eb="13">
      <t>ザイセキ</t>
    </rPh>
    <rPh sb="13" eb="15">
      <t>ジョウキョウ</t>
    </rPh>
    <rPh sb="18" eb="20">
      <t>ネンド</t>
    </rPh>
    <rPh sb="21" eb="23">
      <t>ショニチ</t>
    </rPh>
    <rPh sb="24" eb="26">
      <t>ゼンジツ</t>
    </rPh>
    <rPh sb="30" eb="31">
      <t>マン</t>
    </rPh>
    <rPh sb="31" eb="33">
      <t>ネンレイ</t>
    </rPh>
    <rPh sb="36" eb="38">
      <t>クブン</t>
    </rPh>
    <rPh sb="40" eb="42">
      <t>キニュウ</t>
    </rPh>
    <phoneticPr fontId="2"/>
  </si>
  <si>
    <t>　　　3　｢他の社会福祉施設経験年数｣欄は、措置費等の支弁対象となっている施設に勤務した年数を記入してください。　（パートタイム職員を除き、臨</t>
    <phoneticPr fontId="2"/>
  </si>
  <si>
    <t>　　　　時職員等であっても正規職員と同様の勤務形態であれば、これを含む。）</t>
    <rPh sb="4" eb="5">
      <t>トキ</t>
    </rPh>
    <rPh sb="7" eb="8">
      <t>トウ</t>
    </rPh>
    <rPh sb="13" eb="15">
      <t>セイキ</t>
    </rPh>
    <rPh sb="15" eb="17">
      <t>ショクイン</t>
    </rPh>
    <rPh sb="18" eb="20">
      <t>ドウヨウ</t>
    </rPh>
    <rPh sb="21" eb="23">
      <t>キンム</t>
    </rPh>
    <phoneticPr fontId="2"/>
  </si>
  <si>
    <t>常勤</t>
    <rPh sb="0" eb="2">
      <t>ジョウキン</t>
    </rPh>
    <phoneticPr fontId="2"/>
  </si>
  <si>
    <t>小計 (ｄ )</t>
    <rPh sb="0" eb="2">
      <t>ショウケイ</t>
    </rPh>
    <phoneticPr fontId="2"/>
  </si>
  <si>
    <t>合　　　　計　(a+b+c+d)</t>
    <rPh sb="0" eb="1">
      <t>ゴウ</t>
    </rPh>
    <rPh sb="5" eb="6">
      <t>ケイ</t>
    </rPh>
    <phoneticPr fontId="2"/>
  </si>
  <si>
    <t>9　児童年齢及び数対応数については、年度初日の前日における満年齢により区分して記入して下さい。</t>
    <rPh sb="2" eb="4">
      <t>ジドウ</t>
    </rPh>
    <rPh sb="4" eb="6">
      <t>ネンレイ</t>
    </rPh>
    <rPh sb="6" eb="7">
      <t>オヨ</t>
    </rPh>
    <rPh sb="8" eb="9">
      <t>カズ</t>
    </rPh>
    <rPh sb="9" eb="11">
      <t>タイオウ</t>
    </rPh>
    <rPh sb="11" eb="12">
      <t>スウ</t>
    </rPh>
    <rPh sb="18" eb="20">
      <t>ネンド</t>
    </rPh>
    <rPh sb="20" eb="22">
      <t>ショニチ</t>
    </rPh>
    <rPh sb="23" eb="25">
      <t>ゼンジツ</t>
    </rPh>
    <rPh sb="29" eb="30">
      <t>マン</t>
    </rPh>
    <rPh sb="30" eb="32">
      <t>ネンレイ</t>
    </rPh>
    <rPh sb="35" eb="37">
      <t>クブン</t>
    </rPh>
    <rPh sb="39" eb="41">
      <t>キニュウ</t>
    </rPh>
    <rPh sb="43" eb="44">
      <t>クダ</t>
    </rPh>
    <phoneticPr fontId="2"/>
  </si>
  <si>
    <r>
      <t>（ふりがな）</t>
    </r>
    <r>
      <rPr>
        <sz val="11"/>
        <rFont val="ＭＳ Ｐゴシック"/>
        <family val="3"/>
        <charset val="128"/>
      </rPr>
      <t xml:space="preserve">
</t>
    </r>
    <r>
      <rPr>
        <sz val="8.5"/>
        <rFont val="ＭＳ Ｐゴシック"/>
        <family val="3"/>
        <charset val="128"/>
      </rPr>
      <t>施 設 名</t>
    </r>
    <phoneticPr fontId="2"/>
  </si>
  <si>
    <r>
      <t xml:space="preserve">電話番号
</t>
    </r>
    <r>
      <rPr>
        <sz val="7"/>
        <rFont val="ＭＳ Ｐゴシック"/>
        <family val="3"/>
        <charset val="128"/>
      </rPr>
      <t>（FAX番号）</t>
    </r>
    <rPh sb="0" eb="2">
      <t>デンワ</t>
    </rPh>
    <rPh sb="2" eb="4">
      <t>バンゴウ</t>
    </rPh>
    <rPh sb="9" eb="11">
      <t>バンゴウ</t>
    </rPh>
    <phoneticPr fontId="2"/>
  </si>
  <si>
    <r>
      <t>1日　</t>
    </r>
    <r>
      <rPr>
        <sz val="8.5"/>
        <rFont val="ＭＳ 明朝"/>
        <family val="1"/>
        <charset val="128"/>
      </rPr>
      <t/>
    </r>
    <phoneticPr fontId="2"/>
  </si>
  <si>
    <t>　　　　　　　　　　   　</t>
    <phoneticPr fontId="2"/>
  </si>
  <si>
    <t>施　設　名</t>
    <rPh sb="0" eb="1">
      <t>シ</t>
    </rPh>
    <rPh sb="2" eb="3">
      <t>セツ</t>
    </rPh>
    <rPh sb="4" eb="5">
      <t>ナ</t>
    </rPh>
    <phoneticPr fontId="2"/>
  </si>
  <si>
    <t>施設所在地</t>
    <rPh sb="0" eb="2">
      <t>シセツ</t>
    </rPh>
    <rPh sb="2" eb="5">
      <t>ショザイチ</t>
    </rPh>
    <phoneticPr fontId="2"/>
  </si>
  <si>
    <t>設置主体</t>
    <rPh sb="0" eb="2">
      <t>セッチ</t>
    </rPh>
    <rPh sb="2" eb="4">
      <t>シュタイ</t>
    </rPh>
    <phoneticPr fontId="2"/>
  </si>
  <si>
    <t>休日とした（している）理由等</t>
    <phoneticPr fontId="2"/>
  </si>
  <si>
    <t>左記期間の登園希望者がなかったため。</t>
    <phoneticPr fontId="2"/>
  </si>
  <si>
    <t>○号認定</t>
    <rPh sb="1" eb="2">
      <t>ゴウ</t>
    </rPh>
    <rPh sb="2" eb="4">
      <t>ニンテイ</t>
    </rPh>
    <phoneticPr fontId="2"/>
  </si>
  <si>
    <t>お盆</t>
    <rPh sb="1" eb="2">
      <t>ボン</t>
    </rPh>
    <phoneticPr fontId="2"/>
  </si>
  <si>
    <t>保育需要による。ただし、希望者は通常どおり保育している。</t>
    <phoneticPr fontId="2"/>
  </si>
  <si>
    <t>号認定</t>
    <rPh sb="0" eb="1">
      <t>ゴウ</t>
    </rPh>
    <rPh sb="1" eb="3">
      <t>ニンテイ</t>
    </rPh>
    <phoneticPr fontId="2"/>
  </si>
  <si>
    <t>短縮した（している）理由等</t>
    <phoneticPr fontId="2"/>
  </si>
  <si>
    <t>保育時間</t>
    <phoneticPr fontId="2"/>
  </si>
  <si>
    <t>開始時間と終了時間</t>
    <phoneticPr fontId="2"/>
  </si>
  <si>
    <t>曜日　</t>
    <rPh sb="0" eb="2">
      <t>ヨウビ</t>
    </rPh>
    <phoneticPr fontId="2"/>
  </si>
  <si>
    <t>実施日又は曜日</t>
    <phoneticPr fontId="2"/>
  </si>
  <si>
    <t>～</t>
    <phoneticPr fontId="2"/>
  </si>
  <si>
    <t>生年月日</t>
    <rPh sb="0" eb="2">
      <t>セイネン</t>
    </rPh>
    <rPh sb="2" eb="4">
      <t>ガッピ</t>
    </rPh>
    <phoneticPr fontId="2"/>
  </si>
  <si>
    <t>月</t>
    <rPh sb="0" eb="1">
      <t>ガツ</t>
    </rPh>
    <phoneticPr fontId="2"/>
  </si>
  <si>
    <t>資格取得状況</t>
    <rPh sb="0" eb="2">
      <t>シカク</t>
    </rPh>
    <rPh sb="2" eb="4">
      <t>シュトク</t>
    </rPh>
    <rPh sb="4" eb="6">
      <t>ジョウキョウ</t>
    </rPh>
    <phoneticPr fontId="2"/>
  </si>
  <si>
    <t>教員職・児童福祉事業経験歴</t>
    <rPh sb="0" eb="2">
      <t>キョウイン</t>
    </rPh>
    <rPh sb="2" eb="3">
      <t>ショク</t>
    </rPh>
    <rPh sb="4" eb="6">
      <t>ジドウ</t>
    </rPh>
    <rPh sb="6" eb="8">
      <t>フクシ</t>
    </rPh>
    <rPh sb="8" eb="10">
      <t>ジギョウ</t>
    </rPh>
    <rPh sb="10" eb="12">
      <t>ケイケン</t>
    </rPh>
    <rPh sb="12" eb="13">
      <t>レキ</t>
    </rPh>
    <phoneticPr fontId="2"/>
  </si>
  <si>
    <t>就任前の職</t>
    <rPh sb="0" eb="2">
      <t>シュウニン</t>
    </rPh>
    <rPh sb="2" eb="3">
      <t>マエ</t>
    </rPh>
    <rPh sb="4" eb="5">
      <t>ショク</t>
    </rPh>
    <phoneticPr fontId="2"/>
  </si>
  <si>
    <t>（教員職・児童福祉事業 通算</t>
    <rPh sb="1" eb="3">
      <t>キョウイン</t>
    </rPh>
    <rPh sb="3" eb="4">
      <t>ショク</t>
    </rPh>
    <rPh sb="5" eb="7">
      <t>ジドウ</t>
    </rPh>
    <rPh sb="7" eb="9">
      <t>フクシ</t>
    </rPh>
    <rPh sb="9" eb="11">
      <t>ジギョウ</t>
    </rPh>
    <rPh sb="12" eb="14">
      <t>ツウサン</t>
    </rPh>
    <phoneticPr fontId="2"/>
  </si>
  <si>
    <t>変更承認</t>
    <rPh sb="0" eb="2">
      <t>ヘンコウ</t>
    </rPh>
    <rPh sb="2" eb="4">
      <t>ショウニン</t>
    </rPh>
    <phoneticPr fontId="2"/>
  </si>
  <si>
    <t>（届出）年月日</t>
    <rPh sb="1" eb="3">
      <t>トドケデ</t>
    </rPh>
    <rPh sb="4" eb="7">
      <t>ネンガッピ</t>
    </rPh>
    <phoneticPr fontId="2"/>
  </si>
  <si>
    <t>現職就任</t>
    <rPh sb="0" eb="2">
      <t>ゲンショク</t>
    </rPh>
    <rPh sb="2" eb="4">
      <t>シュウニン</t>
    </rPh>
    <phoneticPr fontId="2"/>
  </si>
  <si>
    <t>年月日</t>
    <rPh sb="0" eb="3">
      <t>ネンガッピ</t>
    </rPh>
    <phoneticPr fontId="2"/>
  </si>
  <si>
    <t>兼務の状況</t>
    <rPh sb="0" eb="2">
      <t>ケンム</t>
    </rPh>
    <rPh sb="3" eb="5">
      <t>ジョウキョウ</t>
    </rPh>
    <phoneticPr fontId="2"/>
  </si>
  <si>
    <t>就任年月日</t>
    <rPh sb="0" eb="2">
      <t>シュウニン</t>
    </rPh>
    <rPh sb="2" eb="5">
      <t>ネンガッピ</t>
    </rPh>
    <phoneticPr fontId="2"/>
  </si>
  <si>
    <t>時間</t>
    <rPh sb="0" eb="2">
      <t>ジカン</t>
    </rPh>
    <phoneticPr fontId="2"/>
  </si>
  <si>
    <t>備考</t>
    <rPh sb="0" eb="2">
      <t>ビコウ</t>
    </rPh>
    <phoneticPr fontId="2"/>
  </si>
  <si>
    <t>報酬月額</t>
    <rPh sb="0" eb="2">
      <t>ホウシュウ</t>
    </rPh>
    <rPh sb="2" eb="4">
      <t>ツキガク</t>
    </rPh>
    <phoneticPr fontId="2"/>
  </si>
  <si>
    <t>週平均勤務時間</t>
    <rPh sb="0" eb="1">
      <t>シュウ</t>
    </rPh>
    <rPh sb="1" eb="3">
      <t>ヘイキン</t>
    </rPh>
    <rPh sb="3" eb="5">
      <t>キンム</t>
    </rPh>
    <rPh sb="5" eb="7">
      <t>ジカン</t>
    </rPh>
    <phoneticPr fontId="2"/>
  </si>
  <si>
    <t>勤務）</t>
    <rPh sb="0" eb="2">
      <t>キンム</t>
    </rPh>
    <phoneticPr fontId="2"/>
  </si>
  <si>
    <t>保　　育　　教　　諭</t>
    <rPh sb="0" eb="1">
      <t>タモツ</t>
    </rPh>
    <rPh sb="3" eb="4">
      <t>イク</t>
    </rPh>
    <rPh sb="6" eb="7">
      <t>キョウ</t>
    </rPh>
    <rPh sb="9" eb="10">
      <t>サトシ</t>
    </rPh>
    <phoneticPr fontId="2"/>
  </si>
  <si>
    <t>1号認定</t>
    <rPh sb="1" eb="2">
      <t>ゴウ</t>
    </rPh>
    <rPh sb="2" eb="4">
      <t>ニンテイ</t>
    </rPh>
    <phoneticPr fontId="2"/>
  </si>
  <si>
    <t>2号認定</t>
    <rPh sb="1" eb="2">
      <t>ゴウ</t>
    </rPh>
    <rPh sb="2" eb="4">
      <t>ニンテイ</t>
    </rPh>
    <phoneticPr fontId="2"/>
  </si>
  <si>
    <t>　　　7　地域子育て支援拠点事業（同様の自主事業を含む。）の専任職員である保育教諭は、原則として計上しないでください。</t>
    <rPh sb="30" eb="32">
      <t>センニン</t>
    </rPh>
    <rPh sb="32" eb="34">
      <t>ショクイン</t>
    </rPh>
    <rPh sb="37" eb="39">
      <t>ホイク</t>
    </rPh>
    <rPh sb="39" eb="41">
      <t>キョウユ</t>
    </rPh>
    <rPh sb="43" eb="45">
      <t>ゲンソク</t>
    </rPh>
    <rPh sb="48" eb="50">
      <t>ケイジョウ</t>
    </rPh>
    <phoneticPr fontId="2"/>
  </si>
  <si>
    <t>0歳</t>
    <rPh sb="1" eb="2">
      <t>サイ</t>
    </rPh>
    <phoneticPr fontId="2"/>
  </si>
  <si>
    <t>3歳</t>
    <rPh sb="1" eb="2">
      <t>サイ</t>
    </rPh>
    <phoneticPr fontId="2"/>
  </si>
  <si>
    <t>1・2歳</t>
    <rPh sb="3" eb="4">
      <t>サイ</t>
    </rPh>
    <phoneticPr fontId="2"/>
  </si>
  <si>
    <t>3号認定計</t>
    <rPh sb="1" eb="2">
      <t>ゴウ</t>
    </rPh>
    <rPh sb="2" eb="4">
      <t>ニンテイ</t>
    </rPh>
    <rPh sb="4" eb="5">
      <t>ケイ</t>
    </rPh>
    <phoneticPr fontId="2"/>
  </si>
  <si>
    <t>4歳以上</t>
    <rPh sb="1" eb="2">
      <t>サイ</t>
    </rPh>
    <rPh sb="2" eb="4">
      <t>イジョウ</t>
    </rPh>
    <phoneticPr fontId="2"/>
  </si>
  <si>
    <t>1号認定計</t>
    <rPh sb="1" eb="2">
      <t>ゴウ</t>
    </rPh>
    <rPh sb="2" eb="4">
      <t>ニンテイ</t>
    </rPh>
    <rPh sb="4" eb="5">
      <t>ケイ</t>
    </rPh>
    <phoneticPr fontId="2"/>
  </si>
  <si>
    <t>2号認定計</t>
    <rPh sb="1" eb="2">
      <t>ゴウ</t>
    </rPh>
    <rPh sb="2" eb="4">
      <t>ニンテイ</t>
    </rPh>
    <rPh sb="4" eb="5">
      <t>ケイ</t>
    </rPh>
    <phoneticPr fontId="2"/>
  </si>
  <si>
    <t>担　当　保　育　教　諭</t>
    <rPh sb="0" eb="1">
      <t>ニナ</t>
    </rPh>
    <rPh sb="2" eb="3">
      <t>トウ</t>
    </rPh>
    <rPh sb="4" eb="5">
      <t>タモツ</t>
    </rPh>
    <rPh sb="6" eb="7">
      <t>イク</t>
    </rPh>
    <rPh sb="8" eb="9">
      <t>キョウ</t>
    </rPh>
    <rPh sb="10" eb="11">
      <t>サトシ</t>
    </rPh>
    <phoneticPr fontId="2"/>
  </si>
  <si>
    <t>　　　3　「常勤の保育教諭」とは、認定こども園の就業規則等で常勤とされている保育教諭（採用形態の区別は問わない。）をいいます。</t>
    <rPh sb="6" eb="8">
      <t>ジョウキン</t>
    </rPh>
    <rPh sb="9" eb="11">
      <t>ホイク</t>
    </rPh>
    <rPh sb="11" eb="13">
      <t>キョウユ</t>
    </rPh>
    <rPh sb="17" eb="19">
      <t>ニンテイ</t>
    </rPh>
    <rPh sb="22" eb="23">
      <t>エン</t>
    </rPh>
    <rPh sb="24" eb="26">
      <t>シュウギョウ</t>
    </rPh>
    <rPh sb="26" eb="28">
      <t>キソク</t>
    </rPh>
    <rPh sb="28" eb="29">
      <t>トウ</t>
    </rPh>
    <rPh sb="30" eb="32">
      <t>ジョウキン</t>
    </rPh>
    <rPh sb="38" eb="40">
      <t>ホイク</t>
    </rPh>
    <rPh sb="40" eb="42">
      <t>キョウユ</t>
    </rPh>
    <rPh sb="43" eb="45">
      <t>サイヨウ</t>
    </rPh>
    <rPh sb="45" eb="47">
      <t>ケイタイ</t>
    </rPh>
    <rPh sb="48" eb="50">
      <t>クベツ</t>
    </rPh>
    <rPh sb="51" eb="52">
      <t>ト</t>
    </rPh>
    <phoneticPr fontId="2"/>
  </si>
  <si>
    <t>　　　5　「常勤以外の保育教諭」とは、常勤の保育教諭又は短時間勤務の保育教諭以外の保育教諭をいいます。</t>
    <rPh sb="6" eb="8">
      <t>ジョウキン</t>
    </rPh>
    <rPh sb="8" eb="10">
      <t>イガイ</t>
    </rPh>
    <rPh sb="11" eb="13">
      <t>ホイク</t>
    </rPh>
    <rPh sb="13" eb="15">
      <t>キョウユ</t>
    </rPh>
    <rPh sb="19" eb="21">
      <t>ジョウキン</t>
    </rPh>
    <rPh sb="22" eb="24">
      <t>ホイク</t>
    </rPh>
    <rPh sb="24" eb="26">
      <t>キョウユ</t>
    </rPh>
    <rPh sb="26" eb="27">
      <t>マタ</t>
    </rPh>
    <rPh sb="28" eb="31">
      <t>タンジカン</t>
    </rPh>
    <rPh sb="31" eb="33">
      <t>キンム</t>
    </rPh>
    <rPh sb="34" eb="36">
      <t>ホイク</t>
    </rPh>
    <rPh sb="36" eb="38">
      <t>キョウユ</t>
    </rPh>
    <rPh sb="38" eb="40">
      <t>イガイ</t>
    </rPh>
    <rPh sb="41" eb="43">
      <t>ホイク</t>
    </rPh>
    <rPh sb="43" eb="45">
      <t>キョウユ</t>
    </rPh>
    <phoneticPr fontId="2"/>
  </si>
  <si>
    <t>　　　4　「短時間勤務の保育教諭」とは、１日６時間未満又は月20日未満勤務の保育教諭をいいます。</t>
    <rPh sb="6" eb="9">
      <t>タンジカン</t>
    </rPh>
    <rPh sb="9" eb="11">
      <t>キンム</t>
    </rPh>
    <rPh sb="12" eb="14">
      <t>ホイク</t>
    </rPh>
    <rPh sb="14" eb="16">
      <t>キョウユ</t>
    </rPh>
    <rPh sb="21" eb="22">
      <t>ニチ</t>
    </rPh>
    <rPh sb="23" eb="25">
      <t>ジカン</t>
    </rPh>
    <rPh sb="25" eb="27">
      <t>ミマン</t>
    </rPh>
    <rPh sb="27" eb="28">
      <t>マタ</t>
    </rPh>
    <rPh sb="29" eb="30">
      <t>ツキ</t>
    </rPh>
    <rPh sb="32" eb="33">
      <t>ニチ</t>
    </rPh>
    <rPh sb="33" eb="35">
      <t>ミマン</t>
    </rPh>
    <rPh sb="35" eb="37">
      <t>キンム</t>
    </rPh>
    <rPh sb="38" eb="40">
      <t>ホイク</t>
    </rPh>
    <rPh sb="40" eb="42">
      <t>キョウユ</t>
    </rPh>
    <phoneticPr fontId="2"/>
  </si>
  <si>
    <t>　　　3　県条例上の保育教諭定数の一部に算入できない短時間勤務保育教諭については含めないでください。</t>
    <rPh sb="5" eb="8">
      <t>ケンジョウレイ</t>
    </rPh>
    <rPh sb="40" eb="41">
      <t>フク</t>
    </rPh>
    <phoneticPr fontId="2"/>
  </si>
  <si>
    <t>　　　8　分園がある場合には、保育教諭の配置状況について別途作成してください。</t>
    <rPh sb="5" eb="6">
      <t>ブン</t>
    </rPh>
    <rPh sb="6" eb="7">
      <t>エン</t>
    </rPh>
    <rPh sb="10" eb="12">
      <t>バアイ</t>
    </rPh>
    <rPh sb="20" eb="22">
      <t>ハイチ</t>
    </rPh>
    <rPh sb="22" eb="24">
      <t>ジョウキョウ</t>
    </rPh>
    <rPh sb="28" eb="30">
      <t>ベット</t>
    </rPh>
    <rPh sb="30" eb="32">
      <t>サクセイ</t>
    </rPh>
    <phoneticPr fontId="2"/>
  </si>
  <si>
    <t>（参考）保育教諭（保健師等を含む。）の配置については、別紙「保育教諭の必要配置と配置基準」を参照してください。</t>
    <rPh sb="1" eb="3">
      <t>サンコウ</t>
    </rPh>
    <rPh sb="9" eb="12">
      <t>ホケンシ</t>
    </rPh>
    <rPh sb="12" eb="13">
      <t>トウ</t>
    </rPh>
    <rPh sb="14" eb="15">
      <t>フク</t>
    </rPh>
    <rPh sb="19" eb="21">
      <t>ハイチ</t>
    </rPh>
    <rPh sb="46" eb="48">
      <t>サンショウ</t>
    </rPh>
    <phoneticPr fontId="2"/>
  </si>
  <si>
    <t>パート保育教諭</t>
    <phoneticPr fontId="2"/>
  </si>
  <si>
    <t>（注）1　「資格」欄には保育教諭等職種に応じた資格の有無を記入してください。（以下同じ。）</t>
    <rPh sb="1" eb="2">
      <t>チュウ</t>
    </rPh>
    <rPh sb="39" eb="41">
      <t>イカ</t>
    </rPh>
    <rPh sb="41" eb="42">
      <t>オナ</t>
    </rPh>
    <phoneticPr fontId="2"/>
  </si>
  <si>
    <t xml:space="preserve">　　　2　最低基準上の保育教諭定数の一部に算入できない短時間勤務保育教諭についても記入してください。 </t>
  </si>
  <si>
    <t>保育教諭</t>
  </si>
  <si>
    <t>保育教諭</t>
    <phoneticPr fontId="2"/>
  </si>
  <si>
    <t>主任保育教諭</t>
    <rPh sb="0" eb="2">
      <t>シュニン</t>
    </rPh>
    <phoneticPr fontId="2"/>
  </si>
  <si>
    <t>臨時保育教諭</t>
    <rPh sb="0" eb="2">
      <t>リンジ</t>
    </rPh>
    <phoneticPr fontId="2"/>
  </si>
  <si>
    <t>代替保育教諭</t>
    <rPh sb="0" eb="2">
      <t>ダイタイ</t>
    </rPh>
    <phoneticPr fontId="2"/>
  </si>
  <si>
    <t>3号
認定</t>
    <phoneticPr fontId="2"/>
  </si>
  <si>
    <t>：</t>
    <phoneticPr fontId="2"/>
  </si>
  <si>
    <t>月　　　日</t>
    <rPh sb="0" eb="1">
      <t>ガツ</t>
    </rPh>
    <rPh sb="4" eb="5">
      <t>ニチ</t>
    </rPh>
    <phoneticPr fontId="2"/>
  </si>
  <si>
    <t>保育士登録</t>
    <rPh sb="2" eb="3">
      <t>シ</t>
    </rPh>
    <rPh sb="3" eb="5">
      <t>トウロク</t>
    </rPh>
    <phoneticPr fontId="2"/>
  </si>
  <si>
    <t>幼稚園
教諭免許の
修了確認期限</t>
    <phoneticPr fontId="2"/>
  </si>
  <si>
    <t>　を記入してください。</t>
    <phoneticPr fontId="2"/>
  </si>
  <si>
    <t>　・　 ・</t>
  </si>
  <si>
    <t>（1）教育・保育時間設定の状況</t>
    <rPh sb="3" eb="5">
      <t>キョウイク</t>
    </rPh>
    <rPh sb="6" eb="8">
      <t>ホイク</t>
    </rPh>
    <phoneticPr fontId="2"/>
  </si>
  <si>
    <t>（1）入園児童数の状況</t>
    <rPh sb="9" eb="11">
      <t>ジョウキョウ</t>
    </rPh>
    <phoneticPr fontId="2"/>
  </si>
  <si>
    <t>　　ア　前年度入園児童数</t>
    <rPh sb="4" eb="7">
      <t>ゼンネンド</t>
    </rPh>
    <rPh sb="11" eb="12">
      <t>スウ</t>
    </rPh>
    <phoneticPr fontId="2"/>
  </si>
  <si>
    <t>　　イ　本年度入園児童数</t>
    <rPh sb="4" eb="7">
      <t>ホンネンド</t>
    </rPh>
    <rPh sb="9" eb="11">
      <t>ジドウ</t>
    </rPh>
    <rPh sb="11" eb="12">
      <t>スウ</t>
    </rPh>
    <phoneticPr fontId="2"/>
  </si>
  <si>
    <t>休園の期間</t>
    <rPh sb="0" eb="2">
      <t>キュウエン</t>
    </rPh>
    <rPh sb="3" eb="5">
      <t>キカン</t>
    </rPh>
    <phoneticPr fontId="2"/>
  </si>
  <si>
    <t>　　　2　常勤とは、各認定こども園の就業規則等で定められ、常勤とされる者と同一勤務形態にある者（正規、非正規を問わない。）をいいます。</t>
    <rPh sb="5" eb="7">
      <t>ジョウキン</t>
    </rPh>
    <rPh sb="10" eb="11">
      <t>カク</t>
    </rPh>
    <rPh sb="11" eb="13">
      <t>ニンテイ</t>
    </rPh>
    <rPh sb="16" eb="17">
      <t>エン</t>
    </rPh>
    <rPh sb="18" eb="20">
      <t>シュウギョウ</t>
    </rPh>
    <rPh sb="20" eb="22">
      <t>キソク</t>
    </rPh>
    <rPh sb="22" eb="23">
      <t>トウ</t>
    </rPh>
    <rPh sb="24" eb="25">
      <t>サダ</t>
    </rPh>
    <rPh sb="29" eb="31">
      <t>ジョウキン</t>
    </rPh>
    <rPh sb="35" eb="36">
      <t>モノ</t>
    </rPh>
    <rPh sb="37" eb="38">
      <t>ドウ</t>
    </rPh>
    <rPh sb="38" eb="39">
      <t>イツ</t>
    </rPh>
    <rPh sb="39" eb="41">
      <t>キンム</t>
    </rPh>
    <rPh sb="41" eb="43">
      <t>ケイタイ</t>
    </rPh>
    <rPh sb="46" eb="47">
      <t>モノ</t>
    </rPh>
    <rPh sb="48" eb="50">
      <t>セイキ</t>
    </rPh>
    <rPh sb="51" eb="54">
      <t>ヒセイキ</t>
    </rPh>
    <rPh sb="55" eb="56">
      <t>ト</t>
    </rPh>
    <phoneticPr fontId="2"/>
  </si>
  <si>
    <t>定員90人以下1人(私立)</t>
    <rPh sb="0" eb="2">
      <t>テイイン</t>
    </rPh>
    <rPh sb="4" eb="5">
      <t>ニン</t>
    </rPh>
    <rPh sb="5" eb="7">
      <t>イカ</t>
    </rPh>
    <rPh sb="8" eb="9">
      <t>ヒト</t>
    </rPh>
    <phoneticPr fontId="2"/>
  </si>
  <si>
    <t>（4）正規職員の給与等の状況（私立認定こども園）</t>
    <rPh sb="3" eb="5">
      <t>セイキ</t>
    </rPh>
    <rPh sb="10" eb="11">
      <t>トウ</t>
    </rPh>
    <rPh sb="12" eb="14">
      <t>ジョウキョウ</t>
    </rPh>
    <phoneticPr fontId="2"/>
  </si>
  <si>
    <t xml:space="preserve"> ○　認定こども園における保育時間は、１日につき８時間を原則とし、その地方における乳児又は幼児の保護
 　　者の労働時間その他家庭の状況等を考慮して、認定こども園の長がこれを定める。
 ○　延長保育時間とは11時間の開所時間の前後の時間において、さらに延長して保育する時間をいう。
 ○　認定こども園運営費国庫負担金の算定において、開所日とは、日曜日、国民の祝日及び休日を除いた日と
　　 している。</t>
  </si>
  <si>
    <t>（○○○認定こども園）</t>
    <phoneticPr fontId="2"/>
  </si>
  <si>
    <t>（４）正規職員の給与等の状況（私立認定こども園）</t>
    <rPh sb="3" eb="5">
      <t>セイキ</t>
    </rPh>
    <rPh sb="8" eb="10">
      <t>キュウヨ</t>
    </rPh>
    <rPh sb="12" eb="14">
      <t>ジョウキョウ</t>
    </rPh>
    <phoneticPr fontId="2"/>
  </si>
  <si>
    <t>在園率</t>
    <rPh sb="2" eb="3">
      <t>リツ</t>
    </rPh>
    <phoneticPr fontId="2"/>
  </si>
  <si>
    <t>　　　３　「一時預かり等実児童数」欄には、当該月の保育児童数を記入してください。</t>
    <rPh sb="6" eb="8">
      <t>イチジ</t>
    </rPh>
    <rPh sb="8" eb="9">
      <t>アズ</t>
    </rPh>
    <rPh sb="11" eb="12">
      <t>トウ</t>
    </rPh>
    <rPh sb="12" eb="13">
      <t>ジツ</t>
    </rPh>
    <rPh sb="13" eb="16">
      <t>ジドウスウ</t>
    </rPh>
    <rPh sb="17" eb="18">
      <t>ラン</t>
    </rPh>
    <rPh sb="21" eb="23">
      <t>トウガイ</t>
    </rPh>
    <rPh sb="23" eb="24">
      <t>ツキ</t>
    </rPh>
    <rPh sb="25" eb="27">
      <t>ホイク</t>
    </rPh>
    <rPh sb="27" eb="30">
      <t>ジドウスウ</t>
    </rPh>
    <rPh sb="31" eb="33">
      <t>キニュウ</t>
    </rPh>
    <phoneticPr fontId="2"/>
  </si>
  <si>
    <t>　　　2　「クラス年齢」欄には、年度当初、クラス編成時の保育対象児童年齢を記入してください。</t>
    <rPh sb="16" eb="18">
      <t>ネンド</t>
    </rPh>
    <rPh sb="18" eb="20">
      <t>トウショ</t>
    </rPh>
    <phoneticPr fontId="2"/>
  </si>
  <si>
    <t>人数</t>
    <rPh sb="0" eb="2">
      <t>ニンズウ</t>
    </rPh>
    <phoneticPr fontId="2"/>
  </si>
  <si>
    <t>クラス名
（クラス年齢）</t>
    <rPh sb="3" eb="4">
      <t>メイ</t>
    </rPh>
    <phoneticPr fontId="2"/>
  </si>
  <si>
    <t>○○組
（０、１歳児）</t>
    <rPh sb="2" eb="3">
      <t>クミ</t>
    </rPh>
    <rPh sb="8" eb="10">
      <t>サイジ</t>
    </rPh>
    <phoneticPr fontId="2"/>
  </si>
  <si>
    <t>0</t>
  </si>
  <si>
    <t>1</t>
  </si>
  <si>
    <t>年　齢
構　成</t>
    <rPh sb="0" eb="1">
      <t>トシ</t>
    </rPh>
    <rPh sb="2" eb="3">
      <t>トシ</t>
    </rPh>
    <rPh sb="4" eb="5">
      <t>ガマエル</t>
    </rPh>
    <rPh sb="6" eb="7">
      <t>シゲル</t>
    </rPh>
    <phoneticPr fontId="2"/>
  </si>
  <si>
    <t>定員</t>
    <rPh sb="0" eb="2">
      <t>テイイン</t>
    </rPh>
    <phoneticPr fontId="2"/>
  </si>
  <si>
    <t>保・幼</t>
  </si>
  <si>
    <t>氏　　　　名　　・　　資　　格</t>
    <rPh sb="0" eb="1">
      <t>シ</t>
    </rPh>
    <rPh sb="5" eb="6">
      <t>メイ</t>
    </rPh>
    <rPh sb="11" eb="12">
      <t>シ</t>
    </rPh>
    <rPh sb="14" eb="15">
      <t>カク</t>
    </rPh>
    <phoneticPr fontId="2"/>
  </si>
  <si>
    <t>保育士</t>
  </si>
  <si>
    <t>設置主体
所 在 地</t>
    <phoneticPr fontId="2"/>
  </si>
  <si>
    <t>１号認定</t>
    <rPh sb="1" eb="2">
      <t>ゴウ</t>
    </rPh>
    <rPh sb="2" eb="4">
      <t>ニンテイ</t>
    </rPh>
    <phoneticPr fontId="2"/>
  </si>
  <si>
    <t>２号認定</t>
    <rPh sb="1" eb="2">
      <t>ゴウ</t>
    </rPh>
    <rPh sb="2" eb="4">
      <t>ニンテイ</t>
    </rPh>
    <phoneticPr fontId="2"/>
  </si>
  <si>
    <t>認定区分別
の現員内訳</t>
    <phoneticPr fontId="2"/>
  </si>
  <si>
    <t>３号認定</t>
    <rPh sb="1" eb="2">
      <t>ゴウ</t>
    </rPh>
    <rPh sb="2" eb="4">
      <t>ニンテイ</t>
    </rPh>
    <phoneticPr fontId="2"/>
  </si>
  <si>
    <t>小学校教諭、又は養護教諭の普通免許状を有する者</t>
    <rPh sb="0" eb="3">
      <t>ショウガッコウ</t>
    </rPh>
    <rPh sb="3" eb="5">
      <t>キョウユ</t>
    </rPh>
    <rPh sb="6" eb="7">
      <t>マタ</t>
    </rPh>
    <rPh sb="8" eb="10">
      <t>ヨウゴ</t>
    </rPh>
    <rPh sb="10" eb="12">
      <t>キョウユ</t>
    </rPh>
    <rPh sb="13" eb="15">
      <t>フツウ</t>
    </rPh>
    <rPh sb="15" eb="17">
      <t>メンキョ</t>
    </rPh>
    <rPh sb="17" eb="18">
      <t>ジョウ</t>
    </rPh>
    <rPh sb="19" eb="20">
      <t>ユウ</t>
    </rPh>
    <rPh sb="22" eb="23">
      <t>モノ</t>
    </rPh>
    <phoneticPr fontId="2"/>
  </si>
  <si>
    <t>業者名</t>
    <rPh sb="0" eb="3">
      <t>ギョウシャメイ</t>
    </rPh>
    <phoneticPr fontId="2"/>
  </si>
  <si>
    <t>調理員（直営）</t>
    <phoneticPr fontId="2"/>
  </si>
  <si>
    <t>調理員（委託）</t>
    <rPh sb="4" eb="6">
      <t>イタク</t>
    </rPh>
    <phoneticPr fontId="2"/>
  </si>
  <si>
    <t>備考：</t>
    <rPh sb="0" eb="2">
      <t>ビコウ</t>
    </rPh>
    <phoneticPr fontId="2"/>
  </si>
  <si>
    <t>専任主幹保育教諭（私立）</t>
    <rPh sb="0" eb="2">
      <t>センニン</t>
    </rPh>
    <rPh sb="2" eb="4">
      <t>シュカン</t>
    </rPh>
    <rPh sb="4" eb="6">
      <t>ホイク</t>
    </rPh>
    <rPh sb="6" eb="8">
      <t>キョウユ</t>
    </rPh>
    <phoneticPr fontId="2"/>
  </si>
  <si>
    <t>幼</t>
  </si>
  <si>
    <t>保育士</t>
    <phoneticPr fontId="2"/>
  </si>
  <si>
    <t>保・幼</t>
    <rPh sb="0" eb="1">
      <t>ホ</t>
    </rPh>
    <rPh sb="2" eb="3">
      <t>ヨウ</t>
    </rPh>
    <phoneticPr fontId="2"/>
  </si>
  <si>
    <t>保・幼</t>
    <phoneticPr fontId="2"/>
  </si>
  <si>
    <t>保</t>
  </si>
  <si>
    <t>園長名</t>
    <rPh sb="0" eb="1">
      <t>エン</t>
    </rPh>
    <rPh sb="1" eb="2">
      <t>チョウ</t>
    </rPh>
    <rPh sb="2" eb="3">
      <t>メイ</t>
    </rPh>
    <phoneticPr fontId="2"/>
  </si>
  <si>
    <t>一時
預かり
事業</t>
    <phoneticPr fontId="2"/>
  </si>
  <si>
    <t>園長</t>
    <rPh sb="0" eb="2">
      <t>エンチョウ</t>
    </rPh>
    <phoneticPr fontId="2"/>
  </si>
  <si>
    <t>※外部委託の場合、左記は記入不要。右記に必要事項を記入してください。</t>
    <rPh sb="1" eb="3">
      <t>ガイブ</t>
    </rPh>
    <rPh sb="3" eb="5">
      <t>イタク</t>
    </rPh>
    <rPh sb="6" eb="8">
      <t>バアイ</t>
    </rPh>
    <rPh sb="9" eb="11">
      <t>サキ</t>
    </rPh>
    <rPh sb="12" eb="14">
      <t>キニュウ</t>
    </rPh>
    <rPh sb="14" eb="16">
      <t>フヨウ</t>
    </rPh>
    <rPh sb="17" eb="19">
      <t>ウキ</t>
    </rPh>
    <rPh sb="20" eb="22">
      <t>ヒツヨウ</t>
    </rPh>
    <rPh sb="22" eb="24">
      <t>ジコウ</t>
    </rPh>
    <rPh sb="25" eb="27">
      <t>キニュウ</t>
    </rPh>
    <phoneticPr fontId="2"/>
  </si>
  <si>
    <t>　　　4　保育教諭の常勤換算値は、非常勤職員（常勤以外、短期間勤務の保育教諭）の１月の勤務時間数の計を常勤の１月の勤務時間数で除した値</t>
    <rPh sb="5" eb="7">
      <t>ホイク</t>
    </rPh>
    <rPh sb="7" eb="9">
      <t>キョウユ</t>
    </rPh>
    <rPh sb="10" eb="12">
      <t>ジョウキン</t>
    </rPh>
    <rPh sb="12" eb="15">
      <t>カンサンチ</t>
    </rPh>
    <rPh sb="17" eb="20">
      <t>ヒジョウキン</t>
    </rPh>
    <rPh sb="20" eb="22">
      <t>ショクイン</t>
    </rPh>
    <rPh sb="23" eb="25">
      <t>ジョウキン</t>
    </rPh>
    <rPh sb="25" eb="27">
      <t>イガイ</t>
    </rPh>
    <rPh sb="28" eb="31">
      <t>タンキカン</t>
    </rPh>
    <rPh sb="31" eb="33">
      <t>キンム</t>
    </rPh>
    <rPh sb="34" eb="36">
      <t>ホイク</t>
    </rPh>
    <rPh sb="36" eb="38">
      <t>キョウユ</t>
    </rPh>
    <rPh sb="41" eb="42">
      <t>ツキ</t>
    </rPh>
    <rPh sb="43" eb="45">
      <t>キンム</t>
    </rPh>
    <rPh sb="45" eb="47">
      <t>ジカン</t>
    </rPh>
    <rPh sb="47" eb="48">
      <t>スウ</t>
    </rPh>
    <rPh sb="49" eb="50">
      <t>ケイ</t>
    </rPh>
    <rPh sb="51" eb="53">
      <t>ジョウキン</t>
    </rPh>
    <rPh sb="55" eb="56">
      <t>ツキ</t>
    </rPh>
    <rPh sb="57" eb="59">
      <t>キンム</t>
    </rPh>
    <rPh sb="59" eb="62">
      <t>ジカンスウ</t>
    </rPh>
    <phoneticPr fontId="2"/>
  </si>
  <si>
    <t>　　　 　（小数点第１位四捨五入）をいいます。</t>
    <phoneticPr fontId="2"/>
  </si>
  <si>
    <t>　　　6　配置職員数記入欄のうち、「専任主幹保育教諭」欄及び「実施補助事業等」欄において、該当するものには有無又は○を付してください。</t>
    <rPh sb="5" eb="7">
      <t>ハイチ</t>
    </rPh>
    <rPh sb="7" eb="10">
      <t>ショクインスウ</t>
    </rPh>
    <rPh sb="20" eb="22">
      <t>シュカン</t>
    </rPh>
    <rPh sb="37" eb="38">
      <t>トウ</t>
    </rPh>
    <phoneticPr fontId="2"/>
  </si>
  <si>
    <t>（4）園長の状況</t>
    <rPh sb="3" eb="5">
      <t>エンチョウ</t>
    </rPh>
    <rPh sb="6" eb="8">
      <t>ジョウキョウ</t>
    </rPh>
    <phoneticPr fontId="2"/>
  </si>
  <si>
    <t>兼任先の状況</t>
    <phoneticPr fontId="2"/>
  </si>
  <si>
    <t>諸手当（平成　　年　　月分）</t>
    <phoneticPr fontId="2"/>
  </si>
  <si>
    <t>　　　4　公立認定こども園の職員の｢経験年数」欄には、市町村への採用年月日及び当該市町村職員としての経験年数（認定こども園の経験のみ）</t>
    <rPh sb="7" eb="9">
      <t>ニンテイ</t>
    </rPh>
    <rPh sb="12" eb="13">
      <t>エン</t>
    </rPh>
    <rPh sb="14" eb="16">
      <t>ショクイン</t>
    </rPh>
    <rPh sb="50" eb="52">
      <t>ケイケン</t>
    </rPh>
    <rPh sb="55" eb="57">
      <t>ニンテイ</t>
    </rPh>
    <rPh sb="60" eb="61">
      <t>エン</t>
    </rPh>
    <rPh sb="62" eb="64">
      <t>ケイケン</t>
    </rPh>
    <phoneticPr fontId="2"/>
  </si>
  <si>
    <t>（4）休園の状況（日･祝日・休日以外）</t>
    <rPh sb="4" eb="5">
      <t>エン</t>
    </rPh>
    <rPh sb="11" eb="12">
      <t>シュク</t>
    </rPh>
    <rPh sb="14" eb="16">
      <t>キュウジツ</t>
    </rPh>
    <phoneticPr fontId="2"/>
  </si>
  <si>
    <t>　（注）土曜日を８時間未満としている場合は、（3）に短縮の状況を記入してください。</t>
    <phoneticPr fontId="2"/>
  </si>
  <si>
    <t>保育需要
調査等</t>
    <phoneticPr fontId="2"/>
  </si>
  <si>
    <t>氏　名</t>
    <rPh sb="0" eb="1">
      <t>シ</t>
    </rPh>
    <rPh sb="2" eb="3">
      <t>メイ</t>
    </rPh>
    <phoneticPr fontId="2"/>
  </si>
  <si>
    <t>職　種</t>
    <rPh sb="0" eb="1">
      <t>ショク</t>
    </rPh>
    <rPh sb="2" eb="3">
      <t>タネ</t>
    </rPh>
    <phoneticPr fontId="2"/>
  </si>
  <si>
    <t>（1）教育・保育時間設定の状況</t>
    <phoneticPr fontId="2"/>
  </si>
  <si>
    <t>　（3）保育時間短縮の状況</t>
    <phoneticPr fontId="2"/>
  </si>
  <si>
    <t>　（4）休園の状況（日･祝日・休日以外）</t>
    <rPh sb="4" eb="5">
      <t>キュウ</t>
    </rPh>
    <rPh sb="5" eb="6">
      <t>エン</t>
    </rPh>
    <rPh sb="7" eb="9">
      <t>ジョウキョウ</t>
    </rPh>
    <phoneticPr fontId="2"/>
  </si>
  <si>
    <t>付属資料の２　時間帯別保育教諭配置表については、原則としてエクセルで作成してください。</t>
    <rPh sb="0" eb="2">
      <t>フゾク</t>
    </rPh>
    <rPh sb="2" eb="4">
      <t>シリョウ</t>
    </rPh>
    <rPh sb="13" eb="15">
      <t>キョウユ</t>
    </rPh>
    <rPh sb="24" eb="26">
      <t>ゲンソク</t>
    </rPh>
    <rPh sb="34" eb="36">
      <t>サクセイ</t>
    </rPh>
    <phoneticPr fontId="2"/>
  </si>
  <si>
    <t>※必要保育教諭数は、自動計算されます。</t>
    <rPh sb="1" eb="3">
      <t>ヒツヨウ</t>
    </rPh>
    <rPh sb="3" eb="5">
      <t>ホイク</t>
    </rPh>
    <rPh sb="5" eb="7">
      <t>キョウユ</t>
    </rPh>
    <rPh sb="7" eb="8">
      <t>スウ</t>
    </rPh>
    <rPh sb="10" eb="12">
      <t>ジドウ</t>
    </rPh>
    <rPh sb="12" eb="14">
      <t>ケイサン</t>
    </rPh>
    <phoneticPr fontId="2"/>
  </si>
  <si>
    <t>学校医</t>
    <rPh sb="0" eb="2">
      <t>ガッコウ</t>
    </rPh>
    <rPh sb="2" eb="3">
      <t>イ</t>
    </rPh>
    <phoneticPr fontId="2"/>
  </si>
  <si>
    <t>特段の配置規定はないが事務員を置くよう努めること。（保育教諭等が事務職を兼ねることも、また、運営主体の事務職員が事務を執行することも可。）</t>
    <rPh sb="0" eb="2">
      <t>トクダン</t>
    </rPh>
    <rPh sb="3" eb="5">
      <t>ハイチ</t>
    </rPh>
    <rPh sb="5" eb="7">
      <t>キテイ</t>
    </rPh>
    <rPh sb="11" eb="13">
      <t>ジム</t>
    </rPh>
    <rPh sb="13" eb="14">
      <t>イン</t>
    </rPh>
    <rPh sb="15" eb="16">
      <t>オ</t>
    </rPh>
    <rPh sb="19" eb="20">
      <t>ツト</t>
    </rPh>
    <rPh sb="30" eb="31">
      <t>トウ</t>
    </rPh>
    <rPh sb="32" eb="34">
      <t>ジムショク</t>
    </rPh>
    <rPh sb="34" eb="35">
      <t>ショク</t>
    </rPh>
    <rPh sb="36" eb="37">
      <t>カ</t>
    </rPh>
    <rPh sb="46" eb="48">
      <t>ウンエイ</t>
    </rPh>
    <rPh sb="48" eb="50">
      <t>シュタイ</t>
    </rPh>
    <rPh sb="51" eb="53">
      <t>ジム</t>
    </rPh>
    <rPh sb="53" eb="55">
      <t>ショクイン</t>
    </rPh>
    <rPh sb="56" eb="58">
      <t>ジム</t>
    </rPh>
    <rPh sb="59" eb="61">
      <t>シッコウ</t>
    </rPh>
    <rPh sb="66" eb="67">
      <t>カ</t>
    </rPh>
    <phoneticPr fontId="2"/>
  </si>
  <si>
    <t>１日　   　 　　　　　</t>
    <phoneticPr fontId="2"/>
  </si>
  <si>
    <t>時間</t>
    <phoneticPr fontId="2"/>
  </si>
  <si>
    <t>１月　　　　　</t>
    <phoneticPr fontId="2"/>
  </si>
  <si>
    <t>副園長または教頭（私立）</t>
    <rPh sb="0" eb="3">
      <t>フクエンチョウ</t>
    </rPh>
    <rPh sb="6" eb="8">
      <t>キョウトウ</t>
    </rPh>
    <phoneticPr fontId="2"/>
  </si>
  <si>
    <t>合計(Ｋ=A+B+C+Ｄ+E+F+G+H+I）</t>
    <rPh sb="0" eb="2">
      <t>ゴウケイ</t>
    </rPh>
    <phoneticPr fontId="2"/>
  </si>
  <si>
    <t>学校保健安全法に規定する健康診断及び健康相談等を行う医師。学校保健安全法の準用により、学校医師、学校歯科医師、学校薬剤師は必置。（委嘱も可）</t>
    <rPh sb="16" eb="17">
      <t>オヨ</t>
    </rPh>
    <rPh sb="18" eb="20">
      <t>ケンコウ</t>
    </rPh>
    <rPh sb="20" eb="22">
      <t>ソウダン</t>
    </rPh>
    <rPh sb="22" eb="23">
      <t>トウ</t>
    </rPh>
    <rPh sb="24" eb="25">
      <t>オコナ</t>
    </rPh>
    <rPh sb="26" eb="28">
      <t>イシ</t>
    </rPh>
    <rPh sb="37" eb="39">
      <t>ジュンヨウ</t>
    </rPh>
    <rPh sb="43" eb="45">
      <t>ガッコウ</t>
    </rPh>
    <rPh sb="45" eb="47">
      <t>イシ</t>
    </rPh>
    <rPh sb="48" eb="50">
      <t>ガッコウ</t>
    </rPh>
    <rPh sb="50" eb="54">
      <t>シカイシ</t>
    </rPh>
    <rPh sb="55" eb="57">
      <t>ガッコウ</t>
    </rPh>
    <rPh sb="57" eb="60">
      <t>ヤクザイシ</t>
    </rPh>
    <rPh sb="61" eb="62">
      <t>カナラ</t>
    </rPh>
    <rPh sb="62" eb="63">
      <t>オ</t>
    </rPh>
    <rPh sb="65" eb="67">
      <t>イショク</t>
    </rPh>
    <rPh sb="68" eb="69">
      <t>カ</t>
    </rPh>
    <phoneticPr fontId="2"/>
  </si>
  <si>
    <t>学校歯科医師</t>
    <rPh sb="0" eb="2">
      <t>ガッコウ</t>
    </rPh>
    <rPh sb="2" eb="6">
      <t>シカイシ</t>
    </rPh>
    <phoneticPr fontId="2"/>
  </si>
  <si>
    <t>学 校 薬 剤 師</t>
    <rPh sb="0" eb="1">
      <t>ガク</t>
    </rPh>
    <rPh sb="2" eb="3">
      <t>コウ</t>
    </rPh>
    <rPh sb="4" eb="5">
      <t>クスリ</t>
    </rPh>
    <rPh sb="6" eb="7">
      <t>ザイ</t>
    </rPh>
    <rPh sb="8" eb="9">
      <t>シ</t>
    </rPh>
    <phoneticPr fontId="2"/>
  </si>
  <si>
    <t>学　校　医　師</t>
    <rPh sb="0" eb="1">
      <t>ガク</t>
    </rPh>
    <rPh sb="2" eb="3">
      <t>コウ</t>
    </rPh>
    <rPh sb="4" eb="5">
      <t>イ</t>
    </rPh>
    <rPh sb="6" eb="7">
      <t>シ</t>
    </rPh>
    <phoneticPr fontId="2"/>
  </si>
  <si>
    <t>（3）学校医（嘱託医）の状況</t>
    <rPh sb="3" eb="5">
      <t>ガッコウ</t>
    </rPh>
    <rPh sb="5" eb="6">
      <t>イ</t>
    </rPh>
    <rPh sb="7" eb="10">
      <t>ショクタクイ</t>
    </rPh>
    <rPh sb="12" eb="14">
      <t>ジョウキョウ</t>
    </rPh>
    <phoneticPr fontId="2"/>
  </si>
  <si>
    <t>（3）学校医（嘱託医）の状況</t>
    <phoneticPr fontId="2"/>
  </si>
  <si>
    <t>常　勤</t>
    <rPh sb="0" eb="1">
      <t>ツネ</t>
    </rPh>
    <rPh sb="2" eb="3">
      <t>ツトム</t>
    </rPh>
    <phoneticPr fontId="2"/>
  </si>
  <si>
    <t>担任</t>
    <rPh sb="0" eb="2">
      <t>タンニン</t>
    </rPh>
    <phoneticPr fontId="2"/>
  </si>
  <si>
    <t>他</t>
    <rPh sb="0" eb="1">
      <t>ホカ</t>
    </rPh>
    <phoneticPr fontId="2"/>
  </si>
  <si>
    <t>組</t>
    <rPh sb="0" eb="1">
      <t>クミ</t>
    </rPh>
    <phoneticPr fontId="2"/>
  </si>
  <si>
    <t>　　　5　資格種別の"子育て支援員"は国で定めた研修を修了し、「子育て支援員研修修了証書」の交付を受けた者のみ選択してください。</t>
    <rPh sb="5" eb="7">
      <t>シカク</t>
    </rPh>
    <rPh sb="7" eb="9">
      <t>シュベツ</t>
    </rPh>
    <rPh sb="11" eb="13">
      <t>コソダ</t>
    </rPh>
    <rPh sb="14" eb="17">
      <t>シエンイン</t>
    </rPh>
    <rPh sb="19" eb="20">
      <t>クニ</t>
    </rPh>
    <rPh sb="21" eb="22">
      <t>サダ</t>
    </rPh>
    <rPh sb="24" eb="26">
      <t>ケンシュウ</t>
    </rPh>
    <rPh sb="27" eb="29">
      <t>シュウリョウ</t>
    </rPh>
    <rPh sb="46" eb="48">
      <t>コウフ</t>
    </rPh>
    <rPh sb="49" eb="50">
      <t>ウ</t>
    </rPh>
    <rPh sb="52" eb="53">
      <t>モノ</t>
    </rPh>
    <rPh sb="55" eb="57">
      <t>センタク</t>
    </rPh>
    <phoneticPr fontId="2"/>
  </si>
  <si>
    <r>
      <rPr>
        <sz val="8"/>
        <rFont val="ＭＳ Ｐゴシック"/>
        <family val="3"/>
        <charset val="128"/>
      </rPr>
      <t>　　　6　</t>
    </r>
    <r>
      <rPr>
        <sz val="7.5"/>
        <rFont val="ＭＳ Ｐゴシック"/>
        <family val="3"/>
        <charset val="128"/>
      </rPr>
      <t>資格種別の"その他"は記載の資格を保有しておらず、保健師、看護師、記載以外の教諭免許を保有している場合のみ選択、それ以外は"無し"を選択してください。</t>
    </r>
    <rPh sb="5" eb="7">
      <t>シカク</t>
    </rPh>
    <rPh sb="7" eb="9">
      <t>シュベツ</t>
    </rPh>
    <rPh sb="13" eb="14">
      <t>ホカ</t>
    </rPh>
    <rPh sb="16" eb="18">
      <t>キサイ</t>
    </rPh>
    <rPh sb="19" eb="21">
      <t>シカク</t>
    </rPh>
    <rPh sb="22" eb="24">
      <t>ホユウ</t>
    </rPh>
    <rPh sb="30" eb="33">
      <t>ホケンシ</t>
    </rPh>
    <rPh sb="34" eb="37">
      <t>カンゴシ</t>
    </rPh>
    <rPh sb="38" eb="40">
      <t>キサイ</t>
    </rPh>
    <rPh sb="40" eb="42">
      <t>イガイ</t>
    </rPh>
    <rPh sb="43" eb="45">
      <t>キョウユ</t>
    </rPh>
    <rPh sb="45" eb="47">
      <t>メンキョ</t>
    </rPh>
    <rPh sb="48" eb="50">
      <t>ホユウ</t>
    </rPh>
    <rPh sb="54" eb="56">
      <t>バアイ</t>
    </rPh>
    <rPh sb="58" eb="60">
      <t>センタク</t>
    </rPh>
    <rPh sb="63" eb="65">
      <t>イガイ</t>
    </rPh>
    <rPh sb="67" eb="68">
      <t>ナ</t>
    </rPh>
    <rPh sb="71" eb="73">
      <t>センタク</t>
    </rPh>
    <phoneticPr fontId="2"/>
  </si>
  <si>
    <t>分</t>
    <phoneticPr fontId="2"/>
  </si>
  <si>
    <t>時</t>
    <rPh sb="0" eb="1">
      <t>トキ</t>
    </rPh>
    <phoneticPr fontId="2"/>
  </si>
  <si>
    <t>時間</t>
    <rPh sb="0" eb="1">
      <t>トキ</t>
    </rPh>
    <rPh sb="1" eb="2">
      <t>アイダ</t>
    </rPh>
    <phoneticPr fontId="2"/>
  </si>
  <si>
    <t>標準時間</t>
    <rPh sb="0" eb="2">
      <t>ヒョウジュン</t>
    </rPh>
    <rPh sb="2" eb="4">
      <t>ジカン</t>
    </rPh>
    <phoneticPr fontId="2"/>
  </si>
  <si>
    <t>短時間</t>
    <rPh sb="0" eb="3">
      <t>タンジカン</t>
    </rPh>
    <phoneticPr fontId="2"/>
  </si>
  <si>
    <t>～</t>
    <phoneticPr fontId="2"/>
  </si>
  <si>
    <t>２・３号認定</t>
    <rPh sb="3" eb="4">
      <t>ゴウ</t>
    </rPh>
    <rPh sb="4" eb="6">
      <t>ニンテイ</t>
    </rPh>
    <phoneticPr fontId="2"/>
  </si>
  <si>
    <t>分</t>
    <rPh sb="0" eb="1">
      <t>フン</t>
    </rPh>
    <phoneticPr fontId="2"/>
  </si>
  <si>
    <t>開園時間計</t>
    <rPh sb="0" eb="2">
      <t>カイエン</t>
    </rPh>
    <rPh sb="2" eb="4">
      <t>ジカン</t>
    </rPh>
    <rPh sb="4" eb="5">
      <t>ケイ</t>
    </rPh>
    <phoneticPr fontId="2"/>
  </si>
  <si>
    <t>監査資料</t>
    <rPh sb="0" eb="2">
      <t>カンサ</t>
    </rPh>
    <rPh sb="2" eb="4">
      <t>シリョウ</t>
    </rPh>
    <phoneticPr fontId="2"/>
  </si>
  <si>
    <t>児童福祉施設（幼保連携型認定こども園）</t>
    <rPh sb="7" eb="9">
      <t>ヨウホ</t>
    </rPh>
    <rPh sb="9" eb="11">
      <t>レンケイ</t>
    </rPh>
    <rPh sb="11" eb="12">
      <t>ガタ</t>
    </rPh>
    <phoneticPr fontId="2"/>
  </si>
  <si>
    <t>児童福祉施設（幼保連携型認定こども園）監査資料　目次</t>
    <rPh sb="24" eb="26">
      <t>モクジ</t>
    </rPh>
    <phoneticPr fontId="2"/>
  </si>
  <si>
    <t>児童福祉施設（幼保連携型認定こども園）監査資料記入上等の注意点</t>
    <rPh sb="23" eb="25">
      <t>キニュウ</t>
    </rPh>
    <rPh sb="25" eb="26">
      <t>ジョウ</t>
    </rPh>
    <rPh sb="26" eb="27">
      <t>トウ</t>
    </rPh>
    <rPh sb="28" eb="31">
      <t>チュウイテン</t>
    </rPh>
    <phoneticPr fontId="2"/>
  </si>
  <si>
    <t>　開園時間　</t>
    <rPh sb="1" eb="3">
      <t>カイエン</t>
    </rPh>
    <rPh sb="3" eb="5">
      <t>ジカン</t>
    </rPh>
    <phoneticPr fontId="2"/>
  </si>
  <si>
    <t>　教育・保育時間</t>
    <rPh sb="1" eb="3">
      <t>キョウイク</t>
    </rPh>
    <phoneticPr fontId="2"/>
  </si>
  <si>
    <t>一月あたりの
入園児童計</t>
    <phoneticPr fontId="2"/>
  </si>
  <si>
    <t>特定
保育
事業</t>
    <phoneticPr fontId="2"/>
  </si>
  <si>
    <t>一時預かり等
実児童数</t>
    <phoneticPr fontId="2"/>
  </si>
  <si>
    <t>障がい
児数
(再掲)</t>
    <phoneticPr fontId="2"/>
  </si>
  <si>
    <t>3号認定</t>
    <rPh sb="1" eb="2">
      <t>ゴウ</t>
    </rPh>
    <rPh sb="2" eb="4">
      <t>ニンテイ</t>
    </rPh>
    <phoneticPr fontId="2"/>
  </si>
  <si>
    <t>年間平均在園率</t>
    <phoneticPr fontId="2"/>
  </si>
  <si>
    <t>入園児童数の合計÷定員の合計（毎月初日の定員数の合計）</t>
    <phoneticPr fontId="2"/>
  </si>
  <si>
    <t>１　「初日在籍児童数」欄は、年度の初日の前日の児童年齢により区分して記入。</t>
    <rPh sb="14" eb="16">
      <t>ネンド</t>
    </rPh>
    <rPh sb="17" eb="19">
      <t>ショニチ</t>
    </rPh>
    <rPh sb="20" eb="22">
      <t>ゼンジツ</t>
    </rPh>
    <rPh sb="23" eb="25">
      <t>ジドウ</t>
    </rPh>
    <rPh sb="25" eb="27">
      <t>ネンレイ</t>
    </rPh>
    <rPh sb="30" eb="32">
      <t>クブン</t>
    </rPh>
    <rPh sb="34" eb="36">
      <t>キニュウ</t>
    </rPh>
    <phoneticPr fontId="2"/>
  </si>
  <si>
    <t>　　　２　「障がい児数（再掲）」欄には、次に示す障がいの程度の基準により区分して、当該月の保育児童数を記入。</t>
    <rPh sb="16" eb="17">
      <t>ラン</t>
    </rPh>
    <rPh sb="20" eb="21">
      <t>ツギ</t>
    </rPh>
    <rPh sb="22" eb="23">
      <t>シメ</t>
    </rPh>
    <rPh sb="24" eb="25">
      <t>ショウガイ</t>
    </rPh>
    <rPh sb="28" eb="30">
      <t>テイド</t>
    </rPh>
    <rPh sb="31" eb="33">
      <t>キジュン</t>
    </rPh>
    <rPh sb="36" eb="38">
      <t>クブン</t>
    </rPh>
    <rPh sb="41" eb="43">
      <t>トウガイ</t>
    </rPh>
    <rPh sb="43" eb="44">
      <t>ツキ</t>
    </rPh>
    <rPh sb="45" eb="47">
      <t>ホイク</t>
    </rPh>
    <rPh sb="47" eb="50">
      <t>ジドウスウ</t>
    </rPh>
    <rPh sb="51" eb="53">
      <t>キニュウ</t>
    </rPh>
    <phoneticPr fontId="2"/>
  </si>
  <si>
    <t>前々年度</t>
    <rPh sb="0" eb="2">
      <t>マエマエ</t>
    </rPh>
    <rPh sb="2" eb="4">
      <t>ネンド</t>
    </rPh>
    <rPh sb="3" eb="4">
      <t>ド</t>
    </rPh>
    <phoneticPr fontId="2"/>
  </si>
  <si>
    <t>子育て支援員</t>
  </si>
  <si>
    <t>その他加算対象</t>
    <rPh sb="2" eb="3">
      <t>ホカ</t>
    </rPh>
    <rPh sb="3" eb="5">
      <t>カサン</t>
    </rPh>
    <rPh sb="5" eb="7">
      <t>タイショウ</t>
    </rPh>
    <phoneticPr fontId="2"/>
  </si>
  <si>
    <t>4歳児童数</t>
    <rPh sb="2" eb="5">
      <t>ジドウスウ</t>
    </rPh>
    <phoneticPr fontId="2"/>
  </si>
  <si>
    <t>1歳児童数</t>
    <rPh sb="1" eb="2">
      <t>サイ</t>
    </rPh>
    <rPh sb="2" eb="4">
      <t>ジドウ</t>
    </rPh>
    <rPh sb="4" eb="5">
      <t>カズ</t>
    </rPh>
    <phoneticPr fontId="2"/>
  </si>
  <si>
    <t>2歳児童数</t>
    <rPh sb="1" eb="2">
      <t>サイ</t>
    </rPh>
    <rPh sb="2" eb="4">
      <t>ジドウ</t>
    </rPh>
    <rPh sb="4" eb="5">
      <t>カズ</t>
    </rPh>
    <phoneticPr fontId="2"/>
  </si>
  <si>
    <t>5歳以上児童数</t>
    <rPh sb="2" eb="4">
      <t>イジョウ</t>
    </rPh>
    <rPh sb="4" eb="7">
      <t>ジドウスウ</t>
    </rPh>
    <phoneticPr fontId="2"/>
  </si>
  <si>
    <t>保育標準時間</t>
    <rPh sb="0" eb="2">
      <t>ホイク</t>
    </rPh>
    <rPh sb="2" eb="4">
      <t>ヒョウジュン</t>
    </rPh>
    <rPh sb="4" eb="6">
      <t>ジカン</t>
    </rPh>
    <phoneticPr fontId="2"/>
  </si>
  <si>
    <t>学級編成加算</t>
    <rPh sb="0" eb="2">
      <t>ガッキュウ</t>
    </rPh>
    <rPh sb="2" eb="4">
      <t>ヘンセイ</t>
    </rPh>
    <rPh sb="4" eb="6">
      <t>カサン</t>
    </rPh>
    <phoneticPr fontId="2"/>
  </si>
  <si>
    <t>時間外保育</t>
    <rPh sb="0" eb="3">
      <t>ジカンガイ</t>
    </rPh>
    <rPh sb="3" eb="5">
      <t>ホイク</t>
    </rPh>
    <phoneticPr fontId="2"/>
  </si>
  <si>
    <t>認定区分別
の認可定員</t>
    <rPh sb="0" eb="2">
      <t>ニンテイ</t>
    </rPh>
    <rPh sb="7" eb="9">
      <t>ニンカ</t>
    </rPh>
    <rPh sb="9" eb="11">
      <t>テイイン</t>
    </rPh>
    <phoneticPr fontId="2"/>
  </si>
  <si>
    <t>令和          年度</t>
    <rPh sb="0" eb="2">
      <t>レイワ</t>
    </rPh>
    <rPh sb="12" eb="14">
      <t>ネンド</t>
    </rPh>
    <phoneticPr fontId="2"/>
  </si>
  <si>
    <t>（作成基準日　令和　　　年　　　月　　　日）</t>
    <rPh sb="7" eb="9">
      <t>レイワ</t>
    </rPh>
    <phoneticPr fontId="2"/>
  </si>
  <si>
    <t>令和　　　年　　　月　　　日</t>
    <rPh sb="0" eb="2">
      <t>レイワ</t>
    </rPh>
    <rPh sb="5" eb="6">
      <t>ネン</t>
    </rPh>
    <rPh sb="9" eb="10">
      <t>ツキ</t>
    </rPh>
    <rPh sb="13" eb="14">
      <t>ヒ</t>
    </rPh>
    <phoneticPr fontId="2"/>
  </si>
  <si>
    <t>Ｒ○○.８.１３ ～ Ｒ○○.８.１６</t>
    <phoneticPr fontId="2"/>
  </si>
  <si>
    <t>Ｒ○○.○○.○○</t>
    <phoneticPr fontId="2"/>
  </si>
  <si>
    <t>Ｒ○○.○○.○○</t>
    <phoneticPr fontId="2"/>
  </si>
  <si>
    <t>Ｒ○.○.○ ～ Ｒ○.○.○</t>
    <phoneticPr fontId="2"/>
  </si>
  <si>
    <t>Ｒ○.○.○ ～ Ｒ○.○.○</t>
    <phoneticPr fontId="2"/>
  </si>
  <si>
    <t>R00.00.00</t>
    <phoneticPr fontId="2"/>
  </si>
  <si>
    <t>R00.00.00</t>
    <phoneticPr fontId="2"/>
  </si>
  <si>
    <t>R00.00.00</t>
    <phoneticPr fontId="2"/>
  </si>
  <si>
    <t>R00.00.00</t>
    <phoneticPr fontId="2"/>
  </si>
  <si>
    <r>
      <t>※指導監査資料作成基準日は、</t>
    </r>
    <r>
      <rPr>
        <sz val="11"/>
        <color indexed="10"/>
        <rFont val="ＭＳ Ｐゴシック"/>
        <family val="3"/>
        <charset val="128"/>
      </rPr>
      <t>指導監査日の前月１日で作成してください。</t>
    </r>
    <rPh sb="14" eb="16">
      <t>シドウ</t>
    </rPh>
    <rPh sb="16" eb="18">
      <t>カンサ</t>
    </rPh>
    <rPh sb="18" eb="19">
      <t>ビ</t>
    </rPh>
    <rPh sb="23" eb="24">
      <t>ニチ</t>
    </rPh>
    <rPh sb="25" eb="27">
      <t>サクセイ</t>
    </rPh>
    <phoneticPr fontId="2"/>
  </si>
  <si>
    <t>前年度</t>
    <rPh sb="0" eb="3">
      <t>ゼンネンド</t>
    </rPh>
    <phoneticPr fontId="38"/>
  </si>
  <si>
    <t>〔</t>
    <phoneticPr fontId="38"/>
  </si>
  <si>
    <t>〔</t>
    <phoneticPr fontId="38"/>
  </si>
  <si>
    <t>職員の状況</t>
    <rPh sb="0" eb="2">
      <t>ショクイン</t>
    </rPh>
    <rPh sb="3" eb="5">
      <t>ジョウキョウ</t>
    </rPh>
    <phoneticPr fontId="2"/>
  </si>
  <si>
    <t>（1）施設設備の状況</t>
    <rPh sb="3" eb="5">
      <t>シセツ</t>
    </rPh>
    <rPh sb="5" eb="7">
      <t>セツビ</t>
    </rPh>
    <rPh sb="8" eb="10">
      <t>ジョウキョウ</t>
    </rPh>
    <phoneticPr fontId="38"/>
  </si>
  <si>
    <t>土地</t>
    <rPh sb="0" eb="2">
      <t>トチ</t>
    </rPh>
    <phoneticPr fontId="38"/>
  </si>
  <si>
    <t>自己所有地</t>
    <rPh sb="0" eb="2">
      <t>ジコ</t>
    </rPh>
    <rPh sb="2" eb="4">
      <t>ショユウ</t>
    </rPh>
    <rPh sb="4" eb="5">
      <t>チ</t>
    </rPh>
    <phoneticPr fontId="38"/>
  </si>
  <si>
    <t>㎡</t>
  </si>
  <si>
    <t>増改築又は移転改築計画等</t>
    <rPh sb="0" eb="3">
      <t>ゾウカイチク</t>
    </rPh>
    <rPh sb="3" eb="4">
      <t>マタ</t>
    </rPh>
    <rPh sb="5" eb="7">
      <t>イテン</t>
    </rPh>
    <rPh sb="7" eb="9">
      <t>カイチク</t>
    </rPh>
    <rPh sb="9" eb="11">
      <t>ケイカク</t>
    </rPh>
    <rPh sb="11" eb="12">
      <t>トウ</t>
    </rPh>
    <phoneticPr fontId="38"/>
  </si>
  <si>
    <t>借地</t>
    <rPh sb="0" eb="1">
      <t>シャク</t>
    </rPh>
    <rPh sb="1" eb="2">
      <t>チ</t>
    </rPh>
    <phoneticPr fontId="38"/>
  </si>
  <si>
    <t>合　　　　計</t>
    <rPh sb="0" eb="1">
      <t>ゴウ</t>
    </rPh>
    <rPh sb="5" eb="6">
      <t>ケイ</t>
    </rPh>
    <phoneticPr fontId="38"/>
  </si>
  <si>
    <t>うち屋外遊戯場</t>
    <rPh sb="2" eb="4">
      <t>オクガイ</t>
    </rPh>
    <rPh sb="4" eb="7">
      <t>ユウギジョウ</t>
    </rPh>
    <phoneticPr fontId="38"/>
  </si>
  <si>
    <t>屋外遊戯場がない場合の代替場所</t>
    <rPh sb="0" eb="2">
      <t>オクガイ</t>
    </rPh>
    <rPh sb="2" eb="5">
      <t>ユウギジョウ</t>
    </rPh>
    <rPh sb="8" eb="10">
      <t>バアイ</t>
    </rPh>
    <rPh sb="11" eb="13">
      <t>ダイタイ</t>
    </rPh>
    <rPh sb="13" eb="15">
      <t>バショ</t>
    </rPh>
    <phoneticPr fontId="38"/>
  </si>
  <si>
    <t>建物</t>
    <rPh sb="0" eb="2">
      <t>タテモノ</t>
    </rPh>
    <phoneticPr fontId="38"/>
  </si>
  <si>
    <t>建築年月日</t>
    <rPh sb="0" eb="2">
      <t>ケンチク</t>
    </rPh>
    <rPh sb="2" eb="5">
      <t>ネンガッピ</t>
    </rPh>
    <phoneticPr fontId="38"/>
  </si>
  <si>
    <t>年　　月　　日</t>
    <rPh sb="0" eb="1">
      <t>ネン</t>
    </rPh>
    <rPh sb="3" eb="4">
      <t>ツキ</t>
    </rPh>
    <rPh sb="6" eb="7">
      <t>ヒ</t>
    </rPh>
    <phoneticPr fontId="38"/>
  </si>
  <si>
    <t>増改築年月日</t>
    <rPh sb="0" eb="3">
      <t>ゾウカイチク</t>
    </rPh>
    <rPh sb="3" eb="6">
      <t>ネンガッピ</t>
    </rPh>
    <phoneticPr fontId="38"/>
  </si>
  <si>
    <t>構造</t>
    <rPh sb="0" eb="2">
      <t>コウゾウ</t>
    </rPh>
    <phoneticPr fontId="38"/>
  </si>
  <si>
    <t>耐　 火</t>
    <rPh sb="0" eb="1">
      <t>シノブ</t>
    </rPh>
    <rPh sb="3" eb="4">
      <t>ヒ</t>
    </rPh>
    <phoneticPr fontId="38"/>
  </si>
  <si>
    <t>（</t>
    <phoneticPr fontId="38"/>
  </si>
  <si>
    <t>造）</t>
    <rPh sb="0" eb="1">
      <t>ツク</t>
    </rPh>
    <phoneticPr fontId="38"/>
  </si>
  <si>
    <t>　階建</t>
    <rPh sb="1" eb="3">
      <t>カイダ</t>
    </rPh>
    <phoneticPr fontId="38"/>
  </si>
  <si>
    <t>準耐火</t>
    <rPh sb="0" eb="1">
      <t>ジュン</t>
    </rPh>
    <rPh sb="1" eb="3">
      <t>タイカ</t>
    </rPh>
    <phoneticPr fontId="38"/>
  </si>
  <si>
    <t>木　 造</t>
    <rPh sb="0" eb="1">
      <t>キ</t>
    </rPh>
    <rPh sb="3" eb="4">
      <t>ヅクリ</t>
    </rPh>
    <phoneticPr fontId="38"/>
  </si>
  <si>
    <t>計</t>
    <rPh sb="0" eb="1">
      <t>ケイ</t>
    </rPh>
    <phoneticPr fontId="38"/>
  </si>
  <si>
    <t>室　　名</t>
    <rPh sb="0" eb="1">
      <t>シツ</t>
    </rPh>
    <rPh sb="3" eb="4">
      <t>メイ</t>
    </rPh>
    <phoneticPr fontId="38"/>
  </si>
  <si>
    <t>クラス名</t>
    <rPh sb="3" eb="4">
      <t>メイ</t>
    </rPh>
    <phoneticPr fontId="2"/>
  </si>
  <si>
    <t>クラス名</t>
    <rPh sb="3" eb="4">
      <t>メイ</t>
    </rPh>
    <phoneticPr fontId="38"/>
  </si>
  <si>
    <t>床　面　積</t>
    <rPh sb="0" eb="5">
      <t>ユカメンセキ</t>
    </rPh>
    <phoneticPr fontId="38"/>
  </si>
  <si>
    <t>室　数</t>
    <rPh sb="0" eb="1">
      <t>シツ</t>
    </rPh>
    <rPh sb="2" eb="3">
      <t>スウ</t>
    </rPh>
    <phoneticPr fontId="38"/>
  </si>
  <si>
    <t>３歳未満児</t>
    <rPh sb="1" eb="5">
      <t>サイジ</t>
    </rPh>
    <phoneticPr fontId="38"/>
  </si>
  <si>
    <t>乳児・ほふく室等</t>
    <rPh sb="0" eb="7">
      <t>ニュウジシツ</t>
    </rPh>
    <rPh sb="7" eb="8">
      <t>トウ</t>
    </rPh>
    <phoneticPr fontId="38"/>
  </si>
  <si>
    <t>０歳</t>
  </si>
  <si>
    <t>児クラス</t>
    <rPh sb="0" eb="1">
      <t>ジ</t>
    </rPh>
    <phoneticPr fontId="38"/>
  </si>
  <si>
    <t>組</t>
    <rPh sb="0" eb="1">
      <t>クミ</t>
    </rPh>
    <phoneticPr fontId="38"/>
  </si>
  <si>
    <t>医務室</t>
    <rPh sb="0" eb="3">
      <t>イムシツ</t>
    </rPh>
    <phoneticPr fontId="38"/>
  </si>
  <si>
    <t>室</t>
    <rPh sb="0" eb="1">
      <t>シツ</t>
    </rPh>
    <phoneticPr fontId="38"/>
  </si>
  <si>
    <t>１歳</t>
  </si>
  <si>
    <t>調理室</t>
    <rPh sb="0" eb="3">
      <t>チョウリシツ</t>
    </rPh>
    <phoneticPr fontId="38"/>
  </si>
  <si>
    <t>２歳</t>
  </si>
  <si>
    <t>調乳室</t>
    <rPh sb="0" eb="3">
      <t>チョウリシツ</t>
    </rPh>
    <phoneticPr fontId="38"/>
  </si>
  <si>
    <t>０・１歳</t>
  </si>
  <si>
    <t>沐浴室</t>
    <rPh sb="0" eb="2">
      <t>モクヨク</t>
    </rPh>
    <rPh sb="2" eb="3">
      <t>シツ</t>
    </rPh>
    <phoneticPr fontId="38"/>
  </si>
  <si>
    <t>１・２歳</t>
  </si>
  <si>
    <t>事務室</t>
    <rPh sb="0" eb="3">
      <t>ジムシツ</t>
    </rPh>
    <phoneticPr fontId="38"/>
  </si>
  <si>
    <t>小　　計</t>
    <rPh sb="0" eb="1">
      <t>ショウ</t>
    </rPh>
    <rPh sb="1" eb="4">
      <t>ゴウケイ</t>
    </rPh>
    <phoneticPr fontId="38"/>
  </si>
  <si>
    <t>児童便所</t>
    <rPh sb="0" eb="2">
      <t>ジドウ</t>
    </rPh>
    <rPh sb="2" eb="4">
      <t>ベンジョ</t>
    </rPh>
    <phoneticPr fontId="38"/>
  </si>
  <si>
    <t>３歳以上児</t>
    <rPh sb="1" eb="5">
      <t>サイジ</t>
    </rPh>
    <phoneticPr fontId="38"/>
  </si>
  <si>
    <t>保育室</t>
    <rPh sb="0" eb="3">
      <t>ホイクシツ</t>
    </rPh>
    <phoneticPr fontId="38"/>
  </si>
  <si>
    <t>児童便所内訳</t>
    <rPh sb="0" eb="2">
      <t>ジドウ</t>
    </rPh>
    <rPh sb="2" eb="4">
      <t>ベンジョ</t>
    </rPh>
    <rPh sb="4" eb="6">
      <t>ウチワケ</t>
    </rPh>
    <phoneticPr fontId="38"/>
  </si>
  <si>
    <t>大便所</t>
    <rPh sb="0" eb="1">
      <t>ダイ</t>
    </rPh>
    <rPh sb="1" eb="3">
      <t>ベンジョ</t>
    </rPh>
    <phoneticPr fontId="38"/>
  </si>
  <si>
    <t>個</t>
    <rPh sb="0" eb="1">
      <t>コ</t>
    </rPh>
    <phoneticPr fontId="38"/>
  </si>
  <si>
    <t>小便所</t>
    <rPh sb="0" eb="2">
      <t>ショウベン</t>
    </rPh>
    <rPh sb="2" eb="3">
      <t>ジョ</t>
    </rPh>
    <phoneticPr fontId="38"/>
  </si>
  <si>
    <t>乳児用便所</t>
    <rPh sb="0" eb="2">
      <t>ニュウジ</t>
    </rPh>
    <rPh sb="2" eb="3">
      <t>ヨウ</t>
    </rPh>
    <rPh sb="3" eb="5">
      <t>ベンジョ</t>
    </rPh>
    <phoneticPr fontId="38"/>
  </si>
  <si>
    <t>障害児用便所</t>
    <rPh sb="0" eb="3">
      <t>ショウガイジ</t>
    </rPh>
    <rPh sb="3" eb="4">
      <t>ヨウ</t>
    </rPh>
    <rPh sb="4" eb="6">
      <t>ベンジョ</t>
    </rPh>
    <phoneticPr fontId="38"/>
  </si>
  <si>
    <t>一時預かり室</t>
    <rPh sb="0" eb="2">
      <t>イチジ</t>
    </rPh>
    <rPh sb="2" eb="3">
      <t>アズ</t>
    </rPh>
    <rPh sb="5" eb="6">
      <t>シツ</t>
    </rPh>
    <phoneticPr fontId="38"/>
  </si>
  <si>
    <t>地域子育て支援センター</t>
    <rPh sb="0" eb="2">
      <t>チイキ</t>
    </rPh>
    <rPh sb="2" eb="4">
      <t>コソダ</t>
    </rPh>
    <rPh sb="5" eb="7">
      <t>シエン</t>
    </rPh>
    <phoneticPr fontId="38"/>
  </si>
  <si>
    <t>遊戯室</t>
    <rPh sb="0" eb="3">
      <t>ユウギシツ</t>
    </rPh>
    <phoneticPr fontId="38"/>
  </si>
  <si>
    <t>合　　計</t>
    <rPh sb="0" eb="4">
      <t>ゴウケイ</t>
    </rPh>
    <phoneticPr fontId="38"/>
  </si>
  <si>
    <t>その他（廊下等）</t>
    <rPh sb="2" eb="3">
      <t>タ</t>
    </rPh>
    <rPh sb="4" eb="6">
      <t>ロウカ</t>
    </rPh>
    <rPh sb="6" eb="7">
      <t>トウ</t>
    </rPh>
    <phoneticPr fontId="38"/>
  </si>
  <si>
    <t>建　物　合　計　床　面　積</t>
    <rPh sb="0" eb="1">
      <t>ダテ</t>
    </rPh>
    <rPh sb="2" eb="3">
      <t>モノ</t>
    </rPh>
    <rPh sb="4" eb="7">
      <t>ゴウケイ</t>
    </rPh>
    <rPh sb="8" eb="13">
      <t>ユカメンセキ</t>
    </rPh>
    <phoneticPr fontId="38"/>
  </si>
  <si>
    <t>保育に必要な用具</t>
    <rPh sb="0" eb="2">
      <t>ホイク</t>
    </rPh>
    <rPh sb="3" eb="5">
      <t>ヒツヨウ</t>
    </rPh>
    <rPh sb="6" eb="8">
      <t>ヨウグ</t>
    </rPh>
    <phoneticPr fontId="38"/>
  </si>
  <si>
    <t>・</t>
    <phoneticPr fontId="38"/>
  </si>
  <si>
    <t>砂　　場</t>
    <rPh sb="0" eb="4">
      <t>スナバ</t>
    </rPh>
    <phoneticPr fontId="38"/>
  </si>
  <si>
    <t>有　　・　　無</t>
  </si>
  <si>
    <t>〕</t>
    <phoneticPr fontId="38"/>
  </si>
  <si>
    <t>（</t>
    <phoneticPr fontId="38"/>
  </si>
  <si>
    <t>ヵ所</t>
    <rPh sb="1" eb="2">
      <t>ショ</t>
    </rPh>
    <phoneticPr fontId="38"/>
  </si>
  <si>
    <t>）</t>
    <phoneticPr fontId="38"/>
  </si>
  <si>
    <t>・</t>
    <phoneticPr fontId="38"/>
  </si>
  <si>
    <t>すべり台</t>
    <rPh sb="3" eb="4">
      <t>ダイ</t>
    </rPh>
    <phoneticPr fontId="38"/>
  </si>
  <si>
    <t>台</t>
    <rPh sb="0" eb="1">
      <t>ダイ</t>
    </rPh>
    <phoneticPr fontId="38"/>
  </si>
  <si>
    <t>ブランコ</t>
    <phoneticPr fontId="38"/>
  </si>
  <si>
    <t>〕</t>
    <phoneticPr fontId="38"/>
  </si>
  <si>
    <t>（</t>
    <phoneticPr fontId="38"/>
  </si>
  <si>
    <t>基</t>
    <rPh sb="0" eb="1">
      <t>キ</t>
    </rPh>
    <phoneticPr fontId="38"/>
  </si>
  <si>
    <t>）</t>
    <phoneticPr fontId="38"/>
  </si>
  <si>
    <t>その他の遊具</t>
    <rPh sb="2" eb="3">
      <t>タ</t>
    </rPh>
    <rPh sb="4" eb="6">
      <t>ユウグ</t>
    </rPh>
    <phoneticPr fontId="38"/>
  </si>
  <si>
    <t>（注）分園を設置している場合には、分園の状況も併せて記入してください。</t>
    <rPh sb="1" eb="2">
      <t>チュウ</t>
    </rPh>
    <rPh sb="3" eb="4">
      <t>ブン</t>
    </rPh>
    <rPh sb="4" eb="5">
      <t>エン</t>
    </rPh>
    <rPh sb="6" eb="8">
      <t>セッチ</t>
    </rPh>
    <rPh sb="12" eb="14">
      <t>バアイ</t>
    </rPh>
    <rPh sb="17" eb="18">
      <t>ブン</t>
    </rPh>
    <rPh sb="18" eb="19">
      <t>エン</t>
    </rPh>
    <rPh sb="20" eb="22">
      <t>ジョウキョウ</t>
    </rPh>
    <rPh sb="23" eb="24">
      <t>アワ</t>
    </rPh>
    <rPh sb="26" eb="28">
      <t>キニュウ</t>
    </rPh>
    <phoneticPr fontId="38"/>
  </si>
  <si>
    <t>円</t>
    <rPh sb="0" eb="1">
      <t>エン</t>
    </rPh>
    <phoneticPr fontId="38"/>
  </si>
  <si>
    <t>区　　分</t>
    <rPh sb="0" eb="1">
      <t>ク</t>
    </rPh>
    <rPh sb="3" eb="4">
      <t>ブン</t>
    </rPh>
    <phoneticPr fontId="38"/>
  </si>
  <si>
    <t>区分</t>
    <rPh sb="0" eb="2">
      <t>クブン</t>
    </rPh>
    <phoneticPr fontId="38"/>
  </si>
  <si>
    <t>（1）保護者からの費用徴収等の状況</t>
    <rPh sb="3" eb="6">
      <t>ホゴシャ</t>
    </rPh>
    <rPh sb="9" eb="11">
      <t>ヒヨウ</t>
    </rPh>
    <rPh sb="11" eb="13">
      <t>チョウシュウ</t>
    </rPh>
    <rPh sb="13" eb="14">
      <t>トウ</t>
    </rPh>
    <phoneticPr fontId="38"/>
  </si>
  <si>
    <t>徴収</t>
    <rPh sb="0" eb="2">
      <t>チョウシュウ</t>
    </rPh>
    <phoneticPr fontId="38"/>
  </si>
  <si>
    <t>負　担　金　額　等</t>
    <rPh sb="0" eb="1">
      <t>フ</t>
    </rPh>
    <rPh sb="2" eb="3">
      <t>ニナ</t>
    </rPh>
    <rPh sb="4" eb="5">
      <t>キン</t>
    </rPh>
    <rPh sb="6" eb="7">
      <t>ガク</t>
    </rPh>
    <rPh sb="8" eb="9">
      <t>トウ</t>
    </rPh>
    <phoneticPr fontId="38"/>
  </si>
  <si>
    <t>延  長  保  育  料</t>
    <rPh sb="0" eb="1">
      <t>エン</t>
    </rPh>
    <rPh sb="3" eb="4">
      <t>チョウ</t>
    </rPh>
    <rPh sb="6" eb="7">
      <t>タモツ</t>
    </rPh>
    <rPh sb="9" eb="10">
      <t>イク</t>
    </rPh>
    <rPh sb="12" eb="13">
      <t>リョウ</t>
    </rPh>
    <phoneticPr fontId="38"/>
  </si>
  <si>
    <t>（例）１時間</t>
    <rPh sb="1" eb="2">
      <t>レイ</t>
    </rPh>
    <rPh sb="4" eb="6">
      <t>ジカン</t>
    </rPh>
    <phoneticPr fontId="38"/>
  </si>
  <si>
    <t xml:space="preserve"> </t>
    <phoneticPr fontId="38"/>
  </si>
  <si>
    <t>一時預かり料</t>
    <rPh sb="0" eb="1">
      <t>イッ</t>
    </rPh>
    <rPh sb="1" eb="2">
      <t>トキ</t>
    </rPh>
    <rPh sb="2" eb="3">
      <t>アズ</t>
    </rPh>
    <rPh sb="5" eb="6">
      <t>リョウ</t>
    </rPh>
    <phoneticPr fontId="38"/>
  </si>
  <si>
    <t>（例）１日</t>
    <rPh sb="1" eb="2">
      <t>レイ</t>
    </rPh>
    <rPh sb="4" eb="5">
      <t>イチニチ</t>
    </rPh>
    <phoneticPr fontId="38"/>
  </si>
  <si>
    <t>特定保育料</t>
    <rPh sb="0" eb="2">
      <t>トクテイ</t>
    </rPh>
    <rPh sb="2" eb="3">
      <t>タモツ</t>
    </rPh>
    <rPh sb="3" eb="4">
      <t>イク</t>
    </rPh>
    <rPh sb="4" eb="5">
      <t>リョウ</t>
    </rPh>
    <phoneticPr fontId="38"/>
  </si>
  <si>
    <t>（例）月額</t>
    <rPh sb="1" eb="2">
      <t>レイ</t>
    </rPh>
    <rPh sb="3" eb="5">
      <t>ゲツガク</t>
    </rPh>
    <phoneticPr fontId="38"/>
  </si>
  <si>
    <t xml:space="preserve"> </t>
    <phoneticPr fontId="38"/>
  </si>
  <si>
    <t>○○保育料</t>
    <rPh sb="2" eb="3">
      <t>タモツ</t>
    </rPh>
    <rPh sb="3" eb="4">
      <t>イク</t>
    </rPh>
    <rPh sb="4" eb="5">
      <t>リョウ</t>
    </rPh>
    <phoneticPr fontId="38"/>
  </si>
  <si>
    <t>児　童  給  食  費
（児童主食費）</t>
    <rPh sb="0" eb="1">
      <t>ジ</t>
    </rPh>
    <rPh sb="2" eb="3">
      <t>ワラベ</t>
    </rPh>
    <rPh sb="5" eb="6">
      <t>キュウ</t>
    </rPh>
    <rPh sb="8" eb="9">
      <t>ショク</t>
    </rPh>
    <rPh sb="11" eb="12">
      <t>ヒ</t>
    </rPh>
    <rPh sb="14" eb="16">
      <t>ジドウ</t>
    </rPh>
    <rPh sb="16" eb="18">
      <t>シュショク</t>
    </rPh>
    <rPh sb="18" eb="19">
      <t>ヒ</t>
    </rPh>
    <phoneticPr fontId="38"/>
  </si>
  <si>
    <t>月額</t>
    <rPh sb="0" eb="1">
      <t>ツキ</t>
    </rPh>
    <rPh sb="1" eb="2">
      <t>ガク</t>
    </rPh>
    <phoneticPr fontId="38"/>
  </si>
  <si>
    <t>職  員  給  食  費</t>
    <rPh sb="0" eb="1">
      <t>ショク</t>
    </rPh>
    <rPh sb="3" eb="4">
      <t>イン</t>
    </rPh>
    <rPh sb="6" eb="7">
      <t>キュウ</t>
    </rPh>
    <rPh sb="9" eb="10">
      <t>ショク</t>
    </rPh>
    <rPh sb="12" eb="13">
      <t>ヒ</t>
    </rPh>
    <phoneticPr fontId="38"/>
  </si>
  <si>
    <t>教     　材　     費</t>
    <rPh sb="0" eb="1">
      <t>キョウ</t>
    </rPh>
    <rPh sb="7" eb="8">
      <t>ザイ</t>
    </rPh>
    <rPh sb="14" eb="15">
      <t>ヒ</t>
    </rPh>
    <phoneticPr fontId="38"/>
  </si>
  <si>
    <t>年（月）額</t>
    <rPh sb="0" eb="1">
      <t>ネン</t>
    </rPh>
    <rPh sb="2" eb="3">
      <t>ツキ</t>
    </rPh>
    <rPh sb="4" eb="5">
      <t>ガク</t>
    </rPh>
    <phoneticPr fontId="38"/>
  </si>
  <si>
    <t>（左の経費の使用内容）</t>
    <rPh sb="1" eb="2">
      <t>ヒダリ</t>
    </rPh>
    <rPh sb="3" eb="5">
      <t>ケイヒ</t>
    </rPh>
    <rPh sb="6" eb="8">
      <t>シヨウ</t>
    </rPh>
    <rPh sb="8" eb="10">
      <t>ナイヨウ</t>
    </rPh>
    <phoneticPr fontId="38"/>
  </si>
  <si>
    <t>保  護  者  会  費</t>
    <rPh sb="0" eb="1">
      <t>タモツ</t>
    </rPh>
    <rPh sb="3" eb="4">
      <t>マモル</t>
    </rPh>
    <rPh sb="6" eb="7">
      <t>モノ</t>
    </rPh>
    <rPh sb="9" eb="10">
      <t>カイ</t>
    </rPh>
    <rPh sb="12" eb="13">
      <t>ヒ</t>
    </rPh>
    <phoneticPr fontId="38"/>
  </si>
  <si>
    <t>そ　　　の　　　他</t>
    <rPh sb="8" eb="9">
      <t>タ</t>
    </rPh>
    <phoneticPr fontId="38"/>
  </si>
  <si>
    <t>費（代）</t>
    <rPh sb="0" eb="1">
      <t>ヒ</t>
    </rPh>
    <rPh sb="2" eb="3">
      <t>ダイ</t>
    </rPh>
    <phoneticPr fontId="38"/>
  </si>
  <si>
    <t>（左の経費の使用内容）</t>
    <phoneticPr fontId="38"/>
  </si>
  <si>
    <t>（注） 1  「保育料」とは別に別途徴収しているものすべてを記入してください。</t>
    <rPh sb="30" eb="32">
      <t>キニュウ</t>
    </rPh>
    <phoneticPr fontId="38"/>
  </si>
  <si>
    <t>　　　2  延長保育又は一時預かり料等について、保育時間等により料金が異なる場合又は飲食費等を徴収している場合は、区分して記入してください。</t>
    <rPh sb="6" eb="8">
      <t>エンチョウ</t>
    </rPh>
    <rPh sb="8" eb="10">
      <t>ホイク</t>
    </rPh>
    <rPh sb="10" eb="11">
      <t>マタ</t>
    </rPh>
    <rPh sb="12" eb="14">
      <t>イチジ</t>
    </rPh>
    <rPh sb="14" eb="15">
      <t>アズ</t>
    </rPh>
    <rPh sb="17" eb="18">
      <t>リョウ</t>
    </rPh>
    <rPh sb="18" eb="19">
      <t>トウ</t>
    </rPh>
    <rPh sb="24" eb="26">
      <t>ホイク</t>
    </rPh>
    <rPh sb="26" eb="29">
      <t>ジカントウ</t>
    </rPh>
    <rPh sb="32" eb="34">
      <t>リョウキン</t>
    </rPh>
    <rPh sb="35" eb="36">
      <t>コト</t>
    </rPh>
    <rPh sb="38" eb="40">
      <t>バアイ</t>
    </rPh>
    <rPh sb="40" eb="41">
      <t>マタ</t>
    </rPh>
    <rPh sb="42" eb="45">
      <t>インショクヒ</t>
    </rPh>
    <rPh sb="45" eb="46">
      <t>トウ</t>
    </rPh>
    <rPh sb="47" eb="49">
      <t>チョウシュウ</t>
    </rPh>
    <rPh sb="53" eb="55">
      <t>バアイ</t>
    </rPh>
    <rPh sb="57" eb="59">
      <t>クブン</t>
    </rPh>
    <rPh sb="61" eb="63">
      <t>キニュウ</t>
    </rPh>
    <phoneticPr fontId="38"/>
  </si>
  <si>
    <t>(2)私的契約児の利用料の状況</t>
    <rPh sb="3" eb="5">
      <t>シテキ</t>
    </rPh>
    <rPh sb="5" eb="7">
      <t>ケイヤク</t>
    </rPh>
    <rPh sb="7" eb="8">
      <t>ジ</t>
    </rPh>
    <rPh sb="9" eb="12">
      <t>リヨウリョウ</t>
    </rPh>
    <rPh sb="13" eb="15">
      <t>ジョウキョウ</t>
    </rPh>
    <phoneticPr fontId="38"/>
  </si>
  <si>
    <t>運営費上の保育単価</t>
    <rPh sb="0" eb="3">
      <t>ウンエイヒ</t>
    </rPh>
    <rPh sb="3" eb="4">
      <t>ジョウ</t>
    </rPh>
    <rPh sb="5" eb="7">
      <t>ホイク</t>
    </rPh>
    <rPh sb="7" eb="9">
      <t>タンカ</t>
    </rPh>
    <phoneticPr fontId="38"/>
  </si>
  <si>
    <t>利　用　料　（月　額）</t>
    <rPh sb="0" eb="1">
      <t>リ</t>
    </rPh>
    <rPh sb="2" eb="3">
      <t>ヨウ</t>
    </rPh>
    <rPh sb="4" eb="5">
      <t>リョウ</t>
    </rPh>
    <rPh sb="7" eb="8">
      <t>ゲツ</t>
    </rPh>
    <rPh sb="9" eb="10">
      <t>ガク</t>
    </rPh>
    <phoneticPr fontId="38"/>
  </si>
  <si>
    <t>本年度</t>
    <rPh sb="0" eb="3">
      <t>ホンネンド</t>
    </rPh>
    <phoneticPr fontId="38"/>
  </si>
  <si>
    <t>上半期</t>
    <rPh sb="0" eb="3">
      <t>カミハンキ</t>
    </rPh>
    <phoneticPr fontId="38"/>
  </si>
  <si>
    <t>下半期</t>
    <rPh sb="0" eb="3">
      <t>シモハンキ</t>
    </rPh>
    <phoneticPr fontId="38"/>
  </si>
  <si>
    <t>０歳児</t>
    <rPh sb="1" eb="3">
      <t>サイジ</t>
    </rPh>
    <phoneticPr fontId="2"/>
  </si>
  <si>
    <t>０歳児</t>
    <rPh sb="1" eb="3">
      <t>サイジ</t>
    </rPh>
    <phoneticPr fontId="38"/>
  </si>
  <si>
    <t>１・２歳児</t>
    <rPh sb="3" eb="5">
      <t>サイジ</t>
    </rPh>
    <phoneticPr fontId="38"/>
  </si>
  <si>
    <t>３歳児</t>
    <rPh sb="1" eb="3">
      <t>サイジ</t>
    </rPh>
    <phoneticPr fontId="2"/>
  </si>
  <si>
    <t>３歳児</t>
    <rPh sb="1" eb="3">
      <t>サイジ</t>
    </rPh>
    <phoneticPr fontId="38"/>
  </si>
  <si>
    <t>４歳以上児</t>
    <rPh sb="1" eb="5">
      <t>サイジ</t>
    </rPh>
    <phoneticPr fontId="38"/>
  </si>
  <si>
    <t>【　付　属　資　料　】</t>
    <rPh sb="2" eb="3">
      <t>ヅケ</t>
    </rPh>
    <rPh sb="4" eb="5">
      <t>ゾク</t>
    </rPh>
    <rPh sb="6" eb="7">
      <t>シ</t>
    </rPh>
    <rPh sb="8" eb="9">
      <t>リョウ</t>
    </rPh>
    <phoneticPr fontId="2"/>
  </si>
  <si>
    <t>監査年度4月1日現在において記入してください。</t>
    <rPh sb="0" eb="2">
      <t>カンサ</t>
    </rPh>
    <rPh sb="2" eb="4">
      <t>ネンド</t>
    </rPh>
    <rPh sb="5" eb="6">
      <t>ガツ</t>
    </rPh>
    <rPh sb="7" eb="8">
      <t>ニチ</t>
    </rPh>
    <rPh sb="8" eb="10">
      <t>ゲンザイ</t>
    </rPh>
    <rPh sb="14" eb="16">
      <t>キニュウ</t>
    </rPh>
    <phoneticPr fontId="2"/>
  </si>
  <si>
    <t>　</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</si>
  <si>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</si>
  <si>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</si>
  <si>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</si>
  <si>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</si>
  <si>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</si>
  <si>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</si>
  <si>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</si>
  <si>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</si>
  <si>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</si>
  <si>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１日　   　 　　　　　</t>
    <phoneticPr fontId="2"/>
  </si>
  <si>
    <t>時間</t>
    <phoneticPr fontId="2"/>
  </si>
  <si>
    <t>１月　　　　　</t>
    <phoneticPr fontId="2"/>
  </si>
  <si>
    <t>調理員（直営）</t>
    <phoneticPr fontId="2"/>
  </si>
  <si>
    <t>　　　 　（小数点第１位四捨五入）をいいます。</t>
    <phoneticPr fontId="2"/>
  </si>
  <si>
    <t>- 付属資料 1 -</t>
    <phoneticPr fontId="2"/>
  </si>
  <si>
    <t>２</t>
    <phoneticPr fontId="2"/>
  </si>
  <si>
    <t>保育室等の状況</t>
    <rPh sb="0" eb="3">
      <t>ホイクシツ</t>
    </rPh>
    <rPh sb="3" eb="4">
      <t>トウ</t>
    </rPh>
    <rPh sb="5" eb="7">
      <t>ジョウキョウ</t>
    </rPh>
    <phoneticPr fontId="2"/>
  </si>
  <si>
    <t>〈監査資料作成基準日現在）</t>
    <rPh sb="1" eb="3">
      <t>カンサ</t>
    </rPh>
    <rPh sb="3" eb="5">
      <t>シリョウ</t>
    </rPh>
    <rPh sb="5" eb="7">
      <t>サクセイ</t>
    </rPh>
    <rPh sb="7" eb="9">
      <t>キジュン</t>
    </rPh>
    <rPh sb="9" eb="10">
      <t>ビ</t>
    </rPh>
    <rPh sb="10" eb="12">
      <t>ゲンザイ</t>
    </rPh>
    <phoneticPr fontId="2"/>
  </si>
  <si>
    <t>年齢区分</t>
    <rPh sb="0" eb="2">
      <t>ネンレイ</t>
    </rPh>
    <rPh sb="2" eb="4">
      <t>クブン</t>
    </rPh>
    <phoneticPr fontId="2"/>
  </si>
  <si>
    <t>面積基準による算定</t>
    <rPh sb="0" eb="2">
      <t>メンセキ</t>
    </rPh>
    <rPh sb="2" eb="4">
      <t>キジュン</t>
    </rPh>
    <rPh sb="7" eb="9">
      <t>サンテイ</t>
    </rPh>
    <phoneticPr fontId="2"/>
  </si>
  <si>
    <t>認可（現有）</t>
    <rPh sb="0" eb="2">
      <t>ニンカ</t>
    </rPh>
    <rPh sb="3" eb="5">
      <t>ゲンユウ</t>
    </rPh>
    <phoneticPr fontId="2"/>
  </si>
  <si>
    <t>適否</t>
    <rPh sb="0" eb="2">
      <t>テキヒ</t>
    </rPh>
    <phoneticPr fontId="2"/>
  </si>
  <si>
    <t>2歳未満</t>
    <rPh sb="1" eb="2">
      <t>サイ</t>
    </rPh>
    <rPh sb="2" eb="4">
      <t>ミマン</t>
    </rPh>
    <phoneticPr fontId="2"/>
  </si>
  <si>
    <t>乳児室・ほふく室</t>
    <rPh sb="0" eb="2">
      <t>ニュウジ</t>
    </rPh>
    <rPh sb="2" eb="3">
      <t>シツ</t>
    </rPh>
    <rPh sb="7" eb="8">
      <t>シツ</t>
    </rPh>
    <phoneticPr fontId="2"/>
  </si>
  <si>
    <t>㎡×</t>
    <phoneticPr fontId="2"/>
  </si>
  <si>
    <t>㎡×</t>
    <phoneticPr fontId="2"/>
  </si>
  <si>
    <t>人＝</t>
    <rPh sb="0" eb="1">
      <t>ニン</t>
    </rPh>
    <phoneticPr fontId="2"/>
  </si>
  <si>
    <t>㎡</t>
    <phoneticPr fontId="2"/>
  </si>
  <si>
    <t>㎡</t>
    <phoneticPr fontId="2"/>
  </si>
  <si>
    <t>①</t>
    <phoneticPr fontId="2"/>
  </si>
  <si>
    <t>2歳以上</t>
    <rPh sb="1" eb="2">
      <t>サイ</t>
    </rPh>
    <rPh sb="2" eb="4">
      <t>イジョウ</t>
    </rPh>
    <phoneticPr fontId="2"/>
  </si>
  <si>
    <t>保育室及び遊戯室 (合計）                              （1人につき1.98㎡）</t>
    <rPh sb="0" eb="2">
      <t>ホイク</t>
    </rPh>
    <rPh sb="2" eb="3">
      <t>シツ</t>
    </rPh>
    <rPh sb="3" eb="4">
      <t>オヨ</t>
    </rPh>
    <rPh sb="5" eb="8">
      <t>ユウギシツ</t>
    </rPh>
    <rPh sb="10" eb="12">
      <t>ゴウケイ</t>
    </rPh>
    <rPh sb="45" eb="46">
      <t>ニン</t>
    </rPh>
    <phoneticPr fontId="2"/>
  </si>
  <si>
    <t>屋外遊技場</t>
    <rPh sb="0" eb="2">
      <t>オクガイ</t>
    </rPh>
    <rPh sb="2" eb="5">
      <t>ユウギジョウ</t>
    </rPh>
    <phoneticPr fontId="2"/>
  </si>
  <si>
    <t>（注）年齢区分は現在の満年齢により人数算定する。</t>
    <rPh sb="1" eb="2">
      <t>チュウ</t>
    </rPh>
    <rPh sb="3" eb="5">
      <t>ネンレイ</t>
    </rPh>
    <rPh sb="5" eb="7">
      <t>クブン</t>
    </rPh>
    <rPh sb="8" eb="10">
      <t>ゲンザイ</t>
    </rPh>
    <rPh sb="11" eb="14">
      <t>マンネンレイ</t>
    </rPh>
    <rPh sb="17" eb="18">
      <t>ニン</t>
    </rPh>
    <rPh sb="18" eb="19">
      <t>スウ</t>
    </rPh>
    <rPh sb="19" eb="21">
      <t>サンテイ</t>
    </rPh>
    <phoneticPr fontId="2"/>
  </si>
  <si>
    <t>（注）平成26年2月27日以降新たに設置する場合及び保育室の床面積の変更を伴う増改築を行う場合は、満2歳以上の幼児に係る面積は、常時保育を行う部屋のみで、幼児1人につき1.98㎡以上という基準を満たすことが望ましい。　</t>
    <rPh sb="0" eb="1">
      <t>チュウ</t>
    </rPh>
    <rPh sb="2" eb="3">
      <t>アラ</t>
    </rPh>
    <rPh sb="3" eb="5">
      <t>ヘイセイ</t>
    </rPh>
    <rPh sb="7" eb="8">
      <t>ネン</t>
    </rPh>
    <rPh sb="9" eb="10">
      <t>ガツ</t>
    </rPh>
    <rPh sb="12" eb="13">
      <t>ヒ</t>
    </rPh>
    <rPh sb="13" eb="15">
      <t>イコウ</t>
    </rPh>
    <rPh sb="18" eb="20">
      <t>セッチ</t>
    </rPh>
    <rPh sb="22" eb="24">
      <t>バアイ</t>
    </rPh>
    <rPh sb="24" eb="25">
      <t>オヨ</t>
    </rPh>
    <rPh sb="26" eb="29">
      <t>ホイクシツ</t>
    </rPh>
    <rPh sb="30" eb="33">
      <t>ユカメンセキ</t>
    </rPh>
    <rPh sb="34" eb="36">
      <t>ヘンコウ</t>
    </rPh>
    <rPh sb="37" eb="38">
      <t>トモナ</t>
    </rPh>
    <rPh sb="39" eb="42">
      <t>ゾウカイチク</t>
    </rPh>
    <rPh sb="43" eb="44">
      <t>オコナ</t>
    </rPh>
    <rPh sb="45" eb="47">
      <t>バアイ</t>
    </rPh>
    <rPh sb="49" eb="50">
      <t>マン</t>
    </rPh>
    <rPh sb="51" eb="52">
      <t>サイ</t>
    </rPh>
    <rPh sb="52" eb="54">
      <t>イジョウ</t>
    </rPh>
    <rPh sb="55" eb="57">
      <t>ヨウジ</t>
    </rPh>
    <rPh sb="58" eb="59">
      <t>カカ</t>
    </rPh>
    <rPh sb="60" eb="62">
      <t>メンセキ</t>
    </rPh>
    <rPh sb="64" eb="66">
      <t>ジョウジ</t>
    </rPh>
    <rPh sb="66" eb="68">
      <t>ホイク</t>
    </rPh>
    <rPh sb="69" eb="70">
      <t>オコナ</t>
    </rPh>
    <rPh sb="71" eb="73">
      <t>ヘヤ</t>
    </rPh>
    <rPh sb="77" eb="79">
      <t>ヨウジ</t>
    </rPh>
    <rPh sb="80" eb="81">
      <t>ニン</t>
    </rPh>
    <rPh sb="89" eb="91">
      <t>イジョウ</t>
    </rPh>
    <rPh sb="94" eb="96">
      <t>キジュン</t>
    </rPh>
    <rPh sb="97" eb="98">
      <t>ミ</t>
    </rPh>
    <rPh sb="103" eb="104">
      <t>ノゾ</t>
    </rPh>
    <phoneticPr fontId="2"/>
  </si>
  <si>
    <t>①の面積が満たされていない場合</t>
    <rPh sb="2" eb="4">
      <t>メンセキ</t>
    </rPh>
    <rPh sb="5" eb="6">
      <t>ミ</t>
    </rPh>
    <rPh sb="13" eb="15">
      <t>バアイ</t>
    </rPh>
    <phoneticPr fontId="2"/>
  </si>
  <si>
    <t>＊平成25年4月1日現在既に存する認定こども園については、下表を適用する。（ただし、25年4月1日以後に建築又は乳児室の面積の変更を伴い増築又は改築されたものについては、本表は適用しない）</t>
    <rPh sb="1" eb="3">
      <t>ヘイセイ</t>
    </rPh>
    <rPh sb="5" eb="6">
      <t>ネン</t>
    </rPh>
    <rPh sb="7" eb="8">
      <t>ガツ</t>
    </rPh>
    <rPh sb="9" eb="10">
      <t>ニチ</t>
    </rPh>
    <rPh sb="10" eb="12">
      <t>ゲンザイ</t>
    </rPh>
    <rPh sb="12" eb="13">
      <t>スデ</t>
    </rPh>
    <rPh sb="14" eb="15">
      <t>ソン</t>
    </rPh>
    <rPh sb="29" eb="31">
      <t>カヒョウ</t>
    </rPh>
    <rPh sb="32" eb="34">
      <t>テキヨウ</t>
    </rPh>
    <rPh sb="44" eb="45">
      <t>ネン</t>
    </rPh>
    <rPh sb="46" eb="47">
      <t>ガツ</t>
    </rPh>
    <rPh sb="48" eb="49">
      <t>ニチ</t>
    </rPh>
    <rPh sb="49" eb="51">
      <t>イゴ</t>
    </rPh>
    <rPh sb="52" eb="54">
      <t>ケンチク</t>
    </rPh>
    <rPh sb="54" eb="55">
      <t>マタ</t>
    </rPh>
    <rPh sb="56" eb="58">
      <t>ニュウジ</t>
    </rPh>
    <rPh sb="58" eb="59">
      <t>シツ</t>
    </rPh>
    <rPh sb="60" eb="62">
      <t>メンセキ</t>
    </rPh>
    <rPh sb="63" eb="65">
      <t>ヘンコウ</t>
    </rPh>
    <rPh sb="66" eb="67">
      <t>トモナ</t>
    </rPh>
    <rPh sb="68" eb="70">
      <t>ゾウチク</t>
    </rPh>
    <rPh sb="70" eb="71">
      <t>マタ</t>
    </rPh>
    <rPh sb="72" eb="74">
      <t>カイチク</t>
    </rPh>
    <rPh sb="85" eb="87">
      <t>ホンピョウ</t>
    </rPh>
    <rPh sb="88" eb="90">
      <t>テキヨウ</t>
    </rPh>
    <phoneticPr fontId="2"/>
  </si>
  <si>
    <t>ほふくしない子</t>
    <rPh sb="6" eb="7">
      <t>コ</t>
    </rPh>
    <phoneticPr fontId="2"/>
  </si>
  <si>
    <t>ほふくする子</t>
    <rPh sb="5" eb="6">
      <t>コ</t>
    </rPh>
    <phoneticPr fontId="2"/>
  </si>
  <si>
    <t>㎡×</t>
    <phoneticPr fontId="2"/>
  </si>
  <si>
    <t>（注）1</t>
    <rPh sb="1" eb="2">
      <t>チュウ</t>
    </rPh>
    <phoneticPr fontId="2"/>
  </si>
  <si>
    <t>「ほふくする子」には（歩く子）を含みます。</t>
    <rPh sb="6" eb="7">
      <t>コ</t>
    </rPh>
    <rPh sb="11" eb="12">
      <t>アル</t>
    </rPh>
    <rPh sb="13" eb="14">
      <t>コ</t>
    </rPh>
    <rPh sb="16" eb="17">
      <t>フク</t>
    </rPh>
    <phoneticPr fontId="2"/>
  </si>
  <si>
    <t>認可面積欄は、認可書類にて確認してください。</t>
    <rPh sb="0" eb="2">
      <t>ニンカ</t>
    </rPh>
    <rPh sb="2" eb="4">
      <t>メンセキ</t>
    </rPh>
    <rPh sb="4" eb="5">
      <t>ラン</t>
    </rPh>
    <rPh sb="7" eb="9">
      <t>ニンカ</t>
    </rPh>
    <rPh sb="9" eb="11">
      <t>ショルイ</t>
    </rPh>
    <rPh sb="13" eb="15">
      <t>カクニン</t>
    </rPh>
    <phoneticPr fontId="2"/>
  </si>
  <si>
    <t>１歳児</t>
    <rPh sb="1" eb="3">
      <t>サイジ</t>
    </rPh>
    <phoneticPr fontId="2"/>
  </si>
  <si>
    <t>合　計</t>
    <rPh sb="0" eb="1">
      <t>ゴウ</t>
    </rPh>
    <rPh sb="2" eb="3">
      <t>ケイ</t>
    </rPh>
    <phoneticPr fontId="2"/>
  </si>
  <si>
    <t>幼稚園教諭</t>
  </si>
  <si>
    <t>10当分の間、従前の基準（３歳児２０対１以上、４歳以上児３０対１以上、他同じ）が有効ですが、改正後基準を満たす数の職員を置くよう努めてください。</t>
    <rPh sb="2" eb="4">
      <t>トウブン</t>
    </rPh>
    <rPh sb="5" eb="6">
      <t>アイダ</t>
    </rPh>
    <rPh sb="10" eb="12">
      <t>キジュン</t>
    </rPh>
    <phoneticPr fontId="2"/>
  </si>
  <si>
    <t>　　　9　児童年齢及び数対応数については、年度初日の前日における満年齢により区分して記入してください。</t>
    <rPh sb="5" eb="7">
      <t>ジドウ</t>
    </rPh>
    <rPh sb="7" eb="9">
      <t>ネンレイ</t>
    </rPh>
    <rPh sb="9" eb="10">
      <t>オヨ</t>
    </rPh>
    <rPh sb="11" eb="12">
      <t>カズ</t>
    </rPh>
    <rPh sb="12" eb="14">
      <t>タイオウ</t>
    </rPh>
    <rPh sb="14" eb="15">
      <t>スウ</t>
    </rPh>
    <rPh sb="21" eb="23">
      <t>ネンド</t>
    </rPh>
    <rPh sb="23" eb="25">
      <t>ショニチ</t>
    </rPh>
    <rPh sb="26" eb="28">
      <t>ゼンジツ</t>
    </rPh>
    <rPh sb="32" eb="33">
      <t>マン</t>
    </rPh>
    <rPh sb="33" eb="35">
      <t>ネンレイ</t>
    </rPh>
    <rPh sb="38" eb="40">
      <t>クブン</t>
    </rPh>
    <rPh sb="42" eb="44">
      <t>キニュウ</t>
    </rPh>
    <phoneticPr fontId="2"/>
  </si>
  <si>
    <t>　　 10　当分の間、従前の基準（３歳児２０対１以上、４歳以上児３０対１以上、他同じ）が有効ですが、改正後基準を満たす数の職員を置くよう努めてください。　</t>
    <phoneticPr fontId="2"/>
  </si>
  <si>
    <t>（　　月　　日）</t>
    <rPh sb="3" eb="4">
      <t>ガツ</t>
    </rPh>
    <rPh sb="6" eb="7">
      <t>ニチ</t>
    </rPh>
    <phoneticPr fontId="2"/>
  </si>
  <si>
    <r>
      <t>区分〔</t>
    </r>
    <r>
      <rPr>
        <b/>
        <u/>
        <sz val="8.5"/>
        <rFont val="ＭＳ Ｐゴシック"/>
        <family val="3"/>
        <charset val="128"/>
      </rPr>
      <t>平　日</t>
    </r>
    <r>
      <rPr>
        <sz val="8.5"/>
        <rFont val="ＭＳ Ｐゴシック"/>
        <family val="3"/>
        <charset val="128"/>
      </rPr>
      <t>・土曜日〕</t>
    </r>
    <rPh sb="0" eb="2">
      <t>クブン</t>
    </rPh>
    <rPh sb="3" eb="6">
      <t>ヘイジツ</t>
    </rPh>
    <rPh sb="7" eb="10">
      <t>ドヨウビ</t>
    </rPh>
    <phoneticPr fontId="2"/>
  </si>
  <si>
    <r>
      <t>時間
帯別
入所
児童
数</t>
    </r>
    <r>
      <rPr>
        <sz val="8.5"/>
        <color indexed="9"/>
        <rFont val="ＭＳ Ｐゴシック"/>
        <family val="3"/>
        <charset val="128"/>
      </rPr>
      <t>＿</t>
    </r>
    <rPh sb="0" eb="4">
      <t>ジカンタイ</t>
    </rPh>
    <rPh sb="4" eb="5">
      <t>ベツ</t>
    </rPh>
    <rPh sb="6" eb="8">
      <t>ニュウショ</t>
    </rPh>
    <rPh sb="9" eb="10">
      <t>コ</t>
    </rPh>
    <rPh sb="10" eb="11">
      <t>ワラベ</t>
    </rPh>
    <rPh sb="12" eb="13">
      <t>スウ</t>
    </rPh>
    <phoneticPr fontId="2"/>
  </si>
  <si>
    <t>２歳児</t>
    <rPh sb="1" eb="3">
      <t>サイジ</t>
    </rPh>
    <phoneticPr fontId="2"/>
  </si>
  <si>
    <t>４歳以上児</t>
    <rPh sb="1" eb="2">
      <t>サイ</t>
    </rPh>
    <rPh sb="2" eb="5">
      <t>イジョウジ</t>
    </rPh>
    <phoneticPr fontId="2"/>
  </si>
  <si>
    <t>従前の基準</t>
    <rPh sb="0" eb="2">
      <t>ジュウゼン</t>
    </rPh>
    <rPh sb="3" eb="5">
      <t>キジュン</t>
    </rPh>
    <phoneticPr fontId="2"/>
  </si>
  <si>
    <t>改正後基準</t>
    <rPh sb="0" eb="3">
      <t>カイセイゴ</t>
    </rPh>
    <rPh sb="3" eb="5">
      <t>キジュン</t>
    </rPh>
    <phoneticPr fontId="2"/>
  </si>
  <si>
    <t>※努力義務</t>
    <rPh sb="1" eb="2">
      <t>ツト</t>
    </rPh>
    <rPh sb="2" eb="3">
      <t>リョク</t>
    </rPh>
    <rPh sb="3" eb="5">
      <t>ギム</t>
    </rPh>
    <phoneticPr fontId="2"/>
  </si>
  <si>
    <t>○○組担当</t>
    <rPh sb="2" eb="3">
      <t>クミ</t>
    </rPh>
    <rPh sb="3" eb="5">
      <t>タントウ</t>
    </rPh>
    <phoneticPr fontId="2"/>
  </si>
  <si>
    <t>適　　　　否</t>
    <rPh sb="0" eb="1">
      <t>テキ</t>
    </rPh>
    <rPh sb="5" eb="6">
      <t>イナ</t>
    </rPh>
    <phoneticPr fontId="2"/>
  </si>
  <si>
    <t>認定こども園名：</t>
    <rPh sb="0" eb="2">
      <t>ニンテイ</t>
    </rPh>
    <rPh sb="5" eb="6">
      <t>エン</t>
    </rPh>
    <rPh sb="6" eb="7">
      <t>メイ</t>
    </rPh>
    <phoneticPr fontId="2"/>
  </si>
  <si>
    <t>8:15～17:15</t>
    <phoneticPr fontId="2"/>
  </si>
  <si>
    <t>必要保育教諭数</t>
    <rPh sb="0" eb="2">
      <t>ヒツヨウ</t>
    </rPh>
    <rPh sb="2" eb="4">
      <t>ホイク</t>
    </rPh>
    <rPh sb="4" eb="6">
      <t>キョウユ</t>
    </rPh>
    <rPh sb="6" eb="7">
      <t>スウ</t>
    </rPh>
    <phoneticPr fontId="2"/>
  </si>
  <si>
    <r>
      <t>区分〔平　日・</t>
    </r>
    <r>
      <rPr>
        <b/>
        <u/>
        <sz val="8.5"/>
        <rFont val="ＭＳ Ｐゴシック"/>
        <family val="3"/>
        <charset val="128"/>
      </rPr>
      <t>土曜日</t>
    </r>
    <r>
      <rPr>
        <sz val="8.5"/>
        <rFont val="ＭＳ Ｐゴシック"/>
        <family val="3"/>
        <charset val="128"/>
      </rPr>
      <t>〕</t>
    </r>
    <rPh sb="0" eb="2">
      <t>クブン</t>
    </rPh>
    <rPh sb="3" eb="6">
      <t>ヘイジツ</t>
    </rPh>
    <rPh sb="7" eb="10">
      <t>ドヨウビ</t>
    </rPh>
    <phoneticPr fontId="2"/>
  </si>
  <si>
    <t>※監査資料作成基準日の属する週の平日のうち、出席児童数が最多の日で作成すること</t>
    <rPh sb="33" eb="35">
      <t>サクセイ</t>
    </rPh>
    <phoneticPr fontId="2"/>
  </si>
  <si>
    <r>
      <t>時間
帯別
入所
児童
数</t>
    </r>
    <r>
      <rPr>
        <sz val="8.5"/>
        <color rgb="FFFFFFFF"/>
        <rFont val="ＭＳ Ｐゴシック"/>
        <family val="3"/>
        <charset val="128"/>
      </rPr>
      <t>＿</t>
    </r>
    <rPh sb="0" eb="4">
      <t>ジカンタイ</t>
    </rPh>
    <rPh sb="4" eb="5">
      <t>ベツ</t>
    </rPh>
    <rPh sb="6" eb="8">
      <t>ニュウショ</t>
    </rPh>
    <rPh sb="9" eb="10">
      <t>コ</t>
    </rPh>
    <rPh sb="10" eb="11">
      <t>ワラベ</t>
    </rPh>
    <rPh sb="12" eb="13">
      <t>スウ</t>
    </rPh>
    <phoneticPr fontId="2"/>
  </si>
  <si>
    <t>満年齢区分</t>
    <rPh sb="0" eb="1">
      <t>マン</t>
    </rPh>
    <rPh sb="1" eb="3">
      <t>ジツネンレイ</t>
    </rPh>
    <rPh sb="3" eb="5">
      <t>クブン</t>
    </rPh>
    <phoneticPr fontId="2"/>
  </si>
  <si>
    <t>（例）郡山　太郎</t>
    <rPh sb="1" eb="2">
      <t>レイ</t>
    </rPh>
    <rPh sb="3" eb="5">
      <t>コオリヤマ</t>
    </rPh>
    <rPh sb="6" eb="8">
      <t>タロウ</t>
    </rPh>
    <phoneticPr fontId="2"/>
  </si>
  <si>
    <t>※</t>
    <phoneticPr fontId="2"/>
  </si>
  <si>
    <t>①保健師、看護師又は准看護師（ただし、そのうち１名のみ）</t>
    <rPh sb="24" eb="25">
      <t>メイ</t>
    </rPh>
    <phoneticPr fontId="2"/>
  </si>
  <si>
    <t>時間帯別入所児童数欄には、時間帯別、年齢区分別に児童数を記入してください。</t>
    <phoneticPr fontId="2"/>
  </si>
  <si>
    <t>必要保育教諭欄は、従前の基準（0歳児3:1，1･2歳児6:1，3歳児20:1，4歳以上児30:1）にて職員数が自動計算され、当分の間はこれにより判断しますが、改正後基準（3歳児15:1，4歳以上児25:1）を満たすよう努めてください。</t>
    <phoneticPr fontId="2"/>
  </si>
  <si>
    <t>※保育教諭及び保育教諭に代えることができる者のみ記入すること</t>
    <rPh sb="1" eb="3">
      <t>ホイク</t>
    </rPh>
    <rPh sb="3" eb="5">
      <t>キョウユ</t>
    </rPh>
    <rPh sb="5" eb="6">
      <t>オヨ</t>
    </rPh>
    <rPh sb="7" eb="9">
      <t>ホイク</t>
    </rPh>
    <rPh sb="9" eb="11">
      <t>キョウユ</t>
    </rPh>
    <rPh sb="12" eb="13">
      <t>カ</t>
    </rPh>
    <rPh sb="21" eb="22">
      <t>モノ</t>
    </rPh>
    <rPh sb="24" eb="26">
      <t>キニュウ</t>
    </rPh>
    <phoneticPr fontId="2"/>
  </si>
  <si>
    <t>保育教諭の
勤務時間</t>
    <rPh sb="0" eb="2">
      <t>ホイク</t>
    </rPh>
    <rPh sb="2" eb="4">
      <t>キョウユ</t>
    </rPh>
    <rPh sb="6" eb="8">
      <t>キンム</t>
    </rPh>
    <rPh sb="8" eb="10">
      <t>ジカン</t>
    </rPh>
    <phoneticPr fontId="2"/>
  </si>
  <si>
    <t>「保育教諭に代えることができる者」とは、以下のいずれかに該当する者を指します。ただし、補助者として従事する場合を除き、教育課程に基づく教育には従事できません。</t>
    <rPh sb="3" eb="5">
      <t>キョウユ</t>
    </rPh>
    <rPh sb="6" eb="7">
      <t>カ</t>
    </rPh>
    <rPh sb="15" eb="16">
      <t>モノ</t>
    </rPh>
    <rPh sb="20" eb="22">
      <t>イカ</t>
    </rPh>
    <rPh sb="28" eb="30">
      <t>ガイトウ</t>
    </rPh>
    <rPh sb="32" eb="33">
      <t>モノ</t>
    </rPh>
    <rPh sb="34" eb="35">
      <t>サ</t>
    </rPh>
    <rPh sb="43" eb="46">
      <t>ホジョシャ</t>
    </rPh>
    <rPh sb="49" eb="51">
      <t>ジュウジ</t>
    </rPh>
    <rPh sb="53" eb="55">
      <t>バアイ</t>
    </rPh>
    <rPh sb="56" eb="57">
      <t>ノゾ</t>
    </rPh>
    <rPh sb="59" eb="61">
      <t>キョウイク</t>
    </rPh>
    <rPh sb="61" eb="63">
      <t>カテイ</t>
    </rPh>
    <rPh sb="64" eb="65">
      <t>モト</t>
    </rPh>
    <rPh sb="67" eb="69">
      <t>キョウイク</t>
    </rPh>
    <rPh sb="71" eb="73">
      <t>ジュウジ</t>
    </rPh>
    <phoneticPr fontId="2"/>
  </si>
  <si>
    <t>監査資料作成基準日の属する週の土曜日で作成すること（祝日で休所の場合や、行事等で通常の勤務シフトとは異なる場合は前週の土曜日）</t>
    <phoneticPr fontId="2"/>
  </si>
  <si>
    <t>フリー</t>
    <phoneticPr fontId="2"/>
  </si>
  <si>
    <t>監査の方式</t>
    <rPh sb="0" eb="2">
      <t>カンサ</t>
    </rPh>
    <rPh sb="3" eb="5">
      <t>ホウシキ</t>
    </rPh>
    <phoneticPr fontId="2"/>
  </si>
  <si>
    <t>役職名</t>
    <rPh sb="0" eb="3">
      <t>ヤクショクメイ</t>
    </rPh>
    <phoneticPr fontId="2"/>
  </si>
  <si>
    <t>氏      名</t>
    <rPh sb="0" eb="8">
      <t>シメイ</t>
    </rPh>
    <phoneticPr fontId="2"/>
  </si>
  <si>
    <t>職名</t>
    <rPh sb="0" eb="2">
      <t>ショクメイ</t>
    </rPh>
    <phoneticPr fontId="2"/>
  </si>
  <si>
    <t>辞令発令年月日</t>
    <rPh sb="0" eb="2">
      <t>ジレイ</t>
    </rPh>
    <rPh sb="2" eb="4">
      <t>ハツレイ</t>
    </rPh>
    <rPh sb="4" eb="7">
      <t>ネンガッピ</t>
    </rPh>
    <phoneticPr fontId="2"/>
  </si>
  <si>
    <t>会　計　責　任　者</t>
    <rPh sb="0" eb="1">
      <t>カイ</t>
    </rPh>
    <rPh sb="2" eb="3">
      <t>ケイ</t>
    </rPh>
    <rPh sb="4" eb="5">
      <t>セキ</t>
    </rPh>
    <rPh sb="6" eb="7">
      <t>ニン</t>
    </rPh>
    <rPh sb="8" eb="9">
      <t>シャ</t>
    </rPh>
    <phoneticPr fontId="2"/>
  </si>
  <si>
    <t>出納職員
（出納責任者）</t>
    <rPh sb="0" eb="2">
      <t>スイトウ</t>
    </rPh>
    <rPh sb="2" eb="4">
      <t>ショクイン</t>
    </rPh>
    <rPh sb="6" eb="8">
      <t>スイトウ</t>
    </rPh>
    <rPh sb="8" eb="11">
      <t>セキニンシャ</t>
    </rPh>
    <phoneticPr fontId="2"/>
  </si>
  <si>
    <t>年</t>
  </si>
  <si>
    <t>月</t>
  </si>
  <si>
    <t>（3）　会計責任者等</t>
    <rPh sb="4" eb="6">
      <t>カイケイ</t>
    </rPh>
    <rPh sb="6" eb="9">
      <t>セキニンシャ</t>
    </rPh>
    <rPh sb="9" eb="10">
      <t>トウ</t>
    </rPh>
    <phoneticPr fontId="2"/>
  </si>
  <si>
    <t>◎　添付書類　　（漏れのないよう□にチェックした後、提出してください。）</t>
    <rPh sb="2" eb="4">
      <t>テンプ</t>
    </rPh>
    <rPh sb="4" eb="6">
      <t>ショルイ</t>
    </rPh>
    <rPh sb="9" eb="10">
      <t>モ</t>
    </rPh>
    <rPh sb="24" eb="25">
      <t>ゴ</t>
    </rPh>
    <rPh sb="26" eb="28">
      <t>テイシュツ</t>
    </rPh>
    <phoneticPr fontId="2"/>
  </si>
  <si>
    <r>
      <t>※　紙ベースの場合、事前提出資料及び添付書類は</t>
    </r>
    <r>
      <rPr>
        <b/>
        <u/>
        <sz val="14"/>
        <color rgb="FFFF0000"/>
        <rFont val="ＭＳ Ｐゴシック"/>
        <family val="3"/>
        <charset val="128"/>
      </rPr>
      <t>２部ずつ</t>
    </r>
    <r>
      <rPr>
        <sz val="12"/>
        <color rgb="FFFF0000"/>
        <rFont val="ＭＳ Ｐゴシック"/>
        <family val="3"/>
        <charset val="128"/>
      </rPr>
      <t>御準備ください。</t>
    </r>
    <rPh sb="2" eb="3">
      <t>カミ</t>
    </rPh>
    <rPh sb="7" eb="9">
      <t>バアイ</t>
    </rPh>
    <rPh sb="10" eb="12">
      <t>ジゼン</t>
    </rPh>
    <rPh sb="12" eb="14">
      <t>テイシュツ</t>
    </rPh>
    <rPh sb="14" eb="16">
      <t>シリョウ</t>
    </rPh>
    <rPh sb="16" eb="17">
      <t>オヨ</t>
    </rPh>
    <rPh sb="18" eb="20">
      <t>テンプ</t>
    </rPh>
    <rPh sb="20" eb="22">
      <t>ショルイ</t>
    </rPh>
    <rPh sb="24" eb="25">
      <t>ブ</t>
    </rPh>
    <rPh sb="27" eb="28">
      <t>オン</t>
    </rPh>
    <rPh sb="28" eb="30">
      <t>ジュンビ</t>
    </rPh>
    <phoneticPr fontId="2"/>
  </si>
  <si>
    <t>※　ホチキス、インデックス、クリップ、ファイリング等は必要ありません。</t>
    <rPh sb="25" eb="26">
      <t>トウ</t>
    </rPh>
    <rPh sb="27" eb="29">
      <t>ヒツヨウ</t>
    </rPh>
    <phoneticPr fontId="2"/>
  </si>
  <si>
    <t>（1）施設パンフレット等</t>
    <phoneticPr fontId="2"/>
  </si>
  <si>
    <t>（2）施設平面図</t>
    <phoneticPr fontId="2"/>
  </si>
  <si>
    <t>1　屋内消火栓及び消火器の位置・避難経路・避難器具の設置場所を記入してください。</t>
    <phoneticPr fontId="2"/>
  </si>
  <si>
    <t>2　併設施設がある場合には、その施設の位置関係がわかる平面図を添付してください。</t>
    <phoneticPr fontId="2"/>
  </si>
  <si>
    <t>3　同一敷地内に併設以外で他の施設がある場合は、施設の位置関係がわかるような図を添付してください。</t>
    <phoneticPr fontId="2"/>
  </si>
  <si>
    <t>（3）勤務割振表</t>
    <rPh sb="3" eb="5">
      <t>キンム</t>
    </rPh>
    <rPh sb="5" eb="7">
      <t>ワリフ</t>
    </rPh>
    <rPh sb="7" eb="8">
      <t>ヒョウ</t>
    </rPh>
    <phoneticPr fontId="2"/>
  </si>
  <si>
    <t>①直近の３ヶ月分</t>
    <rPh sb="1" eb="3">
      <t>チョッキン</t>
    </rPh>
    <rPh sb="6" eb="7">
      <t>ゲツ</t>
    </rPh>
    <rPh sb="7" eb="8">
      <t>ブン</t>
    </rPh>
    <phoneticPr fontId="2"/>
  </si>
  <si>
    <t>②全職種</t>
    <rPh sb="1" eb="2">
      <t>ゼン</t>
    </rPh>
    <rPh sb="2" eb="4">
      <t>ショクシュ</t>
    </rPh>
    <phoneticPr fontId="2"/>
  </si>
  <si>
    <r>
      <t>③勤務の</t>
    </r>
    <r>
      <rPr>
        <b/>
        <u/>
        <sz val="10"/>
        <rFont val="ＭＳ Ｐゴシック"/>
        <family val="3"/>
        <charset val="128"/>
      </rPr>
      <t>予定と実績の両方が確認できるもの</t>
    </r>
    <rPh sb="1" eb="3">
      <t>キンム</t>
    </rPh>
    <rPh sb="4" eb="6">
      <t>ヨテイ</t>
    </rPh>
    <rPh sb="7" eb="9">
      <t>ジッセキ</t>
    </rPh>
    <rPh sb="10" eb="12">
      <t>リョウホウ</t>
    </rPh>
    <rPh sb="13" eb="15">
      <t>カクニン</t>
    </rPh>
    <phoneticPr fontId="2"/>
  </si>
  <si>
    <t>④使用記号の説明</t>
    <rPh sb="1" eb="3">
      <t>シヨウ</t>
    </rPh>
    <rPh sb="3" eb="5">
      <t>キゴウ</t>
    </rPh>
    <rPh sb="6" eb="8">
      <t>セツメイ</t>
    </rPh>
    <phoneticPr fontId="2"/>
  </si>
  <si>
    <r>
      <t>（4</t>
    </r>
    <r>
      <rPr>
        <sz val="12"/>
        <color rgb="FF000000"/>
        <rFont val="ＭＳ Ｐゴシック"/>
        <family val="3"/>
        <charset val="128"/>
      </rPr>
      <t>）運営規程（園則）</t>
    </r>
    <r>
      <rPr>
        <sz val="12"/>
        <rFont val="ＭＳ Ｐゴシック"/>
        <family val="3"/>
        <charset val="128"/>
      </rPr>
      <t>又はこれに代わる規程等の写し（事務分担表を含む。）</t>
    </r>
    <rPh sb="3" eb="5">
      <t>ウンエイ</t>
    </rPh>
    <rPh sb="8" eb="9">
      <t>エン</t>
    </rPh>
    <rPh sb="9" eb="10">
      <t>ソク</t>
    </rPh>
    <rPh sb="11" eb="12">
      <t>マタ</t>
    </rPh>
    <rPh sb="16" eb="17">
      <t>カ</t>
    </rPh>
    <phoneticPr fontId="2"/>
  </si>
  <si>
    <t>（5）就業規則又はこれに代わる規則等の写し</t>
    <rPh sb="7" eb="8">
      <t>マタ</t>
    </rPh>
    <rPh sb="12" eb="13">
      <t>カ</t>
    </rPh>
    <phoneticPr fontId="2"/>
  </si>
  <si>
    <t>（職員の労働条件（勤務時間、休憩時間等）が確認できるもの。）</t>
  </si>
  <si>
    <t>(6)給与規程の写し</t>
    <rPh sb="3" eb="5">
      <t>キュウヨ</t>
    </rPh>
    <rPh sb="5" eb="7">
      <t>キテイ</t>
    </rPh>
    <rPh sb="8" eb="9">
      <t>ウツ</t>
    </rPh>
    <phoneticPr fontId="2"/>
  </si>
  <si>
    <t>(7)経理規程の写し</t>
    <rPh sb="3" eb="5">
      <t>ケイリ</t>
    </rPh>
    <rPh sb="5" eb="7">
      <t>キテイ</t>
    </rPh>
    <rPh sb="8" eb="9">
      <t>ウツ</t>
    </rPh>
    <phoneticPr fontId="2"/>
  </si>
  <si>
    <t>(8)重要事項説明書（ひな型）</t>
    <rPh sb="3" eb="10">
      <t>ジュウヨウジコウセツメイショ</t>
    </rPh>
    <phoneticPr fontId="2"/>
  </si>
  <si>
    <t>(10)自己点検表</t>
    <rPh sb="4" eb="9">
      <t>ジコテンケンヒョウ</t>
    </rPh>
    <phoneticPr fontId="2"/>
  </si>
  <si>
    <t>◎　以下は、書面監査の場合のみ、添付してください</t>
    <rPh sb="2" eb="4">
      <t>イカ</t>
    </rPh>
    <rPh sb="6" eb="8">
      <t>ショメン</t>
    </rPh>
    <rPh sb="8" eb="10">
      <t>カンサ</t>
    </rPh>
    <rPh sb="11" eb="13">
      <t>バアイ</t>
    </rPh>
    <rPh sb="16" eb="18">
      <t>テンプ</t>
    </rPh>
    <phoneticPr fontId="2"/>
  </si>
  <si>
    <t>（11）安全計画</t>
    <rPh sb="4" eb="6">
      <t>アンゼン</t>
    </rPh>
    <rPh sb="6" eb="8">
      <t>ケイカク</t>
    </rPh>
    <phoneticPr fontId="2"/>
  </si>
  <si>
    <t>(12)全体的な計画</t>
    <rPh sb="4" eb="7">
      <t>ゼンタイテキ</t>
    </rPh>
    <rPh sb="8" eb="10">
      <t>ケイカク</t>
    </rPh>
    <phoneticPr fontId="2"/>
  </si>
  <si>
    <t>(13)保健計画</t>
    <rPh sb="4" eb="6">
      <t>ホケン</t>
    </rPh>
    <rPh sb="6" eb="8">
      <t>ケイカク</t>
    </rPh>
    <phoneticPr fontId="2"/>
  </si>
  <si>
    <t>(14)食育計画</t>
    <rPh sb="4" eb="6">
      <t>ショクイク</t>
    </rPh>
    <rPh sb="6" eb="8">
      <t>ケイカク</t>
    </rPh>
    <phoneticPr fontId="2"/>
  </si>
  <si>
    <t>③小学校教諭、養護教諭のいずれかの普通免許状を有し、かつ、子育て支援員専門研修（地域保育コース（地域型保育））を修了した者</t>
    <rPh sb="17" eb="19">
      <t>フツウ</t>
    </rPh>
    <rPh sb="19" eb="22">
      <t>メンキョジョウ</t>
    </rPh>
    <rPh sb="23" eb="24">
      <t>ユウ</t>
    </rPh>
    <rPh sb="60" eb="61">
      <t>モノ</t>
    </rPh>
    <phoneticPr fontId="2"/>
  </si>
  <si>
    <t>②理学療法士、作業療法士、言語聴覚士、心理担当職員又は障害児の療育に関する知識及び経験を有する者であって、障害児の療育の指導を行う業務に５年以上従事した経験を有するもののいずれかに該当し、</t>
    <phoneticPr fontId="2"/>
  </si>
  <si>
    <t>　家庭的保育者、子育て支援員専門研修（地域保育コース（地域型保育））を修了した者</t>
    <phoneticPr fontId="2"/>
  </si>
  <si>
    <t>④保育所等において、保育業務に常勤の職員として１年以上従事した経験を有する者、郡山市家庭的保育事業等の設備及び運営に関する基準を定める条例（平成26年郡山市条例第32号）第24条第２項に規定する</t>
    <rPh sb="1" eb="3">
      <t>ホイク</t>
    </rPh>
    <rPh sb="3" eb="4">
      <t>ショ</t>
    </rPh>
    <rPh sb="4" eb="5">
      <t>トウ</t>
    </rPh>
    <rPh sb="31" eb="33">
      <t>ケイケン</t>
    </rPh>
    <rPh sb="34" eb="35">
      <t>ユウ</t>
    </rPh>
    <rPh sb="37" eb="38">
      <t>モノ</t>
    </rPh>
    <phoneticPr fontId="2"/>
  </si>
  <si>
    <t>　かつ、子育てに関する知識及び経験を有する者（ただし、そのうち１名のみ）</t>
    <phoneticPr fontId="2"/>
  </si>
  <si>
    <t>23　時間帯別保育教諭配置表（平日）</t>
    <rPh sb="3" eb="4">
      <t>トキ</t>
    </rPh>
    <rPh sb="4" eb="5">
      <t>アイダ</t>
    </rPh>
    <rPh sb="5" eb="6">
      <t>オビ</t>
    </rPh>
    <rPh sb="6" eb="7">
      <t>ベツ</t>
    </rPh>
    <rPh sb="7" eb="9">
      <t>ホイク</t>
    </rPh>
    <rPh sb="9" eb="11">
      <t>キョウユ</t>
    </rPh>
    <rPh sb="11" eb="12">
      <t>クバ</t>
    </rPh>
    <rPh sb="12" eb="13">
      <t>オキ</t>
    </rPh>
    <rPh sb="13" eb="14">
      <t>ヒョウ</t>
    </rPh>
    <rPh sb="15" eb="17">
      <t>ヘイジツ</t>
    </rPh>
    <phoneticPr fontId="2"/>
  </si>
  <si>
    <t>※監査資料作成基準日の属する週の平日のうち、出席児童数が最多の日で作成すること</t>
    <rPh sb="1" eb="3">
      <t>カンサ</t>
    </rPh>
    <rPh sb="3" eb="5">
      <t>シリョウ</t>
    </rPh>
    <rPh sb="5" eb="7">
      <t>サクセイ</t>
    </rPh>
    <rPh sb="7" eb="9">
      <t>キジュン</t>
    </rPh>
    <rPh sb="9" eb="10">
      <t>ヒ</t>
    </rPh>
    <rPh sb="11" eb="12">
      <t>ゾク</t>
    </rPh>
    <rPh sb="14" eb="15">
      <t>シュウ</t>
    </rPh>
    <rPh sb="16" eb="18">
      <t>ヘイジツ</t>
    </rPh>
    <rPh sb="22" eb="24">
      <t>シュッセキ</t>
    </rPh>
    <rPh sb="24" eb="26">
      <t>ジドウ</t>
    </rPh>
    <rPh sb="26" eb="27">
      <t>スウ</t>
    </rPh>
    <rPh sb="28" eb="30">
      <t>サイタ</t>
    </rPh>
    <rPh sb="31" eb="32">
      <t>ヒ</t>
    </rPh>
    <rPh sb="33" eb="35">
      <t>サクセイ</t>
    </rPh>
    <phoneticPr fontId="2"/>
  </si>
  <si>
    <t>保育士の
勤務時間</t>
    <rPh sb="0" eb="3">
      <t>ホイクシ</t>
    </rPh>
    <rPh sb="5" eb="7">
      <t>キンム</t>
    </rPh>
    <rPh sb="7" eb="9">
      <t>ジカン</t>
    </rPh>
    <phoneticPr fontId="2"/>
  </si>
  <si>
    <t>必要保育士数</t>
    <rPh sb="0" eb="2">
      <t>ヒツヨウ</t>
    </rPh>
    <rPh sb="2" eb="6">
      <t>ホイクシスウ</t>
    </rPh>
    <phoneticPr fontId="2"/>
  </si>
  <si>
    <t>※保育士及び保育士とみなすことができる者のみ記入すること</t>
    <phoneticPr fontId="2"/>
  </si>
  <si>
    <t>保育士</t>
    <rPh sb="0" eb="3">
      <t>ホイクシ</t>
    </rPh>
    <phoneticPr fontId="2"/>
  </si>
  <si>
    <t>〇〇組</t>
    <rPh sb="2" eb="3">
      <t>クミ</t>
    </rPh>
    <phoneticPr fontId="2"/>
  </si>
  <si>
    <t>7：30～16：00</t>
    <phoneticPr fontId="2"/>
  </si>
  <si>
    <t>7：15～16：15</t>
    <phoneticPr fontId="2"/>
  </si>
  <si>
    <t>8：00～16：30</t>
    <phoneticPr fontId="2"/>
  </si>
  <si>
    <t>8：45～12：45</t>
    <phoneticPr fontId="2"/>
  </si>
  <si>
    <t>8：30～17：00</t>
    <phoneticPr fontId="2"/>
  </si>
  <si>
    <t>9：00～13：00</t>
    <phoneticPr fontId="2"/>
  </si>
  <si>
    <t>9：00～14：00</t>
    <phoneticPr fontId="2"/>
  </si>
  <si>
    <t>理学療法士</t>
    <rPh sb="0" eb="5">
      <t>リガクリョウホウシ</t>
    </rPh>
    <phoneticPr fontId="2"/>
  </si>
  <si>
    <t>9：00～13：30</t>
    <phoneticPr fontId="2"/>
  </si>
  <si>
    <t>9：30～18：00</t>
    <phoneticPr fontId="2"/>
  </si>
  <si>
    <t>フリー</t>
  </si>
  <si>
    <t>9：30～19：30</t>
    <phoneticPr fontId="2"/>
  </si>
  <si>
    <t>延長保育パート</t>
    <rPh sb="0" eb="2">
      <t>エンチョウ</t>
    </rPh>
    <rPh sb="2" eb="4">
      <t>ホイク</t>
    </rPh>
    <phoneticPr fontId="2"/>
  </si>
  <si>
    <t>14：00～19：30</t>
    <phoneticPr fontId="2"/>
  </si>
  <si>
    <t>14：00～19：15</t>
    <phoneticPr fontId="2"/>
  </si>
  <si>
    <t>時間帯別入所児童数欄には、時間帯別、年齢区分別に児童数（一時預かり・特定保育児童（平均）を含む。）を記入してください。</t>
    <rPh sb="0" eb="3">
      <t>ジカンタイ</t>
    </rPh>
    <rPh sb="3" eb="4">
      <t>ベツ</t>
    </rPh>
    <rPh sb="4" eb="6">
      <t>ニュウショ</t>
    </rPh>
    <rPh sb="6" eb="9">
      <t>ジドウスウ</t>
    </rPh>
    <rPh sb="9" eb="10">
      <t>ラン</t>
    </rPh>
    <rPh sb="13" eb="16">
      <t>ジカンタイ</t>
    </rPh>
    <rPh sb="16" eb="17">
      <t>ベツ</t>
    </rPh>
    <rPh sb="18" eb="20">
      <t>ネンレイ</t>
    </rPh>
    <rPh sb="20" eb="22">
      <t>クブン</t>
    </rPh>
    <rPh sb="22" eb="23">
      <t>ベツ</t>
    </rPh>
    <rPh sb="24" eb="27">
      <t>ジドウスウ</t>
    </rPh>
    <rPh sb="28" eb="30">
      <t>イチジ</t>
    </rPh>
    <rPh sb="30" eb="31">
      <t>アズ</t>
    </rPh>
    <rPh sb="34" eb="36">
      <t>トクテイ</t>
    </rPh>
    <rPh sb="36" eb="38">
      <t>ホイク</t>
    </rPh>
    <rPh sb="38" eb="40">
      <t>ジドウ</t>
    </rPh>
    <rPh sb="41" eb="43">
      <t>ヘイキン</t>
    </rPh>
    <rPh sb="45" eb="46">
      <t>フク</t>
    </rPh>
    <rPh sb="50" eb="52">
      <t>キニュウ</t>
    </rPh>
    <phoneticPr fontId="2"/>
  </si>
  <si>
    <t>必要保育士数欄は、従前の最低基準（0歳児3:1，1･2歳児6:1，3歳児20:1，4歳以上児30:1）により算出した保育士数を記入していただきますが、改正後基準（3歳児15:1，4歳以上児25:1）を満たすよう努めてください。</t>
    <rPh sb="0" eb="2">
      <t>ヒツヨウ</t>
    </rPh>
    <rPh sb="2" eb="6">
      <t>ホイクシスウ</t>
    </rPh>
    <rPh sb="6" eb="7">
      <t>ラン</t>
    </rPh>
    <rPh sb="9" eb="11">
      <t>ジュウゼン</t>
    </rPh>
    <rPh sb="12" eb="14">
      <t>サイテイ</t>
    </rPh>
    <rPh sb="14" eb="16">
      <t>キジュン</t>
    </rPh>
    <rPh sb="18" eb="20">
      <t>サイジ</t>
    </rPh>
    <rPh sb="27" eb="29">
      <t>サイジ</t>
    </rPh>
    <rPh sb="34" eb="36">
      <t>サイジ</t>
    </rPh>
    <rPh sb="42" eb="43">
      <t>サイ</t>
    </rPh>
    <rPh sb="43" eb="45">
      <t>イジョウ</t>
    </rPh>
    <rPh sb="45" eb="46">
      <t>ジ</t>
    </rPh>
    <rPh sb="54" eb="56">
      <t>サンシュツ</t>
    </rPh>
    <rPh sb="58" eb="62">
      <t>ホイクシスウ</t>
    </rPh>
    <rPh sb="63" eb="65">
      <t>キニュウ</t>
    </rPh>
    <rPh sb="75" eb="78">
      <t>カイセイゴ</t>
    </rPh>
    <rPh sb="78" eb="80">
      <t>キジュン</t>
    </rPh>
    <rPh sb="100" eb="101">
      <t>ミ</t>
    </rPh>
    <rPh sb="105" eb="106">
      <t>ツト</t>
    </rPh>
    <phoneticPr fontId="2"/>
  </si>
  <si>
    <t>「保育士としてみなすことができる者」とは、以下のいずれかに該当する者を指します。</t>
    <rPh sb="16" eb="17">
      <t>モノ</t>
    </rPh>
    <rPh sb="21" eb="23">
      <t>イカ</t>
    </rPh>
    <rPh sb="29" eb="31">
      <t>ガイトウ</t>
    </rPh>
    <rPh sb="33" eb="34">
      <t>モノ</t>
    </rPh>
    <rPh sb="35" eb="36">
      <t>サ</t>
    </rPh>
    <phoneticPr fontId="2"/>
  </si>
  <si>
    <t>②幼稚園教諭、小学校教諭、養護教諭のいずれかの普通免許状を有し、かつ、子育て支援員専門研修（地域保育コース（地域型保育））を修了した者</t>
    <rPh sb="23" eb="25">
      <t>フツウ</t>
    </rPh>
    <rPh sb="25" eb="28">
      <t>メンキョジョウ</t>
    </rPh>
    <rPh sb="29" eb="30">
      <t>ユウ</t>
    </rPh>
    <rPh sb="66" eb="67">
      <t>モノ</t>
    </rPh>
    <phoneticPr fontId="2"/>
  </si>
  <si>
    <t>③保育所等において、保育業務に常勤の職員として１年以上従事した経験を有する者、郡山市家庭的保育事業等の設備及び運営に関する基準を定める条例（平成26年郡山市条例第32号）第24条第２項に規定する</t>
    <rPh sb="1" eb="3">
      <t>ホイク</t>
    </rPh>
    <rPh sb="3" eb="4">
      <t>ショ</t>
    </rPh>
    <rPh sb="4" eb="5">
      <t>トウ</t>
    </rPh>
    <rPh sb="31" eb="33">
      <t>ケイケン</t>
    </rPh>
    <rPh sb="34" eb="35">
      <t>ユウ</t>
    </rPh>
    <rPh sb="37" eb="38">
      <t>モノ</t>
    </rPh>
    <phoneticPr fontId="2"/>
  </si>
  <si>
    <t>（５月１日）</t>
    <rPh sb="2" eb="3">
      <t>ガツ</t>
    </rPh>
    <rPh sb="4" eb="5">
      <t>ニチ</t>
    </rPh>
    <phoneticPr fontId="2"/>
  </si>
  <si>
    <t>○○こども園</t>
    <rPh sb="5" eb="6">
      <t>エン</t>
    </rPh>
    <phoneticPr fontId="2"/>
  </si>
  <si>
    <t>(9)計算書類（前年度分）</t>
    <rPh sb="3" eb="5">
      <t>ケイサン</t>
    </rPh>
    <rPh sb="5" eb="7">
      <t>ショルイ</t>
    </rPh>
    <phoneticPr fontId="2"/>
  </si>
  <si>
    <r>
      <rPr>
        <sz val="11"/>
        <rFont val="ＭＳ Ｐゴシック"/>
        <family val="1"/>
        <charset val="128"/>
      </rPr>
      <t>以下のうち該当する会計書類</t>
    </r>
    <r>
      <rPr>
        <sz val="11"/>
        <rFont val="Times New Roman"/>
        <family val="1"/>
      </rPr>
      <t xml:space="preserve">
</t>
    </r>
    <r>
      <rPr>
        <sz val="11"/>
        <rFont val="ＭＳ Ｐゴシック"/>
        <family val="1"/>
        <charset val="128"/>
      </rPr>
      <t>＜社会福祉法人会計基準により会計処理を行っている場合＞</t>
    </r>
    <r>
      <rPr>
        <sz val="11"/>
        <rFont val="Times New Roman"/>
        <family val="1"/>
      </rPr>
      <t xml:space="preserve">
</t>
    </r>
    <r>
      <rPr>
        <sz val="11"/>
        <rFont val="ＭＳ Ｐゴシック"/>
        <family val="1"/>
        <charset val="128"/>
      </rPr>
      <t>・「資金収支計算書等の計算書類」、「事業区分資金収支内訳表」、「拠点区分資金収支計算書」、「拠点区分資金収支明細書」、「事業区分間及び拠点区分間繰入金明細書」、「貸借対照表」、「決算書」、「附属明細書」、「預金残高証明書」、「経理規定」、「給与規定」、「資金運用要領等の規定」等</t>
    </r>
    <r>
      <rPr>
        <sz val="11"/>
        <rFont val="Times New Roman"/>
        <family val="1"/>
      </rPr>
      <t xml:space="preserve">
</t>
    </r>
    <r>
      <rPr>
        <sz val="11"/>
        <rFont val="ＭＳ Ｐゴシック"/>
        <family val="1"/>
        <charset val="128"/>
      </rPr>
      <t>＜学校法人会計基準により会計処理を行っている場合＞</t>
    </r>
    <r>
      <rPr>
        <sz val="11"/>
        <rFont val="Times New Roman"/>
        <family val="1"/>
      </rPr>
      <t xml:space="preserve">
</t>
    </r>
    <r>
      <rPr>
        <sz val="11"/>
        <rFont val="ＭＳ Ｐゴシック"/>
        <family val="1"/>
        <charset val="128"/>
      </rPr>
      <t>・「資金収支計算書等の計算書類」、「資金収支内訳表」、「収支予算書」、「決算書」、「附属明細書」、「預金残高証明書」、「経理規定」、「給与規定」、「資金運用要領等の規定」等</t>
    </r>
    <r>
      <rPr>
        <sz val="11"/>
        <rFont val="Times New Roman"/>
        <family val="1"/>
      </rPr>
      <t xml:space="preserve">
</t>
    </r>
    <phoneticPr fontId="2"/>
  </si>
  <si>
    <t>（15）業務継続計画　</t>
    <rPh sb="4" eb="6">
      <t>ギョウム</t>
    </rPh>
    <rPh sb="6" eb="8">
      <t>ケイゾク</t>
    </rPh>
    <rPh sb="8" eb="10">
      <t>ケイカク</t>
    </rPh>
    <phoneticPr fontId="2"/>
  </si>
  <si>
    <t>２　教育及び保育を行う期間及び時間</t>
    <rPh sb="2" eb="4">
      <t>キョウイク</t>
    </rPh>
    <rPh sb="4" eb="5">
      <t>オヨ</t>
    </rPh>
    <rPh sb="6" eb="8">
      <t>ホイク</t>
    </rPh>
    <rPh sb="9" eb="10">
      <t>オコナ</t>
    </rPh>
    <rPh sb="11" eb="13">
      <t>キカン</t>
    </rPh>
    <rPh sb="13" eb="14">
      <t>オヨ</t>
    </rPh>
    <rPh sb="15" eb="17">
      <t>ジカン</t>
    </rPh>
    <phoneticPr fontId="2"/>
  </si>
  <si>
    <t>２  教育及び保育を行う期間及び時間</t>
    <rPh sb="3" eb="5">
      <t>キョウイク</t>
    </rPh>
    <rPh sb="5" eb="6">
      <t>オヨ</t>
    </rPh>
    <rPh sb="7" eb="9">
      <t>ホイク</t>
    </rPh>
    <rPh sb="10" eb="11">
      <t>オコナ</t>
    </rPh>
    <rPh sb="12" eb="14">
      <t>キカン</t>
    </rPh>
    <rPh sb="14" eb="15">
      <t>オヨ</t>
    </rPh>
    <rPh sb="16" eb="18">
      <t>ジカン</t>
    </rPh>
    <phoneticPr fontId="2"/>
  </si>
  <si>
    <t>３　保育児童及び定員の状況</t>
    <rPh sb="6" eb="7">
      <t>オヨ</t>
    </rPh>
    <rPh sb="8" eb="10">
      <t>テイイン</t>
    </rPh>
    <phoneticPr fontId="2"/>
  </si>
  <si>
    <t>４　職員配置の状況</t>
    <phoneticPr fontId="2"/>
  </si>
  <si>
    <t>５　職員の採用・退職・異動等の状況</t>
    <rPh sb="13" eb="14">
      <t>トウ</t>
    </rPh>
    <phoneticPr fontId="2"/>
  </si>
  <si>
    <t>６　職員の経験年数等の状況　　　　　　　</t>
    <phoneticPr fontId="2"/>
  </si>
  <si>
    <t>７　施設設備整備の状況</t>
    <rPh sb="2" eb="4">
      <t>シセツ</t>
    </rPh>
    <rPh sb="4" eb="6">
      <t>セツビ</t>
    </rPh>
    <rPh sb="6" eb="8">
      <t>セイビ</t>
    </rPh>
    <rPh sb="9" eb="11">
      <t>ジョウキョウ</t>
    </rPh>
    <phoneticPr fontId="2"/>
  </si>
  <si>
    <t>８　会計処理状況</t>
    <phoneticPr fontId="2"/>
  </si>
  <si>
    <t>（3）会計責任者等</t>
    <rPh sb="3" eb="5">
      <t>カイケイ</t>
    </rPh>
    <rPh sb="5" eb="8">
      <t>セキニンシャ</t>
    </rPh>
    <rPh sb="8" eb="9">
      <t>トウ</t>
    </rPh>
    <phoneticPr fontId="2"/>
  </si>
  <si>
    <t>９  時間帯別保育士配置表（平日）</t>
    <phoneticPr fontId="2"/>
  </si>
  <si>
    <t>１０　時間帯別保育士配置表（土曜日）</t>
    <rPh sb="14" eb="17">
      <t>ドヨウビ</t>
    </rPh>
    <phoneticPr fontId="2"/>
  </si>
  <si>
    <t>３　保育児童及び定員の状況（私的契約児童不在時）</t>
    <rPh sb="6" eb="7">
      <t>オヨ</t>
    </rPh>
    <rPh sb="8" eb="10">
      <t>テイイン</t>
    </rPh>
    <rPh sb="14" eb="16">
      <t>シテキ</t>
    </rPh>
    <rPh sb="16" eb="18">
      <t>ケイヤク</t>
    </rPh>
    <rPh sb="18" eb="20">
      <t>ジドウ</t>
    </rPh>
    <rPh sb="20" eb="22">
      <t>フザイ</t>
    </rPh>
    <rPh sb="22" eb="23">
      <t>トキ</t>
    </rPh>
    <phoneticPr fontId="2"/>
  </si>
  <si>
    <t>６　職員の経験年数等の状況</t>
    <phoneticPr fontId="2"/>
  </si>
  <si>
    <t>７　施設設備整備の状況</t>
    <rPh sb="2" eb="4">
      <t>シセツ</t>
    </rPh>
    <rPh sb="4" eb="6">
      <t>セツビ</t>
    </rPh>
    <rPh sb="6" eb="8">
      <t>セイビ</t>
    </rPh>
    <rPh sb="9" eb="11">
      <t>ジョウキョウ</t>
    </rPh>
    <phoneticPr fontId="38"/>
  </si>
  <si>
    <t>８　会計処理状況</t>
    <phoneticPr fontId="38"/>
  </si>
  <si>
    <t>９　時間帯別保育士配置表（平日）</t>
    <rPh sb="13" eb="15">
      <t>ヘイジツ</t>
    </rPh>
    <phoneticPr fontId="2"/>
  </si>
  <si>
    <t>保育対象児童年齢及び数に応じた保育教諭</t>
    <rPh sb="0" eb="2">
      <t>ホイク</t>
    </rPh>
    <rPh sb="2" eb="4">
      <t>タイショウ</t>
    </rPh>
    <rPh sb="4" eb="6">
      <t>ジドウ</t>
    </rPh>
    <rPh sb="6" eb="8">
      <t>ネンレイ</t>
    </rPh>
    <rPh sb="8" eb="9">
      <t>オヨ</t>
    </rPh>
    <rPh sb="10" eb="11">
      <t>スウ</t>
    </rPh>
    <rPh sb="12" eb="13">
      <t>オウ</t>
    </rPh>
    <rPh sb="15" eb="17">
      <t>ホイク</t>
    </rPh>
    <rPh sb="17" eb="19">
      <t>キョウユ</t>
    </rPh>
    <phoneticPr fontId="2"/>
  </si>
  <si>
    <t>事業目的等に応じた保育教諭</t>
    <rPh sb="0" eb="2">
      <t>ジギョウ</t>
    </rPh>
    <rPh sb="2" eb="4">
      <t>モクテキ</t>
    </rPh>
    <rPh sb="4" eb="5">
      <t>トウ</t>
    </rPh>
    <rPh sb="6" eb="7">
      <t>オウ</t>
    </rPh>
    <rPh sb="9" eb="11">
      <t>ホイク</t>
    </rPh>
    <rPh sb="11" eb="13">
      <t>キョウユ</t>
    </rPh>
    <phoneticPr fontId="2"/>
  </si>
  <si>
    <t>必要配置</t>
    <rPh sb="0" eb="2">
      <t>ヒツヨウ</t>
    </rPh>
    <rPh sb="2" eb="3">
      <t>クバ</t>
    </rPh>
    <rPh sb="3" eb="4">
      <t>チ</t>
    </rPh>
    <phoneticPr fontId="2"/>
  </si>
  <si>
    <t>延長保育時間を除く開所時間のどの時間帯をとってもその時間帯に在所する児童年齢（満年齢）及び数に応じた保育教諭を常時配置するために必要となる保育教諭数</t>
    <rPh sb="0" eb="2">
      <t>エンチョウ</t>
    </rPh>
    <rPh sb="2" eb="4">
      <t>ホイク</t>
    </rPh>
    <rPh sb="4" eb="6">
      <t>ジカン</t>
    </rPh>
    <rPh sb="7" eb="8">
      <t>ノゾ</t>
    </rPh>
    <rPh sb="9" eb="11">
      <t>カイショ</t>
    </rPh>
    <rPh sb="39" eb="40">
      <t>マン</t>
    </rPh>
    <rPh sb="40" eb="42">
      <t>ジツネンレイ</t>
    </rPh>
    <rPh sb="50" eb="52">
      <t>ホイク</t>
    </rPh>
    <rPh sb="52" eb="54">
      <t>キョウユ</t>
    </rPh>
    <rPh sb="69" eb="71">
      <t>ホイク</t>
    </rPh>
    <rPh sb="71" eb="73">
      <t>キョウユ</t>
    </rPh>
    <phoneticPr fontId="2"/>
  </si>
  <si>
    <t>延長保育を実施（11時間を超える開所時間を設ける場合）する場合には、その時間帯に在所する児童年齢及び数に応じた保育教諭を常時配置するために必要となる保育教諭数　</t>
    <rPh sb="55" eb="57">
      <t>ホイク</t>
    </rPh>
    <rPh sb="57" eb="59">
      <t>キョウユ</t>
    </rPh>
    <rPh sb="74" eb="76">
      <t>ホイク</t>
    </rPh>
    <rPh sb="76" eb="78">
      <t>キョウユ</t>
    </rPh>
    <phoneticPr fontId="2"/>
  </si>
  <si>
    <t>別途保育教諭の加配が必要となる補助事業を実施する場合は各実施要綱に定める保育教諭数</t>
    <rPh sb="0" eb="2">
      <t>ベット</t>
    </rPh>
    <rPh sb="2" eb="4">
      <t>ホイク</t>
    </rPh>
    <rPh sb="4" eb="6">
      <t>キョウユ</t>
    </rPh>
    <rPh sb="7" eb="9">
      <t>カハイ</t>
    </rPh>
    <rPh sb="10" eb="12">
      <t>ヒツヨウ</t>
    </rPh>
    <rPh sb="15" eb="17">
      <t>ホジョ</t>
    </rPh>
    <rPh sb="17" eb="19">
      <t>ジギョウ</t>
    </rPh>
    <rPh sb="20" eb="22">
      <t>ジッシ</t>
    </rPh>
    <rPh sb="24" eb="26">
      <t>バアイ</t>
    </rPh>
    <rPh sb="27" eb="28">
      <t>カク</t>
    </rPh>
    <rPh sb="28" eb="30">
      <t>ジッシ</t>
    </rPh>
    <rPh sb="30" eb="32">
      <t>ヨウコウ</t>
    </rPh>
    <rPh sb="33" eb="34">
      <t>サダ</t>
    </rPh>
    <rPh sb="36" eb="38">
      <t>ホイク</t>
    </rPh>
    <rPh sb="38" eb="40">
      <t>キョウユ</t>
    </rPh>
    <rPh sb="40" eb="41">
      <t>スウ</t>
    </rPh>
    <phoneticPr fontId="2"/>
  </si>
  <si>
    <t>年休代替保育教諭等</t>
    <rPh sb="4" eb="6">
      <t>ホイク</t>
    </rPh>
    <rPh sb="6" eb="8">
      <t>キョウユ</t>
    </rPh>
    <phoneticPr fontId="2"/>
  </si>
  <si>
    <t>配置基準</t>
    <rPh sb="0" eb="2">
      <t>ハイチ</t>
    </rPh>
    <rPh sb="2" eb="3">
      <t>モト</t>
    </rPh>
    <rPh sb="3" eb="4">
      <t>ジュン</t>
    </rPh>
    <phoneticPr fontId="2"/>
  </si>
  <si>
    <t>入所児童年齢及び数に応じ、下記により算出した保育教諭数（注1）</t>
    <rPh sb="0" eb="2">
      <t>ニュウショ</t>
    </rPh>
    <rPh sb="10" eb="11">
      <t>オウ</t>
    </rPh>
    <rPh sb="13" eb="15">
      <t>カキ</t>
    </rPh>
    <rPh sb="18" eb="20">
      <t>サンシュツ</t>
    </rPh>
    <rPh sb="22" eb="24">
      <t>ホイク</t>
    </rPh>
    <rPh sb="24" eb="26">
      <t>キョウユ</t>
    </rPh>
    <rPh sb="26" eb="27">
      <t>スウ</t>
    </rPh>
    <rPh sb="28" eb="29">
      <t>チュウ</t>
    </rPh>
    <phoneticPr fontId="2"/>
  </si>
  <si>
    <t>定員90人以下
1人
（民間認定こども園）</t>
    <rPh sb="9" eb="10">
      <t>ニン</t>
    </rPh>
    <rPh sb="12" eb="14">
      <t>ミンカン</t>
    </rPh>
    <rPh sb="14" eb="16">
      <t>ニンテイ</t>
    </rPh>
    <rPh sb="19" eb="20">
      <t>エン</t>
    </rPh>
    <phoneticPr fontId="2"/>
  </si>
  <si>
    <t>常時、最低基準を満たすための保育教諭数</t>
    <rPh sb="0" eb="2">
      <t>ジョウジ</t>
    </rPh>
    <rPh sb="14" eb="16">
      <t>ホイク</t>
    </rPh>
    <rPh sb="16" eb="18">
      <t>キョウユ</t>
    </rPh>
    <phoneticPr fontId="2"/>
  </si>
  <si>
    <t>実施要綱に定める保育教諭数</t>
    <rPh sb="0" eb="2">
      <t>ジッシ</t>
    </rPh>
    <rPh sb="2" eb="4">
      <t>ヨウコウ</t>
    </rPh>
    <rPh sb="8" eb="10">
      <t>ホイク</t>
    </rPh>
    <rPh sb="10" eb="12">
      <t>キョウユ</t>
    </rPh>
    <rPh sb="12" eb="13">
      <t>スウ</t>
    </rPh>
    <phoneticPr fontId="2"/>
  </si>
  <si>
    <t>児童年齢区分</t>
    <rPh sb="0" eb="2">
      <t>ジドウ</t>
    </rPh>
    <rPh sb="2" eb="4">
      <t>ネンレイ</t>
    </rPh>
    <rPh sb="4" eb="6">
      <t>クブン</t>
    </rPh>
    <phoneticPr fontId="2"/>
  </si>
  <si>
    <t>0歳児数の3分の1</t>
    <rPh sb="1" eb="3">
      <t>サイジ</t>
    </rPh>
    <rPh sb="3" eb="4">
      <t>スウ</t>
    </rPh>
    <phoneticPr fontId="2"/>
  </si>
  <si>
    <t>小数点第2位切捨</t>
    <phoneticPr fontId="2"/>
  </si>
  <si>
    <t>最低必要保育教諭数
1人</t>
    <rPh sb="0" eb="2">
      <t>サイテイ</t>
    </rPh>
    <rPh sb="2" eb="4">
      <t>ヒツヨウ</t>
    </rPh>
    <rPh sb="4" eb="6">
      <t>ホイク</t>
    </rPh>
    <rPh sb="6" eb="8">
      <t>キョウユ</t>
    </rPh>
    <rPh sb="8" eb="9">
      <t>スウ</t>
    </rPh>
    <rPh sb="12" eb="13">
      <t>ニン</t>
    </rPh>
    <phoneticPr fontId="2"/>
  </si>
  <si>
    <t>1人以上</t>
    <rPh sb="1" eb="4">
      <t>ニンイジョウ</t>
    </rPh>
    <phoneticPr fontId="2"/>
  </si>
  <si>
    <t>1･2歳児数の6分の1</t>
    <rPh sb="3" eb="5">
      <t>サイジ</t>
    </rPh>
    <rPh sb="5" eb="6">
      <t>スウ</t>
    </rPh>
    <phoneticPr fontId="2"/>
  </si>
  <si>
    <t>3歳児数の15分の1</t>
    <rPh sb="1" eb="4">
      <t>サイジスウ</t>
    </rPh>
    <phoneticPr fontId="2"/>
  </si>
  <si>
    <t>（注2）</t>
    <phoneticPr fontId="2"/>
  </si>
  <si>
    <t>4歳以上児数25分の1</t>
    <rPh sb="1" eb="2">
      <t>サイ</t>
    </rPh>
    <rPh sb="2" eb="4">
      <t>イジョウ</t>
    </rPh>
    <rPh sb="4" eb="5">
      <t>ジ</t>
    </rPh>
    <rPh sb="5" eb="6">
      <t>スウ</t>
    </rPh>
    <phoneticPr fontId="2"/>
  </si>
  <si>
    <t>（注3）</t>
    <phoneticPr fontId="2"/>
  </si>
  <si>
    <t>（注4・5）</t>
    <phoneticPr fontId="2"/>
  </si>
  <si>
    <t>各年齢区分により算出した数の合計を小数点第1位で四捨五入した数</t>
    <rPh sb="0" eb="5">
      <t>カククブン</t>
    </rPh>
    <rPh sb="8" eb="10">
      <t>サンシュツ</t>
    </rPh>
    <rPh sb="12" eb="13">
      <t>スウ</t>
    </rPh>
    <rPh sb="14" eb="16">
      <t>ゴウケイ</t>
    </rPh>
    <rPh sb="17" eb="20">
      <t>ショウスウテン</t>
    </rPh>
    <rPh sb="20" eb="21">
      <t>ダイ</t>
    </rPh>
    <rPh sb="22" eb="23">
      <t>イ</t>
    </rPh>
    <rPh sb="24" eb="28">
      <t>シシャゴニュウ</t>
    </rPh>
    <rPh sb="30" eb="31">
      <t>スウ</t>
    </rPh>
    <phoneticPr fontId="2"/>
  </si>
  <si>
    <t>（注）1　民間認定こども園については、認定こども園運営費上の児童年齢（年度中に限り入所日の属する月の初日の年齢）により算出した保育教諭数</t>
    <rPh sb="1" eb="2">
      <t>チュウ</t>
    </rPh>
    <rPh sb="5" eb="7">
      <t>ミンカン</t>
    </rPh>
    <rPh sb="7" eb="9">
      <t>ニンテイ</t>
    </rPh>
    <rPh sb="12" eb="13">
      <t>エン</t>
    </rPh>
    <rPh sb="19" eb="21">
      <t>ニンテイ</t>
    </rPh>
    <rPh sb="24" eb="25">
      <t>エン</t>
    </rPh>
    <rPh sb="25" eb="28">
      <t>ウンエイヒ</t>
    </rPh>
    <rPh sb="28" eb="29">
      <t>ジョウ</t>
    </rPh>
    <rPh sb="30" eb="32">
      <t>ジドウ</t>
    </rPh>
    <rPh sb="32" eb="34">
      <t>ネンレイ</t>
    </rPh>
    <rPh sb="59" eb="61">
      <t>サンシュツ</t>
    </rPh>
    <rPh sb="63" eb="65">
      <t>ホイク</t>
    </rPh>
    <rPh sb="65" eb="67">
      <t>キョウユ</t>
    </rPh>
    <rPh sb="67" eb="68">
      <t>スウ</t>
    </rPh>
    <phoneticPr fontId="2"/>
  </si>
  <si>
    <t>　　　2　民間認定こども園に支弁される運営費には、定員91人以上の非常勤保育教諭賃金、年休代替要員（保育教諭、調理員）賃金及び業務省力化</t>
    <rPh sb="7" eb="9">
      <t>ニンテイ</t>
    </rPh>
    <rPh sb="12" eb="13">
      <t>エン</t>
    </rPh>
    <rPh sb="36" eb="38">
      <t>ホイク</t>
    </rPh>
    <rPh sb="38" eb="40">
      <t>キョウユ</t>
    </rPh>
    <rPh sb="50" eb="52">
      <t>ホイク</t>
    </rPh>
    <rPh sb="52" eb="54">
      <t>キョウユ</t>
    </rPh>
    <rPh sb="63" eb="64">
      <t>ギョウ</t>
    </rPh>
    <phoneticPr fontId="2"/>
  </si>
  <si>
    <t>　　　 　要員（保育教諭、調理員）賃金が単価に積算されている。</t>
    <rPh sb="5" eb="7">
      <t>ヨウイン</t>
    </rPh>
    <rPh sb="8" eb="10">
      <t>ホイク</t>
    </rPh>
    <rPh sb="10" eb="12">
      <t>キョウユ</t>
    </rPh>
    <rPh sb="13" eb="16">
      <t>チョウリイン</t>
    </rPh>
    <rPh sb="17" eb="19">
      <t>チンギン</t>
    </rPh>
    <rPh sb="20" eb="22">
      <t>タンカ</t>
    </rPh>
    <rPh sb="23" eb="25">
      <t>セキサン</t>
    </rPh>
    <phoneticPr fontId="2"/>
  </si>
  <si>
    <t>　　　3　延長保育事業実施要綱では、2人以上であるが、事業担当者1人の外、適宜、事業担当職員以外の協力を得て実施することは差し支えない。</t>
    <rPh sb="5" eb="7">
      <t>エンチョウ</t>
    </rPh>
    <rPh sb="7" eb="9">
      <t>ホイク</t>
    </rPh>
    <rPh sb="9" eb="11">
      <t>ジギョウ</t>
    </rPh>
    <rPh sb="11" eb="13">
      <t>ジッシ</t>
    </rPh>
    <rPh sb="13" eb="15">
      <t>ヨウコウ</t>
    </rPh>
    <rPh sb="19" eb="22">
      <t>ニンイジョウ</t>
    </rPh>
    <rPh sb="27" eb="29">
      <t>ジギョウ</t>
    </rPh>
    <rPh sb="29" eb="32">
      <t>タントウシャ</t>
    </rPh>
    <rPh sb="33" eb="34">
      <t>ニン</t>
    </rPh>
    <rPh sb="35" eb="36">
      <t>ホカ</t>
    </rPh>
    <rPh sb="54" eb="56">
      <t>ジッシ</t>
    </rPh>
    <rPh sb="61" eb="62">
      <t>サ</t>
    </rPh>
    <rPh sb="63" eb="64">
      <t>ツカ</t>
    </rPh>
    <phoneticPr fontId="2"/>
  </si>
  <si>
    <t>　　　 　なお、延長保育を実施する認定こども園においては、延長保育事業担当者が、11時間保育時間帯における最低基準を満たすための保育教諭の全</t>
    <rPh sb="8" eb="10">
      <t>エンチョウ</t>
    </rPh>
    <rPh sb="10" eb="12">
      <t>ホイク</t>
    </rPh>
    <rPh sb="13" eb="15">
      <t>ジッシ</t>
    </rPh>
    <rPh sb="17" eb="19">
      <t>ニンテイ</t>
    </rPh>
    <rPh sb="22" eb="23">
      <t>エン</t>
    </rPh>
    <rPh sb="29" eb="31">
      <t>エンチョウ</t>
    </rPh>
    <rPh sb="31" eb="33">
      <t>ホイク</t>
    </rPh>
    <rPh sb="33" eb="35">
      <t>ジギョウ</t>
    </rPh>
    <rPh sb="35" eb="38">
      <t>タントウシャ</t>
    </rPh>
    <rPh sb="42" eb="44">
      <t>ジカン</t>
    </rPh>
    <rPh sb="44" eb="46">
      <t>ホイク</t>
    </rPh>
    <rPh sb="46" eb="49">
      <t>ジカンタイ</t>
    </rPh>
    <rPh sb="53" eb="55">
      <t>サイテイ</t>
    </rPh>
    <rPh sb="55" eb="57">
      <t>キジュン</t>
    </rPh>
    <rPh sb="58" eb="59">
      <t>ミ</t>
    </rPh>
    <rPh sb="64" eb="66">
      <t>ホイク</t>
    </rPh>
    <rPh sb="66" eb="68">
      <t>キョウユ</t>
    </rPh>
    <rPh sb="69" eb="70">
      <t>ゼンブ</t>
    </rPh>
    <phoneticPr fontId="2"/>
  </si>
  <si>
    <t>　　　 　部または一部を兼ねることとなる。</t>
    <rPh sb="5" eb="6">
      <t>ブ</t>
    </rPh>
    <rPh sb="9" eb="11">
      <t>イチブ</t>
    </rPh>
    <phoneticPr fontId="2"/>
  </si>
  <si>
    <t>　　　４　特定保育事業を実施する場合は、事業担当保育教諭の加配が必要となること。</t>
    <rPh sb="5" eb="7">
      <t>トクテイ</t>
    </rPh>
    <rPh sb="7" eb="9">
      <t>ホイク</t>
    </rPh>
    <rPh sb="9" eb="11">
      <t>ジギョウ</t>
    </rPh>
    <rPh sb="12" eb="14">
      <t>ジッシ</t>
    </rPh>
    <rPh sb="16" eb="18">
      <t>バアイ</t>
    </rPh>
    <rPh sb="20" eb="22">
      <t>ジギョウ</t>
    </rPh>
    <rPh sb="22" eb="24">
      <t>タントウ</t>
    </rPh>
    <rPh sb="24" eb="26">
      <t>ホイク</t>
    </rPh>
    <rPh sb="26" eb="28">
      <t>キョウユ</t>
    </rPh>
    <rPh sb="29" eb="31">
      <t>カハイ</t>
    </rPh>
    <rPh sb="32" eb="34">
      <t>ヒツヨウ</t>
    </rPh>
    <phoneticPr fontId="2"/>
  </si>
  <si>
    <t>　　　５　休日保育事業を実施する場合は、保育教諭、延長保育担当保育教諭、一時預かり担当保育教諭等の協力を得ても差し支えない。</t>
    <rPh sb="5" eb="7">
      <t>キュウジツ</t>
    </rPh>
    <rPh sb="7" eb="9">
      <t>ホイク</t>
    </rPh>
    <rPh sb="9" eb="11">
      <t>ジギョウ</t>
    </rPh>
    <rPh sb="12" eb="14">
      <t>ジッシ</t>
    </rPh>
    <rPh sb="16" eb="18">
      <t>バアイ</t>
    </rPh>
    <rPh sb="20" eb="22">
      <t>ホイク</t>
    </rPh>
    <rPh sb="22" eb="24">
      <t>キョウユ</t>
    </rPh>
    <rPh sb="25" eb="27">
      <t>エンチョウ</t>
    </rPh>
    <rPh sb="27" eb="29">
      <t>ホイク</t>
    </rPh>
    <rPh sb="29" eb="31">
      <t>タントウ</t>
    </rPh>
    <rPh sb="31" eb="33">
      <t>ホイク</t>
    </rPh>
    <rPh sb="33" eb="35">
      <t>キョウユ</t>
    </rPh>
    <rPh sb="36" eb="38">
      <t>イチジ</t>
    </rPh>
    <rPh sb="38" eb="39">
      <t>アズ</t>
    </rPh>
    <rPh sb="41" eb="43">
      <t>タントウ</t>
    </rPh>
    <rPh sb="43" eb="45">
      <t>ホイク</t>
    </rPh>
    <rPh sb="45" eb="47">
      <t>キョウユ</t>
    </rPh>
    <rPh sb="47" eb="48">
      <t>ナド</t>
    </rPh>
    <rPh sb="49" eb="51">
      <t>キョウリョク</t>
    </rPh>
    <rPh sb="52" eb="53">
      <t>エ</t>
    </rPh>
    <phoneticPr fontId="2"/>
  </si>
  <si>
    <t xml:space="preserve">　　　 　 </t>
    <phoneticPr fontId="2"/>
  </si>
  <si>
    <t>保　育
時　間</t>
    <rPh sb="0" eb="3">
      <t>ホイク</t>
    </rPh>
    <rPh sb="5" eb="8">
      <t>ジカン</t>
    </rPh>
    <phoneticPr fontId="2"/>
  </si>
  <si>
    <t>開所時間</t>
    <rPh sb="0" eb="2">
      <t>カイショ</t>
    </rPh>
    <rPh sb="2" eb="4">
      <t>ジカン</t>
    </rPh>
    <phoneticPr fontId="2"/>
  </si>
  <si>
    <t>延長保育時間</t>
    <rPh sb="0" eb="2">
      <t>エンチョウ</t>
    </rPh>
    <rPh sb="2" eb="4">
      <t>ホイク</t>
    </rPh>
    <rPh sb="4" eb="6">
      <t>ジカン</t>
    </rPh>
    <phoneticPr fontId="2"/>
  </si>
  <si>
    <t>11時間、ただし、延長保育を実施していない認定こども園については、園長が定めた時間</t>
    <rPh sb="2" eb="4">
      <t>ジカン</t>
    </rPh>
    <rPh sb="9" eb="11">
      <t>エンチョウ</t>
    </rPh>
    <rPh sb="11" eb="13">
      <t>ホイク</t>
    </rPh>
    <rPh sb="14" eb="16">
      <t>ジッシ</t>
    </rPh>
    <rPh sb="21" eb="23">
      <t>ニンテイ</t>
    </rPh>
    <rPh sb="26" eb="27">
      <t>エン</t>
    </rPh>
    <rPh sb="33" eb="35">
      <t>エンチョウ</t>
    </rPh>
    <rPh sb="36" eb="37">
      <t>サダ</t>
    </rPh>
    <rPh sb="39" eb="41">
      <t>ジカン</t>
    </rPh>
    <phoneticPr fontId="2"/>
  </si>
  <si>
    <t>時間外保育時間</t>
    <rPh sb="0" eb="3">
      <t>ジカンガイ</t>
    </rPh>
    <rPh sb="3" eb="5">
      <t>ホイク</t>
    </rPh>
    <rPh sb="5" eb="7">
      <t>ジカン</t>
    </rPh>
    <phoneticPr fontId="2"/>
  </si>
  <si>
    <t>基本保育時間（原則8時間）</t>
    <rPh sb="0" eb="2">
      <t>キホン</t>
    </rPh>
    <rPh sb="2" eb="4">
      <t>ホイク</t>
    </rPh>
    <rPh sb="4" eb="6">
      <t>ジカン</t>
    </rPh>
    <rPh sb="7" eb="9">
      <t>ゲンソク</t>
    </rPh>
    <rPh sb="10" eb="12">
      <t>ジカン</t>
    </rPh>
    <phoneticPr fontId="2"/>
  </si>
  <si>
    <t>日　課</t>
    <rPh sb="0" eb="3">
      <t>ニッカ</t>
    </rPh>
    <phoneticPr fontId="2"/>
  </si>
  <si>
    <t>順次登所</t>
    <rPh sb="0" eb="2">
      <t>ジュンジ</t>
    </rPh>
    <rPh sb="2" eb="3">
      <t>ノボ</t>
    </rPh>
    <rPh sb="3" eb="4">
      <t>ショ</t>
    </rPh>
    <phoneticPr fontId="2"/>
  </si>
  <si>
    <t>登所完了</t>
    <rPh sb="2" eb="4">
      <t>カンリョウ</t>
    </rPh>
    <phoneticPr fontId="2"/>
  </si>
  <si>
    <t>クラス保育等を実施する基本保育時間</t>
    <rPh sb="3" eb="5">
      <t>ホイク</t>
    </rPh>
    <rPh sb="5" eb="6">
      <t>トウ</t>
    </rPh>
    <rPh sb="7" eb="9">
      <t>ジッシ</t>
    </rPh>
    <rPh sb="11" eb="13">
      <t>キホン</t>
    </rPh>
    <rPh sb="13" eb="15">
      <t>ホイク</t>
    </rPh>
    <rPh sb="15" eb="17">
      <t>ジカン</t>
    </rPh>
    <phoneticPr fontId="2"/>
  </si>
  <si>
    <t>順次降所</t>
    <rPh sb="0" eb="2">
      <t>ジュンジ</t>
    </rPh>
    <rPh sb="2" eb="3">
      <t>オ</t>
    </rPh>
    <rPh sb="3" eb="4">
      <t>ショ</t>
    </rPh>
    <phoneticPr fontId="2"/>
  </si>
  <si>
    <t>降所完了</t>
    <rPh sb="0" eb="1">
      <t>オ</t>
    </rPh>
    <rPh sb="2" eb="4">
      <t>カンリョウ</t>
    </rPh>
    <phoneticPr fontId="2"/>
  </si>
  <si>
    <t>保育教諭配置時間数</t>
    <rPh sb="0" eb="2">
      <t>ホイク</t>
    </rPh>
    <rPh sb="2" eb="4">
      <t>キョウユ</t>
    </rPh>
    <rPh sb="4" eb="6">
      <t>ハイチ</t>
    </rPh>
    <rPh sb="6" eb="8">
      <t>ジカン</t>
    </rPh>
    <rPh sb="8" eb="9">
      <t>スウ</t>
    </rPh>
    <phoneticPr fontId="2"/>
  </si>
  <si>
    <t>※一時預かり児童数等を含む</t>
    <rPh sb="3" eb="4">
      <t>アズ</t>
    </rPh>
    <rPh sb="9" eb="10">
      <t>トウ</t>
    </rPh>
    <phoneticPr fontId="2"/>
  </si>
  <si>
    <t>延長保育実施児童年齢及び数に応じた保育教諭数に延長保育時間を乗じた時間数</t>
    <rPh sb="0" eb="2">
      <t>エンチョウ</t>
    </rPh>
    <rPh sb="2" eb="4">
      <t>ホイク</t>
    </rPh>
    <rPh sb="4" eb="6">
      <t>ジッシ</t>
    </rPh>
    <rPh sb="6" eb="8">
      <t>ジドウ</t>
    </rPh>
    <rPh sb="8" eb="10">
      <t>ネンレイ</t>
    </rPh>
    <rPh sb="10" eb="11">
      <t>オヨ</t>
    </rPh>
    <rPh sb="12" eb="13">
      <t>スウ</t>
    </rPh>
    <rPh sb="14" eb="15">
      <t>オウ</t>
    </rPh>
    <rPh sb="17" eb="19">
      <t>ホイク</t>
    </rPh>
    <rPh sb="19" eb="21">
      <t>キョウユ</t>
    </rPh>
    <rPh sb="21" eb="22">
      <t>スウ</t>
    </rPh>
    <rPh sb="23" eb="25">
      <t>エンチョウ</t>
    </rPh>
    <rPh sb="25" eb="27">
      <t>ホイク</t>
    </rPh>
    <rPh sb="27" eb="29">
      <t>ジカン</t>
    </rPh>
    <rPh sb="30" eb="31">
      <t>ジョウ</t>
    </rPh>
    <rPh sb="33" eb="36">
      <t>ジカンスウ</t>
    </rPh>
    <phoneticPr fontId="2"/>
  </si>
  <si>
    <t xml:space="preserve">当該時間帯に在所する児童年齢及び数に応じて必要となる保育教諭数に当該時間を乗じた時間数
</t>
    <rPh sb="0" eb="2">
      <t>トウガイ</t>
    </rPh>
    <rPh sb="2" eb="5">
      <t>ジカンタイ</t>
    </rPh>
    <rPh sb="6" eb="8">
      <t>ザイショ</t>
    </rPh>
    <rPh sb="10" eb="12">
      <t>ジドウ</t>
    </rPh>
    <rPh sb="12" eb="14">
      <t>ネンレイ</t>
    </rPh>
    <rPh sb="14" eb="15">
      <t>オヨ</t>
    </rPh>
    <rPh sb="16" eb="17">
      <t>スウ</t>
    </rPh>
    <rPh sb="18" eb="19">
      <t>オウ</t>
    </rPh>
    <rPh sb="21" eb="23">
      <t>ヒツヨウ</t>
    </rPh>
    <rPh sb="26" eb="28">
      <t>ホイク</t>
    </rPh>
    <rPh sb="28" eb="30">
      <t>キョウユ</t>
    </rPh>
    <rPh sb="32" eb="34">
      <t>トウガイ</t>
    </rPh>
    <phoneticPr fontId="2"/>
  </si>
  <si>
    <t>基本保育時間帯に在所する児童年齢及び数（最大値）に応じて必要となる保育教諭数に基本保育時間を乗じた時間数</t>
    <rPh sb="0" eb="2">
      <t>キホン</t>
    </rPh>
    <rPh sb="2" eb="4">
      <t>ホイク</t>
    </rPh>
    <rPh sb="4" eb="7">
      <t>ジカンタイ</t>
    </rPh>
    <rPh sb="8" eb="10">
      <t>ザイショ</t>
    </rPh>
    <rPh sb="12" eb="14">
      <t>ジドウ</t>
    </rPh>
    <rPh sb="14" eb="16">
      <t>ネンレイ</t>
    </rPh>
    <rPh sb="16" eb="17">
      <t>オヨ</t>
    </rPh>
    <rPh sb="18" eb="19">
      <t>スウ</t>
    </rPh>
    <rPh sb="20" eb="23">
      <t>サイダイチ</t>
    </rPh>
    <rPh sb="25" eb="26">
      <t>オウ</t>
    </rPh>
    <rPh sb="28" eb="30">
      <t>ヒツヨウ</t>
    </rPh>
    <rPh sb="33" eb="35">
      <t>ホイク</t>
    </rPh>
    <rPh sb="35" eb="37">
      <t>キョウユ</t>
    </rPh>
    <rPh sb="37" eb="38">
      <t>カズ</t>
    </rPh>
    <rPh sb="39" eb="41">
      <t>キホン</t>
    </rPh>
    <rPh sb="41" eb="43">
      <t>ホイク</t>
    </rPh>
    <rPh sb="43" eb="45">
      <t>ジカン</t>
    </rPh>
    <rPh sb="46" eb="47">
      <t>ジョウ</t>
    </rPh>
    <rPh sb="49" eb="52">
      <t>ジカンスウ</t>
    </rPh>
    <phoneticPr fontId="2"/>
  </si>
  <si>
    <t>当該時間帯に在所する児童年齢及び数に応じて必要となる保育教諭数に当該時間を乗じた時間数</t>
    <rPh sb="26" eb="28">
      <t>ホイク</t>
    </rPh>
    <rPh sb="28" eb="30">
      <t>キョウユ</t>
    </rPh>
    <phoneticPr fontId="94"/>
  </si>
  <si>
    <t>※事業担当者（常勤相当の保育教諭）を配置すること。</t>
    <rPh sb="9" eb="11">
      <t>ソウトウ</t>
    </rPh>
    <rPh sb="12" eb="14">
      <t>ホイク</t>
    </rPh>
    <rPh sb="14" eb="16">
      <t>キョウユ</t>
    </rPh>
    <phoneticPr fontId="2"/>
  </si>
  <si>
    <t>※11時間以内で基本保育時間を除いた時間帯</t>
    <phoneticPr fontId="2"/>
  </si>
  <si>
    <t>※基本保育時間（グループ又は組単位で保育する時間）
※基本保育時間は、各認定こども園における一日の過ごし方により、判断すること。</t>
    <rPh sb="36" eb="38">
      <t>ニンテイ</t>
    </rPh>
    <rPh sb="41" eb="42">
      <t>エン</t>
    </rPh>
    <phoneticPr fontId="2"/>
  </si>
  <si>
    <t>（注）1　最低基準上必要とされる保育教諭の配置については、入所児童に変動が無くとも児童年齢の加齢により変動することとなるが、最低基準</t>
    <rPh sb="1" eb="2">
      <t>チュウ</t>
    </rPh>
    <rPh sb="5" eb="7">
      <t>サイテイ</t>
    </rPh>
    <rPh sb="7" eb="9">
      <t>キジュン</t>
    </rPh>
    <rPh sb="9" eb="10">
      <t>ジョウ</t>
    </rPh>
    <rPh sb="10" eb="12">
      <t>ヒツヨウ</t>
    </rPh>
    <rPh sb="16" eb="18">
      <t>ホイク</t>
    </rPh>
    <rPh sb="18" eb="20">
      <t>キョウユ</t>
    </rPh>
    <rPh sb="21" eb="23">
      <t>ハイチ</t>
    </rPh>
    <rPh sb="29" eb="31">
      <t>ニュウショ</t>
    </rPh>
    <rPh sb="31" eb="33">
      <t>ジドウ</t>
    </rPh>
    <rPh sb="34" eb="36">
      <t>ヘンドウ</t>
    </rPh>
    <rPh sb="37" eb="38">
      <t>ナ</t>
    </rPh>
    <rPh sb="41" eb="43">
      <t>ジドウ</t>
    </rPh>
    <rPh sb="43" eb="45">
      <t>ネンレイ</t>
    </rPh>
    <rPh sb="46" eb="48">
      <t>カレイ</t>
    </rPh>
    <rPh sb="51" eb="53">
      <t>ヘンドウ</t>
    </rPh>
    <phoneticPr fontId="2"/>
  </si>
  <si>
    <t>　　　 　の主旨を尊重し、年度当初の4月1日現在における児童年齢及び数に応じた保育教諭数で1年継続することが望ましい。</t>
    <rPh sb="6" eb="8">
      <t>シュシ</t>
    </rPh>
    <rPh sb="9" eb="11">
      <t>ソンチョウ</t>
    </rPh>
    <rPh sb="13" eb="15">
      <t>ネンド</t>
    </rPh>
    <rPh sb="15" eb="17">
      <t>トウショ</t>
    </rPh>
    <rPh sb="28" eb="30">
      <t>ジドウ</t>
    </rPh>
    <rPh sb="30" eb="32">
      <t>ネンレイ</t>
    </rPh>
    <rPh sb="32" eb="33">
      <t>オヨ</t>
    </rPh>
    <rPh sb="34" eb="35">
      <t>スウ</t>
    </rPh>
    <rPh sb="36" eb="37">
      <t>オウ</t>
    </rPh>
    <rPh sb="39" eb="41">
      <t>ホイク</t>
    </rPh>
    <rPh sb="41" eb="43">
      <t>キョウユ</t>
    </rPh>
    <rPh sb="43" eb="44">
      <t>スウ</t>
    </rPh>
    <rPh sb="46" eb="47">
      <t>ネン</t>
    </rPh>
    <rPh sb="47" eb="49">
      <t>ケイゾク</t>
    </rPh>
    <phoneticPr fontId="2"/>
  </si>
  <si>
    <t>　　　 　ただし、年度途中において児童数が増加する場合には、その都度、保育教諭の配置状況について確認する必要があること。</t>
    <rPh sb="35" eb="37">
      <t>ホイク</t>
    </rPh>
    <rPh sb="37" eb="39">
      <t>キョウユ</t>
    </rPh>
    <phoneticPr fontId="2"/>
  </si>
  <si>
    <t>　　　2　認定こども園内で一時預かり事業等を実施していない場合は、別途積算が必要であること。</t>
    <rPh sb="5" eb="7">
      <t>ニンテイ</t>
    </rPh>
    <rPh sb="10" eb="11">
      <t>エン</t>
    </rPh>
    <rPh sb="11" eb="12">
      <t>ナイ</t>
    </rPh>
    <rPh sb="13" eb="15">
      <t>イチジ</t>
    </rPh>
    <rPh sb="15" eb="16">
      <t>アズ</t>
    </rPh>
    <rPh sb="18" eb="20">
      <t>ジギョウ</t>
    </rPh>
    <rPh sb="20" eb="21">
      <t>トウ</t>
    </rPh>
    <rPh sb="22" eb="24">
      <t>ジッシ</t>
    </rPh>
    <rPh sb="29" eb="31">
      <t>バアイ</t>
    </rPh>
    <rPh sb="33" eb="35">
      <t>ベット</t>
    </rPh>
    <rPh sb="35" eb="37">
      <t>セキサン</t>
    </rPh>
    <rPh sb="38" eb="40">
      <t>ヒツヨウ</t>
    </rPh>
    <phoneticPr fontId="2"/>
  </si>
  <si>
    <t>- 監査資料（別紙） -</t>
    <rPh sb="2" eb="4">
      <t>カンサ</t>
    </rPh>
    <rPh sb="7" eb="9">
      <t>ベッシ</t>
    </rPh>
    <phoneticPr fontId="2"/>
  </si>
  <si>
    <t>令和８年（2026）年８月２７日改訂</t>
    <rPh sb="0" eb="2">
      <t>レイワ</t>
    </rPh>
    <rPh sb="3" eb="4">
      <t>ネン</t>
    </rPh>
    <rPh sb="10" eb="11">
      <t>ネン</t>
    </rPh>
    <rPh sb="12" eb="13">
      <t>ガツ</t>
    </rPh>
    <rPh sb="15" eb="16">
      <t>ニチ</t>
    </rPh>
    <rPh sb="16" eb="18">
      <t>カイテイ</t>
    </rPh>
    <phoneticPr fontId="9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</si>
</sst>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General&quot;人&quot;"/>
    <numFmt numFmtId="177" formatCode="&quot;（&quot;#,##0&quot;）&quot;\ "/>
    <numFmt numFmtId="178" formatCode="#,##0.00_ "/>
    <numFmt numFmtId="179" formatCode="#,##0.00_);[Red]\(#,##0.00\)"/>
    <numFmt numFmtId="180" formatCode="#,##0.0_);[Red]\(#,##0.0\)"/>
    <numFmt numFmtId="181" formatCode="#,##0&quot;人&quot;;[Red]\-#,##0"/>
    <numFmt numFmtId="182" formatCode="#,##0&quot;h/m&quot;;[Red]\-#,##0"/>
    <numFmt numFmtId="183" formatCode="#,##0&quot;日&quot;;[Red]\-#,##0"/>
    <numFmt numFmtId="184" formatCode="#,##0&quot;円&quot;;[Red]\-#,##0"/>
    <numFmt numFmtId="185" formatCode="0_);[Red]\(0\)"/>
    <numFmt numFmtId="186" formatCode="General&quot;歳&quot;"/>
    <numFmt numFmtId="187" formatCode="0;[Red]0"/>
    <numFmt numFmtId="188" formatCode="0.00_ "/>
  </numFmts>
  <fonts count="97" x14ac:knownFonts="1">
    <font>
      <sz val="11"/>
      <name val="ＭＳ Ｐゴシック"/>
      <family val="3"/>
      <charset val="128"/>
    </font>
    <font>
      <sz val="11"/>
      <name val="ＭＳ Ｐゴシック"/>
      <family val="3"/>
      <charset val="128"/>
    </font>
    <font>
      <sz val="6"/>
      <name val="ＭＳ Ｐゴシック"/>
      <family val="3"/>
      <charset val="128"/>
    </font>
    <font>
      <sz val="9"/>
      <name val="Times New Roman"/>
      <family val="1"/>
    </font>
    <font>
      <sz val="8.5"/>
      <name val="ＭＳ 明朝"/>
      <family val="1"/>
      <charset val="128"/>
    </font>
    <font>
      <sz val="10"/>
      <name val="ＭＳ Ｐゴシック"/>
      <family val="3"/>
      <charset val="128"/>
    </font>
    <font>
      <sz val="9"/>
      <name val="ＭＳ Ｐゴシック"/>
      <family val="3"/>
      <charset val="128"/>
    </font>
    <font>
      <sz val="8.5"/>
      <name val="ＭＳ Ｐゴシック"/>
      <family val="3"/>
      <charset val="128"/>
    </font>
    <font>
      <sz val="8"/>
      <name val="ＭＳ Ｐゴシック"/>
      <family val="3"/>
      <charset val="128"/>
    </font>
    <font>
      <sz val="11"/>
      <name val="ＭＳ Ｐゴシック"/>
      <family val="3"/>
      <charset val="128"/>
    </font>
    <font>
      <u/>
      <sz val="8.5"/>
      <name val="ＭＳ Ｐゴシック"/>
      <family val="3"/>
      <charset val="128"/>
    </font>
    <font>
      <sz val="7"/>
      <name val="ＭＳ Ｐゴシック"/>
      <family val="3"/>
      <charset val="128"/>
    </font>
    <font>
      <sz val="16"/>
      <name val="ＭＳ Ｐゴシック"/>
      <family val="3"/>
      <charset val="128"/>
    </font>
    <font>
      <sz val="11"/>
      <name val="ＭＳ Ｐゴシック"/>
      <family val="3"/>
      <charset val="128"/>
    </font>
    <font>
      <u/>
      <sz val="8"/>
      <name val="ＭＳ Ｐゴシック"/>
      <family val="3"/>
      <charset val="128"/>
    </font>
    <font>
      <b/>
      <sz val="10"/>
      <name val="ＭＳ Ｐゴシック"/>
      <family val="3"/>
      <charset val="128"/>
    </font>
    <font>
      <b/>
      <sz val="12"/>
      <name val="ＭＳ Ｐゴシック"/>
      <family val="3"/>
      <charset val="128"/>
    </font>
    <font>
      <sz val="10"/>
      <color indexed="16"/>
      <name val="ＭＳ Ｐゴシック"/>
      <family val="3"/>
      <charset val="128"/>
    </font>
    <font>
      <sz val="10"/>
      <color indexed="10"/>
      <name val="ＭＳ Ｐゴシック"/>
      <family val="3"/>
      <charset val="128"/>
    </font>
    <font>
      <sz val="8"/>
      <color indexed="81"/>
      <name val="ＭＳ Ｐゴシック"/>
      <family val="3"/>
      <charset val="128"/>
    </font>
    <font>
      <sz val="14"/>
      <name val="ＭＳ Ｐゴシック"/>
      <family val="3"/>
      <charset val="128"/>
    </font>
    <font>
      <sz val="8.5"/>
      <name val="ＭＳ ゴシック"/>
      <family val="3"/>
      <charset val="128"/>
    </font>
    <font>
      <sz val="8"/>
      <name val="HGｺﾞｼｯｸM"/>
      <family val="3"/>
      <charset val="128"/>
    </font>
    <font>
      <sz val="9"/>
      <name val="HGｺﾞｼｯｸM"/>
      <family val="3"/>
      <charset val="128"/>
    </font>
    <font>
      <sz val="8.5"/>
      <name val="HGｺﾞｼｯｸM"/>
      <family val="3"/>
      <charset val="128"/>
    </font>
    <font>
      <sz val="10"/>
      <name val="HGｺﾞｼｯｸM"/>
      <family val="3"/>
      <charset val="128"/>
    </font>
    <font>
      <sz val="11"/>
      <name val="HGｺﾞｼｯｸM"/>
      <family val="3"/>
      <charset val="128"/>
    </font>
    <font>
      <sz val="8"/>
      <name val="ＭＳ ゴシック"/>
      <family val="3"/>
      <charset val="128"/>
    </font>
    <font>
      <sz val="10"/>
      <name val="ＭＳ ゴシック"/>
      <family val="3"/>
      <charset val="128"/>
    </font>
    <font>
      <sz val="9"/>
      <name val="ＭＳ ゴシック"/>
      <family val="3"/>
      <charset val="128"/>
    </font>
    <font>
      <sz val="11"/>
      <name val="ＭＳ Ｐゴシック"/>
      <family val="3"/>
      <charset val="128"/>
    </font>
    <font>
      <sz val="8.5"/>
      <color indexed="12"/>
      <name val="HGｺﾞｼｯｸM"/>
      <family val="3"/>
      <charset val="128"/>
    </font>
    <font>
      <sz val="8.5"/>
      <color indexed="9"/>
      <name val="ＭＳ Ｐゴシック"/>
      <family val="3"/>
      <charset val="128"/>
    </font>
    <font>
      <b/>
      <sz val="11"/>
      <name val="ＭＳ Ｐゴシック"/>
      <family val="3"/>
      <charset val="128"/>
    </font>
    <font>
      <strike/>
      <sz val="8.5"/>
      <name val="ＭＳ Ｐゴシック"/>
      <family val="3"/>
      <charset val="128"/>
    </font>
    <font>
      <sz val="7.5"/>
      <name val="ＭＳ Ｐゴシック"/>
      <family val="3"/>
      <charset val="128"/>
    </font>
    <font>
      <sz val="11"/>
      <color indexed="10"/>
      <name val="ＭＳ Ｐゴシック"/>
      <family val="3"/>
      <charset val="128"/>
    </font>
    <font>
      <sz val="9"/>
      <color indexed="0"/>
      <name val="ＭＳ Ｐゴシック"/>
      <family val="3"/>
      <charset val="128"/>
    </font>
    <font>
      <sz val="6"/>
      <color indexed="0"/>
      <name val="ＭＳ Ｐゴシック"/>
      <family val="3"/>
      <charset val="128"/>
    </font>
    <font>
      <sz val="9"/>
      <color indexed="0"/>
      <name val="ＭＳ ゴシック"/>
      <family val="3"/>
      <charset val="128"/>
    </font>
    <font>
      <sz val="8.5"/>
      <color indexed="0"/>
      <name val="ＭＳ Ｐゴシック"/>
      <family val="3"/>
      <charset val="128"/>
    </font>
    <font>
      <sz val="8.5"/>
      <color indexed="1"/>
      <name val="ＭＳ Ｐゴシック"/>
      <family val="3"/>
      <charset val="128"/>
    </font>
    <font>
      <sz val="8.5"/>
      <color indexed="0"/>
      <name val="ＭＳ ゴシック"/>
      <family val="3"/>
      <charset val="128"/>
    </font>
    <font>
      <sz val="10"/>
      <color indexed="0"/>
      <name val="ＭＳ Ｐゴシック"/>
      <family val="3"/>
      <charset val="128"/>
    </font>
    <font>
      <sz val="10"/>
      <color indexed="0"/>
      <name val="ＭＳ ゴシック"/>
      <family val="3"/>
      <charset val="128"/>
    </font>
    <font>
      <sz val="8"/>
      <color indexed="0"/>
      <name val="ＭＳ ゴシック"/>
      <family val="3"/>
      <charset val="128"/>
    </font>
    <font>
      <sz val="8"/>
      <color indexed="0"/>
      <name val="ＭＳ Ｐゴシック"/>
      <family val="3"/>
      <charset val="128"/>
    </font>
    <font>
      <sz val="11"/>
      <color indexed="0"/>
      <name val="ＭＳ Ｐゴシック"/>
      <family val="3"/>
      <charset val="128"/>
    </font>
    <font>
      <sz val="11"/>
      <color indexed="0"/>
      <name val="ＭＳ ゴシック"/>
      <family val="3"/>
      <charset val="128"/>
    </font>
    <font>
      <strike/>
      <sz val="9"/>
      <name val="ＭＳ Ｐゴシック"/>
      <family val="3"/>
      <charset val="128"/>
    </font>
    <font>
      <sz val="8"/>
      <color theme="1"/>
      <name val="ＭＳ Ｐゴシック"/>
      <family val="3"/>
      <charset val="128"/>
    </font>
    <font>
      <u/>
      <sz val="9"/>
      <color rgb="FFFF0000"/>
      <name val="ＭＳ Ｐゴシック"/>
      <family val="3"/>
      <charset val="128"/>
    </font>
    <font>
      <sz val="8"/>
      <color rgb="FFFF0000"/>
      <name val="ＭＳ Ｐゴシック"/>
      <family val="3"/>
      <charset val="128"/>
    </font>
    <font>
      <sz val="8.5"/>
      <color rgb="FFFF0000"/>
      <name val="ＭＳ Ｐゴシック"/>
      <family val="3"/>
      <charset val="128"/>
    </font>
    <font>
      <sz val="9"/>
      <color theme="1"/>
      <name val="ＭＳ Ｐゴシック"/>
      <family val="3"/>
      <charset val="128"/>
    </font>
    <font>
      <b/>
      <u/>
      <sz val="9"/>
      <color theme="1"/>
      <name val="ＭＳ Ｐゴシック"/>
      <family val="3"/>
      <charset val="128"/>
    </font>
    <font>
      <b/>
      <u/>
      <sz val="8.5"/>
      <color theme="1"/>
      <name val="ＭＳ Ｐゴシック"/>
      <family val="3"/>
      <charset val="128"/>
    </font>
    <font>
      <sz val="8.5"/>
      <color theme="1"/>
      <name val="ＭＳ Ｐゴシック"/>
      <family val="3"/>
      <charset val="128"/>
    </font>
    <font>
      <sz val="11"/>
      <color rgb="FFFF0000"/>
      <name val="ＭＳ Ｐゴシック"/>
      <family val="3"/>
      <charset val="128"/>
    </font>
    <font>
      <sz val="8.5"/>
      <name val="ＭＳ Ｐゴシック"/>
      <family val="3"/>
      <charset val="128"/>
      <scheme val="major"/>
    </font>
    <font>
      <sz val="8.5"/>
      <color theme="0"/>
      <name val="ＭＳ Ｐゴシック"/>
      <family val="3"/>
      <charset val="128"/>
    </font>
    <font>
      <b/>
      <u/>
      <sz val="8.5"/>
      <name val="ＭＳ Ｐゴシック"/>
      <family val="3"/>
      <charset val="128"/>
    </font>
    <font>
      <b/>
      <u/>
      <sz val="8.5"/>
      <color rgb="FFFF0000"/>
      <name val="ＭＳ Ｐゴシック"/>
      <family val="3"/>
      <charset val="128"/>
    </font>
    <font>
      <b/>
      <u/>
      <sz val="9"/>
      <color rgb="FF000000"/>
      <name val="ＭＳ Ｐゴシック"/>
      <family val="3"/>
      <charset val="128"/>
    </font>
    <font>
      <b/>
      <u/>
      <sz val="8.5"/>
      <color rgb="FF000000"/>
      <name val="ＭＳ Ｐゴシック"/>
      <family val="3"/>
      <charset val="128"/>
    </font>
    <font>
      <sz val="8.5"/>
      <color rgb="FF000000"/>
      <name val="ＭＳ Ｐゴシック"/>
      <family val="3"/>
      <charset val="128"/>
    </font>
    <font>
      <sz val="8.5"/>
      <color rgb="FFFFFFFF"/>
      <name val="ＭＳ Ｐゴシック"/>
      <family val="3"/>
      <charset val="128"/>
    </font>
    <font>
      <b/>
      <u/>
      <sz val="14"/>
      <color indexed="10"/>
      <name val="ＭＳ Ｐゴシック"/>
      <family val="3"/>
      <charset val="128"/>
    </font>
    <font>
      <b/>
      <sz val="10"/>
      <color indexed="81"/>
      <name val="ＭＳ Ｐゴシック"/>
      <family val="3"/>
      <charset val="128"/>
    </font>
    <font>
      <sz val="8"/>
      <name val="ＭＳ Ｐゴシック"/>
      <family val="3"/>
      <charset val="128"/>
      <scheme val="minor"/>
    </font>
    <font>
      <sz val="9"/>
      <name val="ＭＳ Ｐゴシック"/>
      <family val="3"/>
      <charset val="128"/>
      <scheme val="minor"/>
    </font>
    <font>
      <sz val="9"/>
      <color rgb="FFFF0000"/>
      <name val="ＭＳ Ｐゴシック"/>
      <family val="3"/>
      <charset val="128"/>
    </font>
    <font>
      <sz val="12"/>
      <color rgb="FFFF0000"/>
      <name val="ＭＳ Ｐゴシック"/>
      <family val="3"/>
      <charset val="128"/>
    </font>
    <font>
      <sz val="12"/>
      <name val="ＭＳ Ｐゴシック"/>
      <family val="3"/>
      <charset val="128"/>
    </font>
    <font>
      <b/>
      <sz val="11"/>
      <color rgb="FFFF0000"/>
      <name val="ＭＳ Ｐゴシック"/>
      <family val="3"/>
      <charset val="128"/>
    </font>
    <font>
      <b/>
      <sz val="10"/>
      <color rgb="FFFF0000"/>
      <name val="ＭＳ Ｐゴシック"/>
      <family val="3"/>
      <charset val="128"/>
    </font>
    <font>
      <b/>
      <sz val="12"/>
      <color rgb="FFFF0000"/>
      <name val="ＭＳ Ｐゴシック"/>
      <family val="3"/>
      <charset val="128"/>
    </font>
    <font>
      <strike/>
      <sz val="10"/>
      <color rgb="FFFF0000"/>
      <name val="ＭＳ Ｐゴシック"/>
      <family val="3"/>
      <charset val="128"/>
    </font>
    <font>
      <sz val="11"/>
      <name val="Times New Roman"/>
      <family val="1"/>
      <charset val="128"/>
    </font>
    <font>
      <sz val="11"/>
      <color rgb="FFFF0000"/>
      <name val="Times New Roman"/>
      <family val="1"/>
      <charset val="128"/>
    </font>
    <font>
      <sz val="11"/>
      <color rgb="FFFF0000"/>
      <name val="Times New Roman"/>
      <family val="1"/>
    </font>
    <font>
      <sz val="9"/>
      <color rgb="FFFF0000"/>
      <name val="Times New Roman"/>
      <family val="1"/>
    </font>
    <font>
      <b/>
      <u/>
      <sz val="14"/>
      <color rgb="FFFF0000"/>
      <name val="ＭＳ Ｐゴシック"/>
      <family val="3"/>
      <charset val="128"/>
    </font>
    <font>
      <b/>
      <u/>
      <sz val="10"/>
      <name val="ＭＳ Ｐゴシック"/>
      <family val="3"/>
      <charset val="128"/>
    </font>
    <font>
      <sz val="12"/>
      <color rgb="FF000000"/>
      <name val="ＭＳ Ｐゴシック"/>
      <family val="3"/>
      <charset val="128"/>
    </font>
    <font>
      <sz val="10"/>
      <color rgb="FF000000"/>
      <name val="ＭＳ Ｐゴシック"/>
      <family val="3"/>
      <charset val="128"/>
    </font>
    <font>
      <sz val="11"/>
      <color rgb="FF000000"/>
      <name val="ＭＳ Ｐゴシック"/>
      <family val="3"/>
      <charset val="128"/>
    </font>
    <font>
      <sz val="11"/>
      <name val="ＭＳ Ｐゴシック"/>
      <family val="1"/>
      <charset val="128"/>
    </font>
    <font>
      <sz val="11"/>
      <name val="Times New Roman"/>
      <family val="1"/>
    </font>
    <font>
      <strike/>
      <sz val="8.5"/>
      <color rgb="FFFF0000"/>
      <name val="ＭＳ Ｐゴシック"/>
      <family val="3"/>
      <charset val="128"/>
    </font>
    <font>
      <strike/>
      <sz val="8.5"/>
      <color indexed="0"/>
      <name val="ＭＳ Ｐゴシック"/>
      <family val="3"/>
      <charset val="128"/>
    </font>
    <font>
      <sz val="11"/>
      <color theme="1"/>
      <name val="ＭＳ Ｐゴシック"/>
      <family val="3"/>
      <charset val="128"/>
    </font>
    <font>
      <sz val="10"/>
      <color theme="1"/>
      <name val="ＭＳ Ｐゴシック"/>
      <family val="3"/>
      <charset val="128"/>
    </font>
    <font>
      <u/>
      <sz val="8"/>
      <color theme="1"/>
      <name val="ＭＳ Ｐゴシック"/>
      <family val="3"/>
      <charset val="128"/>
    </font>
    <font>
      <sz val="6"/>
      <name val="ＭＳ 明朝"/>
      <family val="1"/>
      <charset val="128"/>
    </font>
    <font>
      <sz val="11"/>
      <color theme="1"/>
      <name val="みんなの文字ゴTTh-R"/>
      <family val="3"/>
      <charset val="128"/>
    </font>
    <font>
      <sz val="6"/>
      <name val="ＭＳ Ｐゴシック"/>
      <family val="2"/>
      <charset val="128"/>
      <scheme val="minor"/>
    </font>
  </fonts>
  <fills count="2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lightUp">
        <fgColor indexed="44"/>
      </patternFill>
    </fill>
    <fill>
      <patternFill patternType="solid">
        <fgColor indexed="48"/>
        <bgColor indexed="64"/>
      </patternFill>
    </fill>
    <fill>
      <patternFill patternType="solid">
        <fgColor indexed="43"/>
        <bgColor indexed="64"/>
      </patternFill>
    </fill>
    <fill>
      <patternFill patternType="gray125">
        <fgColor indexed="45"/>
      </patternFill>
    </fill>
    <fill>
      <patternFill patternType="solid">
        <fgColor indexed="65"/>
        <bgColor indexed="44"/>
      </patternFill>
    </fill>
    <fill>
      <patternFill patternType="solid">
        <fgColor indexed="48"/>
        <bgColor indexed="44"/>
      </patternFill>
    </fill>
    <fill>
      <patternFill patternType="solid">
        <fgColor rgb="FFFFFF99"/>
        <bgColor indexed="64"/>
      </patternFill>
    </fill>
    <fill>
      <patternFill patternType="solid">
        <fgColor indexed="65"/>
        <bgColor theme="0"/>
      </patternFill>
    </fill>
    <fill>
      <patternFill patternType="solid">
        <fgColor rgb="FF3366FF"/>
        <bgColor indexed="64"/>
      </patternFill>
    </fill>
    <fill>
      <patternFill patternType="solid">
        <fgColor rgb="FF0066CC"/>
        <bgColor indexed="64"/>
      </patternFill>
    </fill>
    <fill>
      <patternFill patternType="solid">
        <fgColor theme="0"/>
        <bgColor indexed="64"/>
      </patternFill>
    </fill>
    <fill>
      <patternFill patternType="solid">
        <fgColor rgb="FFCCFFCC"/>
        <bgColor indexed="64"/>
      </patternFill>
    </fill>
    <fill>
      <patternFill patternType="solid">
        <fgColor rgb="FF0070C0"/>
        <bgColor indexed="64"/>
      </patternFill>
    </fill>
    <fill>
      <patternFill patternType="solid">
        <fgColor rgb="FFFFFF99"/>
        <bgColor indexed="44"/>
      </patternFill>
    </fill>
    <fill>
      <patternFill patternType="solid">
        <fgColor rgb="FFFFFF99"/>
        <bgColor theme="0"/>
      </patternFill>
    </fill>
    <fill>
      <patternFill patternType="solid">
        <fgColor theme="2"/>
        <bgColor indexed="64"/>
      </patternFill>
    </fill>
    <fill>
      <patternFill patternType="solid">
        <fgColor rgb="FFFFFF00"/>
        <bgColor indexed="64"/>
      </patternFill>
    </fill>
    <fill>
      <patternFill patternType="solid">
        <fgColor rgb="FFFFFF99"/>
        <bgColor rgb="FF000000"/>
      </patternFill>
    </fill>
    <fill>
      <patternFill patternType="solid">
        <fgColor rgb="FFEEECE1"/>
        <bgColor rgb="FF000000"/>
      </patternFill>
    </fill>
    <fill>
      <patternFill patternType="lightUp">
        <fgColor rgb="FF99CCFF"/>
        <bgColor rgb="FFFFFFFF"/>
      </patternFill>
    </fill>
    <fill>
      <patternFill patternType="solid">
        <fgColor rgb="FFFF0000"/>
        <bgColor rgb="FF000000"/>
      </patternFill>
    </fill>
    <fill>
      <patternFill patternType="lightUp">
        <fgColor rgb="FF99CCFF"/>
      </patternFill>
    </fill>
    <fill>
      <patternFill patternType="solid">
        <fgColor rgb="FFFF0000"/>
        <bgColor auto="1"/>
      </patternFill>
    </fill>
  </fills>
  <borders count="191">
    <border>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thin">
        <color indexed="64"/>
      </top>
      <bottom style="thin">
        <color indexed="64"/>
      </bottom>
      <diagonal/>
    </border>
    <border>
      <left style="dotted">
        <color indexed="64"/>
      </left>
      <right/>
      <top/>
      <bottom/>
      <diagonal/>
    </border>
    <border>
      <left style="dotted">
        <color indexed="64"/>
      </left>
      <right/>
      <top/>
      <bottom style="thin">
        <color indexed="64"/>
      </bottom>
      <diagonal/>
    </border>
    <border>
      <left/>
      <right style="medium">
        <color indexed="64"/>
      </right>
      <top/>
      <bottom style="medium">
        <color indexed="64"/>
      </bottom>
      <diagonal/>
    </border>
    <border>
      <left style="dotted">
        <color indexed="64"/>
      </left>
      <right/>
      <top style="thin">
        <color indexed="64"/>
      </top>
      <bottom style="thin">
        <color indexed="64"/>
      </bottom>
      <diagonal/>
    </border>
    <border>
      <left/>
      <right style="medium">
        <color indexed="64"/>
      </right>
      <top/>
      <bottom/>
      <diagonal/>
    </border>
    <border>
      <left/>
      <right style="double">
        <color indexed="64"/>
      </right>
      <top style="thin">
        <color indexed="64"/>
      </top>
      <bottom/>
      <diagonal/>
    </border>
    <border>
      <left/>
      <right style="medium">
        <color indexed="64"/>
      </right>
      <top style="double">
        <color indexed="64"/>
      </top>
      <bottom/>
      <diagonal/>
    </border>
    <border>
      <left style="medium">
        <color indexed="64"/>
      </left>
      <right/>
      <top/>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double">
        <color indexed="64"/>
      </right>
      <top/>
      <bottom style="thin">
        <color indexed="64"/>
      </bottom>
      <diagonal/>
    </border>
    <border>
      <left/>
      <right style="double">
        <color indexed="64"/>
      </right>
      <top/>
      <bottom/>
      <diagonal/>
    </border>
    <border>
      <left style="dotted">
        <color indexed="64"/>
      </left>
      <right style="thin">
        <color indexed="64"/>
      </right>
      <top style="thin">
        <color indexed="64"/>
      </top>
      <bottom style="thin">
        <color indexed="64"/>
      </bottom>
      <diagonal/>
    </border>
    <border>
      <left style="double">
        <color indexed="64"/>
      </left>
      <right/>
      <top/>
      <bottom/>
      <diagonal/>
    </border>
    <border>
      <left/>
      <right style="double">
        <color indexed="64"/>
      </right>
      <top/>
      <bottom style="double">
        <color indexed="64"/>
      </bottom>
      <diagonal/>
    </border>
    <border>
      <left style="hair">
        <color indexed="64"/>
      </left>
      <right/>
      <top style="thin">
        <color indexed="64"/>
      </top>
      <bottom/>
      <diagonal/>
    </border>
    <border>
      <left/>
      <right/>
      <top style="hair">
        <color indexed="64"/>
      </top>
      <bottom style="thin">
        <color indexed="64"/>
      </bottom>
      <diagonal/>
    </border>
    <border>
      <left style="thin">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uble">
        <color indexed="64"/>
      </left>
      <right/>
      <top style="thin">
        <color indexed="64"/>
      </top>
      <bottom style="thin">
        <color indexed="64"/>
      </bottom>
      <diagonal/>
    </border>
    <border>
      <left style="dotted">
        <color indexed="64"/>
      </left>
      <right/>
      <top style="thin">
        <color indexed="64"/>
      </top>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right style="double">
        <color indexed="64"/>
      </right>
      <top style="thin">
        <color indexed="64"/>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double">
        <color indexed="64"/>
      </right>
      <top/>
      <bottom style="thin">
        <color indexed="64"/>
      </bottom>
      <diagonal style="hair">
        <color indexed="64"/>
      </diagonal>
    </border>
    <border>
      <left/>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double">
        <color indexed="64"/>
      </top>
      <bottom/>
      <diagonal/>
    </border>
    <border>
      <left/>
      <right style="medium">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otted">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uble">
        <color indexed="64"/>
      </top>
      <bottom style="dotted">
        <color indexed="64"/>
      </bottom>
      <diagonal/>
    </border>
    <border>
      <left style="medium">
        <color indexed="64"/>
      </left>
      <right/>
      <top style="hair">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double">
        <color indexed="64"/>
      </top>
      <bottom/>
      <diagonal/>
    </border>
    <border>
      <left style="medium">
        <color indexed="64"/>
      </left>
      <right/>
      <top style="double">
        <color indexed="64"/>
      </top>
      <bottom/>
      <diagonal/>
    </border>
    <border>
      <left/>
      <right style="hair">
        <color indexed="64"/>
      </right>
      <top style="thin">
        <color indexed="64"/>
      </top>
      <bottom style="thin">
        <color indexed="64"/>
      </bottom>
      <diagonal/>
    </border>
    <border>
      <left style="hair">
        <color indexed="64"/>
      </left>
      <right/>
      <top/>
      <bottom/>
      <diagonal/>
    </border>
    <border>
      <left style="hair">
        <color indexed="64"/>
      </left>
      <right/>
      <top/>
      <bottom style="thin">
        <color indexed="64"/>
      </bottom>
      <diagonal/>
    </border>
    <border>
      <left style="double">
        <color indexed="64"/>
      </left>
      <right/>
      <top style="thin">
        <color indexed="64"/>
      </top>
      <bottom/>
      <diagonal/>
    </border>
    <border diagonalUp="1">
      <left style="thin">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thin">
        <color indexed="64"/>
      </right>
      <top/>
      <bottom style="medium">
        <color indexed="64"/>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left style="thin">
        <color indexed="64"/>
      </left>
      <right style="thin">
        <color indexed="64"/>
      </right>
      <top style="thin">
        <color indexed="64"/>
      </top>
      <bottom style="medium">
        <color indexed="64"/>
      </bottom>
      <diagonal/>
    </border>
    <border diagonalUp="1">
      <left/>
      <right style="double">
        <color indexed="64"/>
      </right>
      <top/>
      <bottom style="medium">
        <color indexed="64"/>
      </bottom>
      <diagonal style="hair">
        <color indexed="64"/>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right style="double">
        <color indexed="64"/>
      </right>
      <top/>
      <bottom/>
      <diagonal style="hair">
        <color indexed="64"/>
      </diagonal>
    </border>
    <border>
      <left style="thin">
        <color indexed="64"/>
      </left>
      <right style="thin">
        <color indexed="64"/>
      </right>
      <top style="hair">
        <color indexed="64"/>
      </top>
      <bottom/>
      <diagonal/>
    </border>
    <border>
      <left style="medium">
        <color indexed="64"/>
      </left>
      <right style="thin">
        <color indexed="64"/>
      </right>
      <top style="medium">
        <color indexed="64"/>
      </top>
      <bottom/>
      <diagonal/>
    </border>
    <border diagonalUp="1">
      <left style="thin">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thin">
        <color indexed="64"/>
      </right>
      <top style="medium">
        <color indexed="64"/>
      </top>
      <bottom/>
      <diagonal style="hair">
        <color indexed="64"/>
      </diagonal>
    </border>
    <border>
      <left style="dotted">
        <color indexed="64"/>
      </left>
      <right/>
      <top/>
      <bottom style="medium">
        <color indexed="64"/>
      </bottom>
      <diagonal/>
    </border>
    <border>
      <left/>
      <right style="double">
        <color indexed="64"/>
      </right>
      <top style="double">
        <color indexed="64"/>
      </top>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dotted">
        <color indexed="64"/>
      </left>
      <right/>
      <top style="dotted">
        <color indexed="64"/>
      </top>
      <bottom/>
      <diagonal/>
    </border>
    <border diagonalUp="1">
      <left/>
      <right style="double">
        <color indexed="64"/>
      </right>
      <top style="medium">
        <color indexed="64"/>
      </top>
      <bottom/>
      <diagonal style="hair">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top style="medium">
        <color indexed="64"/>
      </top>
      <bottom style="thin">
        <color indexed="64"/>
      </bottom>
      <diagonal style="hair">
        <color indexed="64"/>
      </diagonal>
    </border>
    <border diagonalUp="1">
      <left/>
      <right/>
      <top style="medium">
        <color indexed="64"/>
      </top>
      <bottom style="thin">
        <color indexed="64"/>
      </bottom>
      <diagonal style="hair">
        <color indexed="64"/>
      </diagonal>
    </border>
    <border diagonalUp="1">
      <left/>
      <right style="double">
        <color indexed="64"/>
      </right>
      <top style="medium">
        <color indexed="64"/>
      </top>
      <bottom style="thin">
        <color indexed="64"/>
      </bottom>
      <diagonal style="hair">
        <color indexed="64"/>
      </diagonal>
    </border>
    <border>
      <left style="thin">
        <color indexed="64"/>
      </left>
      <right/>
      <top/>
      <bottom style="dotted">
        <color indexed="64"/>
      </bottom>
      <diagonal/>
    </border>
    <border>
      <left/>
      <right/>
      <top/>
      <bottom style="dotted">
        <color indexed="64"/>
      </bottom>
      <diagonal/>
    </border>
    <border>
      <left/>
      <right style="thin">
        <color indexed="64"/>
      </right>
      <top style="dotted">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style="dotted">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top/>
      <bottom style="thin">
        <color indexed="64"/>
      </bottom>
      <diagonal/>
    </border>
    <border>
      <left/>
      <right style="hair">
        <color indexed="64"/>
      </right>
      <top style="thin">
        <color indexed="64"/>
      </top>
      <bottom/>
      <diagonal/>
    </border>
    <border>
      <left style="hair">
        <color indexed="64"/>
      </left>
      <right/>
      <top style="dotted">
        <color indexed="64"/>
      </top>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diagonalUp="1">
      <left/>
      <right style="thin">
        <color indexed="64"/>
      </right>
      <top/>
      <bottom style="thin">
        <color indexed="64"/>
      </bottom>
      <diagonal style="hair">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left style="thick">
        <color indexed="64"/>
      </left>
      <right/>
      <top style="thick">
        <color indexed="64"/>
      </top>
      <bottom style="double">
        <color indexed="64"/>
      </bottom>
      <diagonal/>
    </border>
    <border>
      <left/>
      <right/>
      <top style="thick">
        <color indexed="64"/>
      </top>
      <bottom style="double">
        <color indexed="64"/>
      </bottom>
      <diagonal/>
    </border>
    <border>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right style="thin">
        <color indexed="64"/>
      </right>
      <top style="thick">
        <color indexed="64"/>
      </top>
      <bottom style="double">
        <color indexed="64"/>
      </bottom>
      <diagonal/>
    </border>
    <border>
      <left style="thin">
        <color indexed="64"/>
      </left>
      <right/>
      <top style="thick">
        <color indexed="64"/>
      </top>
      <bottom style="double">
        <color indexed="64"/>
      </bottom>
      <diagonal/>
    </border>
    <border>
      <left/>
      <right style="thick">
        <color indexed="64"/>
      </right>
      <top style="thick">
        <color indexed="64"/>
      </top>
      <bottom style="double">
        <color indexed="64"/>
      </bottom>
      <diagonal/>
    </border>
    <border>
      <left style="thick">
        <color indexed="64"/>
      </left>
      <right/>
      <top style="double">
        <color indexed="64"/>
      </top>
      <bottom/>
      <diagonal/>
    </border>
    <border>
      <left style="medium">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n">
        <color indexed="64"/>
      </bottom>
      <diagonal/>
    </border>
    <border>
      <left style="thick">
        <color indexed="64"/>
      </left>
      <right/>
      <top style="thin">
        <color indexed="64"/>
      </top>
      <bottom/>
      <diagonal/>
    </border>
    <border>
      <left style="thick">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diagonalDown="1">
      <left style="thin">
        <color indexed="64"/>
      </left>
      <right/>
      <top style="thin">
        <color indexed="64"/>
      </top>
      <bottom style="thin">
        <color indexed="64"/>
      </bottom>
      <diagonal style="hair">
        <color indexed="64"/>
      </diagonal>
    </border>
    <border>
      <left/>
      <right style="hair">
        <color indexed="64"/>
      </right>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thin">
        <color indexed="64"/>
      </bottom>
      <diagonal/>
    </border>
  </borders>
  <cellStyleXfs count="5">
    <xf numFmtId="0" fontId="0" fillId="0" borderId="0"/>
    <xf numFmtId="0" fontId="8" fillId="0" borderId="1" applyBorder="0">
      <alignment horizontal="left" vertical="center"/>
    </xf>
    <xf numFmtId="38" fontId="1" fillId="0" borderId="0" applyFont="0" applyFill="0" applyBorder="0" applyAlignment="0" applyProtection="0"/>
    <xf numFmtId="6" fontId="1" fillId="0" borderId="0" applyFont="0" applyFill="0" applyBorder="0" applyAlignment="0" applyProtection="0"/>
    <xf numFmtId="0" fontId="47" fillId="0" borderId="0"/>
  </cellStyleXfs>
  <cellXfs count="1848">
    <xf numFmtId="0" fontId="0" fillId="0" borderId="0" xfId="0"/>
    <xf numFmtId="0" fontId="3" fillId="0" borderId="0" xfId="0" applyFont="1" applyFill="1" applyAlignment="1">
      <alignment vertical="center"/>
    </xf>
    <xf numFmtId="0" fontId="6" fillId="0" borderId="0" xfId="0" applyFont="1" applyFill="1" applyAlignment="1">
      <alignment horizontal="left" vertical="center"/>
    </xf>
    <xf numFmtId="0" fontId="6" fillId="0" borderId="0" xfId="0" applyFont="1" applyFill="1" applyAlignment="1">
      <alignment vertical="center"/>
    </xf>
    <xf numFmtId="0" fontId="7" fillId="0" borderId="0" xfId="0" applyFont="1" applyFill="1" applyAlignment="1">
      <alignment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left" vertical="center"/>
    </xf>
    <xf numFmtId="0" fontId="7" fillId="0" borderId="5" xfId="0" applyFont="1" applyFill="1" applyBorder="1" applyAlignment="1">
      <alignment horizontal="left" vertical="center"/>
    </xf>
    <xf numFmtId="0" fontId="7" fillId="0" borderId="0" xfId="0" applyFont="1" applyFill="1" applyBorder="1" applyAlignment="1">
      <alignment horizontal="left" vertical="center"/>
    </xf>
    <xf numFmtId="0" fontId="7" fillId="0" borderId="6" xfId="0" applyFont="1" applyFill="1" applyBorder="1" applyAlignment="1">
      <alignment horizontal="center" vertical="center"/>
    </xf>
    <xf numFmtId="0" fontId="7" fillId="0" borderId="2" xfId="0" applyFont="1" applyFill="1" applyBorder="1" applyAlignment="1">
      <alignment vertical="center"/>
    </xf>
    <xf numFmtId="0" fontId="7" fillId="0" borderId="0" xfId="0" applyFont="1" applyFill="1" applyBorder="1" applyAlignment="1">
      <alignment vertical="center"/>
    </xf>
    <xf numFmtId="0" fontId="7" fillId="0" borderId="4" xfId="0" applyFont="1" applyFill="1" applyBorder="1" applyAlignment="1">
      <alignment horizontal="center" vertical="center"/>
    </xf>
    <xf numFmtId="0" fontId="7" fillId="0" borderId="7" xfId="0" applyFont="1" applyFill="1" applyBorder="1" applyAlignment="1">
      <alignment vertical="center"/>
    </xf>
    <xf numFmtId="0" fontId="7" fillId="0" borderId="4" xfId="0" applyFont="1" applyFill="1" applyBorder="1" applyAlignment="1">
      <alignment vertical="center"/>
    </xf>
    <xf numFmtId="0" fontId="7" fillId="0" borderId="8" xfId="0" applyFont="1" applyFill="1" applyBorder="1" applyAlignment="1">
      <alignment horizontal="center" vertical="center"/>
    </xf>
    <xf numFmtId="0" fontId="5" fillId="0" borderId="0" xfId="0" applyFont="1" applyFill="1" applyAlignment="1">
      <alignment vertical="center"/>
    </xf>
    <xf numFmtId="0" fontId="7" fillId="0" borderId="0" xfId="0" applyFont="1" applyFill="1" applyAlignment="1">
      <alignment horizontal="right" vertical="center"/>
    </xf>
    <xf numFmtId="0" fontId="7" fillId="0" borderId="9" xfId="0" applyFont="1" applyFill="1" applyBorder="1" applyAlignment="1">
      <alignment vertical="center"/>
    </xf>
    <xf numFmtId="0" fontId="7" fillId="0" borderId="10" xfId="0" applyFont="1" applyFill="1" applyBorder="1" applyAlignment="1">
      <alignment vertical="center"/>
    </xf>
    <xf numFmtId="0" fontId="7" fillId="0" borderId="6" xfId="0" applyFont="1" applyFill="1" applyBorder="1" applyAlignment="1">
      <alignment vertical="center"/>
    </xf>
    <xf numFmtId="0" fontId="7" fillId="0" borderId="8" xfId="0" applyFont="1" applyFill="1" applyBorder="1" applyAlignment="1">
      <alignment vertical="center"/>
    </xf>
    <xf numFmtId="0" fontId="7" fillId="0" borderId="11" xfId="0" applyFont="1" applyFill="1" applyBorder="1" applyAlignment="1">
      <alignment horizontal="centerContinuous" vertical="center"/>
    </xf>
    <xf numFmtId="0" fontId="7" fillId="0" borderId="3" xfId="0" applyFont="1" applyFill="1" applyBorder="1" applyAlignment="1">
      <alignment horizontal="centerContinuous" vertical="center"/>
    </xf>
    <xf numFmtId="0" fontId="7" fillId="0" borderId="2" xfId="0" applyFont="1" applyFill="1" applyBorder="1" applyAlignment="1">
      <alignment horizontal="centerContinuous" vertical="center"/>
    </xf>
    <xf numFmtId="0" fontId="7" fillId="0" borderId="0" xfId="0" applyFont="1" applyFill="1" applyBorder="1" applyAlignment="1">
      <alignment horizontal="centerContinuous" vertical="center"/>
    </xf>
    <xf numFmtId="0" fontId="7" fillId="0" borderId="0" xfId="0" applyFont="1" applyFill="1" applyBorder="1" applyAlignment="1">
      <alignment horizontal="center" vertical="center"/>
    </xf>
    <xf numFmtId="0" fontId="7" fillId="0" borderId="7" xfId="0" applyFont="1" applyFill="1" applyBorder="1" applyAlignment="1">
      <alignment horizontal="center" vertical="center"/>
    </xf>
    <xf numFmtId="0" fontId="9" fillId="0" borderId="0" xfId="0" applyFont="1" applyFill="1" applyAlignment="1">
      <alignment vertical="center"/>
    </xf>
    <xf numFmtId="0" fontId="6" fillId="0" borderId="0" xfId="0" applyFont="1" applyFill="1" applyAlignment="1">
      <alignment horizontal="center" vertical="center"/>
    </xf>
    <xf numFmtId="0" fontId="8" fillId="0" borderId="0" xfId="0" applyFont="1" applyFill="1" applyAlignment="1">
      <alignment vertical="center"/>
    </xf>
    <xf numFmtId="0" fontId="5" fillId="0" borderId="0" xfId="0" applyFont="1" applyFill="1" applyBorder="1" applyAlignment="1">
      <alignment vertical="center"/>
    </xf>
    <xf numFmtId="0" fontId="12" fillId="0" borderId="0" xfId="0" applyFont="1" applyFill="1" applyAlignment="1">
      <alignment horizontal="center" vertical="center"/>
    </xf>
    <xf numFmtId="0" fontId="12" fillId="0" borderId="0" xfId="0" applyFont="1" applyFill="1" applyAlignment="1">
      <alignment vertical="center"/>
    </xf>
    <xf numFmtId="0" fontId="13" fillId="0" borderId="0" xfId="0" applyFont="1" applyFill="1" applyAlignment="1">
      <alignment vertical="center"/>
    </xf>
    <xf numFmtId="0" fontId="1" fillId="0" borderId="0" xfId="0" applyFont="1" applyFill="1" applyAlignment="1">
      <alignment vertical="center"/>
    </xf>
    <xf numFmtId="0" fontId="8" fillId="0" borderId="0" xfId="0" applyFont="1" applyFill="1" applyAlignment="1">
      <alignment horizontal="left" vertical="center"/>
    </xf>
    <xf numFmtId="0" fontId="7" fillId="0" borderId="0" xfId="0" applyFont="1" applyFill="1" applyBorder="1" applyAlignment="1">
      <alignment horizontal="right" vertical="center"/>
    </xf>
    <xf numFmtId="0" fontId="8" fillId="0" borderId="0" xfId="0" applyFont="1" applyFill="1" applyBorder="1" applyAlignment="1">
      <alignment vertical="center"/>
    </xf>
    <xf numFmtId="0" fontId="7" fillId="0" borderId="11" xfId="0" applyFont="1" applyFill="1" applyBorder="1" applyAlignment="1">
      <alignment vertical="center"/>
    </xf>
    <xf numFmtId="0" fontId="5" fillId="0" borderId="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centerContinuous" vertical="center"/>
    </xf>
    <xf numFmtId="0" fontId="5" fillId="0" borderId="0" xfId="0" applyFont="1" applyAlignment="1">
      <alignment vertical="center"/>
    </xf>
    <xf numFmtId="0" fontId="8" fillId="0" borderId="4" xfId="0" applyFont="1" applyFill="1" applyBorder="1" applyAlignment="1">
      <alignment horizontal="left" vertical="center"/>
    </xf>
    <xf numFmtId="0" fontId="8" fillId="0" borderId="0" xfId="0" applyFont="1" applyFill="1" applyBorder="1" applyAlignment="1">
      <alignment horizontal="left" vertical="center"/>
    </xf>
    <xf numFmtId="0" fontId="5" fillId="0" borderId="6" xfId="0" applyFont="1" applyFill="1" applyBorder="1" applyAlignment="1">
      <alignment vertical="center"/>
    </xf>
    <xf numFmtId="0" fontId="5" fillId="0" borderId="8" xfId="0" applyFont="1" applyFill="1" applyBorder="1" applyAlignment="1">
      <alignment vertical="center"/>
    </xf>
    <xf numFmtId="0" fontId="7" fillId="0" borderId="4" xfId="0" applyFont="1" applyFill="1" applyBorder="1" applyAlignment="1">
      <alignment horizontal="righ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right" vertical="center" wrapText="1"/>
    </xf>
    <xf numFmtId="0" fontId="7" fillId="0" borderId="11" xfId="0" applyFont="1" applyFill="1" applyBorder="1" applyAlignment="1">
      <alignment horizontal="left" vertical="center"/>
    </xf>
    <xf numFmtId="0" fontId="6" fillId="0" borderId="0" xfId="0" applyFont="1" applyFill="1" applyAlignment="1">
      <alignment horizontal="right" vertical="center"/>
    </xf>
    <xf numFmtId="0" fontId="6" fillId="0" borderId="0" xfId="0" applyFont="1" applyFill="1" applyBorder="1" applyAlignment="1">
      <alignment horizontal="center" vertical="center"/>
    </xf>
    <xf numFmtId="20" fontId="6" fillId="0" borderId="0" xfId="0" applyNumberFormat="1" applyFont="1" applyFill="1" applyBorder="1" applyAlignment="1">
      <alignment horizontal="center" vertical="center"/>
    </xf>
    <xf numFmtId="20" fontId="7" fillId="0" borderId="0" xfId="0" applyNumberFormat="1" applyFont="1" applyFill="1" applyBorder="1" applyAlignment="1">
      <alignment horizontal="center" vertical="center"/>
    </xf>
    <xf numFmtId="0" fontId="5" fillId="0" borderId="5" xfId="0" applyFont="1" applyFill="1" applyBorder="1" applyAlignment="1">
      <alignment vertical="center"/>
    </xf>
    <xf numFmtId="0" fontId="8" fillId="0" borderId="0" xfId="0" applyFont="1" applyFill="1" applyBorder="1" applyAlignment="1">
      <alignment horizontal="center" vertical="center"/>
    </xf>
    <xf numFmtId="0" fontId="8" fillId="0" borderId="0" xfId="0" applyFont="1" applyFill="1" applyBorder="1" applyAlignment="1">
      <alignment horizontal="right" vertical="center"/>
    </xf>
    <xf numFmtId="0" fontId="5" fillId="0" borderId="0" xfId="0" applyFont="1" applyFill="1" applyAlignment="1">
      <alignment horizontal="center" vertical="center"/>
    </xf>
    <xf numFmtId="0" fontId="15" fillId="0" borderId="0" xfId="0" applyFont="1" applyAlignment="1">
      <alignment vertical="center"/>
    </xf>
    <xf numFmtId="49" fontId="5" fillId="0" borderId="0" xfId="0" applyNumberFormat="1" applyFont="1" applyAlignment="1">
      <alignment horizontal="center" vertical="center"/>
    </xf>
    <xf numFmtId="0" fontId="5" fillId="0" borderId="0" xfId="0" quotePrefix="1" applyFont="1" applyAlignment="1">
      <alignment vertical="center"/>
    </xf>
    <xf numFmtId="0" fontId="16" fillId="0" borderId="0" xfId="0" applyFont="1" applyAlignment="1">
      <alignment horizontal="center" vertical="center"/>
    </xf>
    <xf numFmtId="0" fontId="17" fillId="0" borderId="0" xfId="0" applyFont="1" applyAlignment="1">
      <alignment vertical="center"/>
    </xf>
    <xf numFmtId="0" fontId="18" fillId="0" borderId="0" xfId="0" applyFont="1" applyAlignment="1">
      <alignment vertical="center"/>
    </xf>
    <xf numFmtId="0" fontId="3" fillId="0" borderId="0" xfId="0" applyFont="1" applyFill="1" applyBorder="1" applyAlignment="1">
      <alignment vertical="center"/>
    </xf>
    <xf numFmtId="0" fontId="14" fillId="0" borderId="0" xfId="0" applyFont="1" applyFill="1" applyAlignment="1">
      <alignmen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right" vertical="center"/>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xf>
    <xf numFmtId="0" fontId="6" fillId="0" borderId="4" xfId="0" applyFont="1" applyFill="1" applyBorder="1" applyAlignment="1">
      <alignment horizontal="center" vertical="center"/>
    </xf>
    <xf numFmtId="0" fontId="7" fillId="0" borderId="0" xfId="0" applyFont="1" applyFill="1" applyAlignment="1">
      <alignment horizontal="center" vertical="center" wrapText="1"/>
    </xf>
    <xf numFmtId="0" fontId="7" fillId="2" borderId="12"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2" xfId="0" applyFont="1" applyFill="1" applyBorder="1" applyAlignment="1">
      <alignment vertical="center"/>
    </xf>
    <xf numFmtId="0" fontId="7" fillId="2" borderId="12" xfId="0" applyFont="1" applyFill="1" applyBorder="1" applyAlignment="1">
      <alignment vertical="center"/>
    </xf>
    <xf numFmtId="0" fontId="20" fillId="0" borderId="0" xfId="0" applyFont="1" applyFill="1" applyAlignment="1">
      <alignment vertical="center"/>
    </xf>
    <xf numFmtId="0" fontId="6" fillId="3" borderId="0" xfId="0" applyFont="1" applyFill="1" applyBorder="1" applyAlignment="1">
      <alignment vertical="center"/>
    </xf>
    <xf numFmtId="0" fontId="7" fillId="4" borderId="12" xfId="0" applyFont="1" applyFill="1" applyBorder="1" applyAlignment="1">
      <alignment horizontal="centerContinuous" vertical="center"/>
    </xf>
    <xf numFmtId="0" fontId="7" fillId="4" borderId="12" xfId="0" applyFont="1" applyFill="1" applyBorder="1" applyAlignment="1">
      <alignment horizontal="center" vertical="center"/>
    </xf>
    <xf numFmtId="0" fontId="7" fillId="4" borderId="1" xfId="0" applyFont="1" applyFill="1" applyBorder="1" applyAlignment="1">
      <alignment horizontal="left" vertical="center"/>
    </xf>
    <xf numFmtId="0" fontId="7" fillId="4" borderId="4" xfId="0" applyFont="1" applyFill="1" applyBorder="1" applyAlignment="1">
      <alignment horizontal="left" vertical="center"/>
    </xf>
    <xf numFmtId="0" fontId="7" fillId="4" borderId="11" xfId="0" applyFont="1" applyFill="1" applyBorder="1" applyAlignment="1">
      <alignment horizontal="center" vertical="center"/>
    </xf>
    <xf numFmtId="0" fontId="7" fillId="4" borderId="5" xfId="0" applyFont="1" applyFill="1" applyBorder="1" applyAlignment="1">
      <alignment horizontal="left" vertical="center"/>
    </xf>
    <xf numFmtId="0" fontId="7" fillId="4" borderId="12" xfId="0" applyFont="1" applyFill="1" applyBorder="1" applyAlignment="1">
      <alignment horizontal="center" vertical="distributed" textRotation="255"/>
    </xf>
    <xf numFmtId="0" fontId="7" fillId="4" borderId="12" xfId="0" quotePrefix="1" applyFont="1" applyFill="1" applyBorder="1" applyAlignment="1">
      <alignment horizontal="centerContinuous" vertical="distributed"/>
    </xf>
    <xf numFmtId="0" fontId="7" fillId="4" borderId="12" xfId="0" applyFont="1" applyFill="1" applyBorder="1" applyAlignment="1">
      <alignment horizontal="center" vertical="distributed"/>
    </xf>
    <xf numFmtId="0" fontId="7" fillId="4" borderId="1" xfId="0" applyFont="1" applyFill="1" applyBorder="1" applyAlignment="1">
      <alignment horizontal="centerContinuous" vertical="center"/>
    </xf>
    <xf numFmtId="0" fontId="7" fillId="4" borderId="4" xfId="0" applyFont="1" applyFill="1" applyBorder="1" applyAlignment="1">
      <alignment horizontal="centerContinuous" vertical="center"/>
    </xf>
    <xf numFmtId="0" fontId="7" fillId="4" borderId="5" xfId="0" applyFont="1" applyFill="1" applyBorder="1" applyAlignment="1">
      <alignment horizontal="centerContinuous" vertical="center"/>
    </xf>
    <xf numFmtId="0" fontId="7" fillId="4" borderId="2" xfId="0" applyFont="1" applyFill="1" applyBorder="1" applyAlignment="1">
      <alignment horizontal="centerContinuous" vertical="center"/>
    </xf>
    <xf numFmtId="0" fontId="7" fillId="4" borderId="3" xfId="0" applyFont="1" applyFill="1" applyBorder="1" applyAlignment="1">
      <alignment horizontal="centerContinuous" vertical="center"/>
    </xf>
    <xf numFmtId="0" fontId="7" fillId="4" borderId="11" xfId="0" applyFont="1" applyFill="1" applyBorder="1" applyAlignment="1">
      <alignment horizontal="centerContinuous" vertical="center"/>
    </xf>
    <xf numFmtId="38" fontId="7" fillId="0" borderId="0" xfId="2" applyFont="1" applyFill="1" applyBorder="1" applyAlignment="1">
      <alignment horizontal="right" vertical="center"/>
    </xf>
    <xf numFmtId="0" fontId="8" fillId="0" borderId="0" xfId="0" applyFont="1" applyFill="1" applyBorder="1" applyAlignment="1">
      <alignment horizontal="centerContinuous" vertical="center"/>
    </xf>
    <xf numFmtId="0" fontId="8" fillId="0" borderId="0" xfId="0" applyFont="1" applyFill="1" applyBorder="1" applyAlignment="1">
      <alignment horizontal="center" vertical="center" textRotation="255"/>
    </xf>
    <xf numFmtId="0" fontId="8" fillId="0" borderId="0" xfId="0" applyFont="1" applyFill="1" applyBorder="1" applyAlignment="1">
      <alignment horizontal="left" vertical="center" wrapText="1"/>
    </xf>
    <xf numFmtId="0" fontId="21" fillId="0" borderId="9" xfId="0" applyFont="1" applyFill="1" applyBorder="1" applyAlignment="1">
      <alignment horizontal="centerContinuous" vertical="center"/>
    </xf>
    <xf numFmtId="0" fontId="21" fillId="0" borderId="0" xfId="0" applyFont="1" applyFill="1" applyBorder="1" applyAlignment="1">
      <alignment horizontal="left" vertical="center"/>
    </xf>
    <xf numFmtId="0" fontId="21" fillId="0" borderId="11" xfId="0" applyFont="1" applyFill="1" applyBorder="1" applyAlignment="1">
      <alignment horizontal="centerContinuous" vertical="center"/>
    </xf>
    <xf numFmtId="0" fontId="21" fillId="0" borderId="2" xfId="0" applyFont="1" applyFill="1" applyBorder="1" applyAlignment="1">
      <alignment horizontal="left" vertical="center"/>
    </xf>
    <xf numFmtId="0" fontId="21" fillId="0" borderId="7" xfId="0" applyFont="1" applyFill="1" applyBorder="1" applyAlignment="1">
      <alignment horizontal="center" vertical="center"/>
    </xf>
    <xf numFmtId="0" fontId="21" fillId="0" borderId="3" xfId="0" applyFont="1" applyFill="1" applyBorder="1" applyAlignment="1">
      <alignment horizontal="center" vertical="center"/>
    </xf>
    <xf numFmtId="0" fontId="23" fillId="0" borderId="0" xfId="0" applyFont="1" applyFill="1" applyAlignment="1">
      <alignment vertical="center"/>
    </xf>
    <xf numFmtId="0" fontId="24" fillId="0" borderId="0" xfId="0" applyFont="1" applyFill="1" applyAlignment="1">
      <alignment vertical="center"/>
    </xf>
    <xf numFmtId="0" fontId="25" fillId="0" borderId="0" xfId="0" applyFont="1" applyFill="1" applyAlignment="1">
      <alignment vertical="center"/>
    </xf>
    <xf numFmtId="0" fontId="22" fillId="0" borderId="0" xfId="0" applyFont="1" applyFill="1" applyAlignment="1">
      <alignment vertical="center"/>
    </xf>
    <xf numFmtId="0" fontId="26" fillId="0" borderId="0" xfId="0" applyFont="1" applyFill="1" applyAlignment="1">
      <alignment vertical="center"/>
    </xf>
    <xf numFmtId="0" fontId="28" fillId="0" borderId="0" xfId="0" applyFont="1" applyFill="1" applyAlignment="1">
      <alignment vertical="center"/>
    </xf>
    <xf numFmtId="0" fontId="21" fillId="0" borderId="0" xfId="0" applyFont="1" applyFill="1" applyAlignment="1">
      <alignment vertical="center"/>
    </xf>
    <xf numFmtId="0" fontId="27" fillId="0" borderId="0" xfId="0" applyFont="1" applyFill="1" applyAlignment="1">
      <alignment vertical="center"/>
    </xf>
    <xf numFmtId="0" fontId="29" fillId="0" borderId="0" xfId="0" applyFont="1" applyFill="1" applyAlignment="1">
      <alignment vertical="center"/>
    </xf>
    <xf numFmtId="0" fontId="5" fillId="0" borderId="2" xfId="0" applyFont="1" applyFill="1" applyBorder="1" applyAlignment="1">
      <alignment vertical="center"/>
    </xf>
    <xf numFmtId="0" fontId="30" fillId="0" borderId="0" xfId="0" applyFont="1" applyFill="1" applyAlignment="1">
      <alignment vertical="center"/>
    </xf>
    <xf numFmtId="0" fontId="7" fillId="4" borderId="0" xfId="0" applyFont="1" applyFill="1" applyBorder="1" applyAlignment="1">
      <alignment horizontal="center" vertical="center"/>
    </xf>
    <xf numFmtId="0" fontId="7" fillId="4" borderId="6" xfId="0" applyFont="1" applyFill="1" applyBorder="1" applyAlignment="1">
      <alignment horizontal="centerContinuous" vertical="center"/>
    </xf>
    <xf numFmtId="0" fontId="7" fillId="4" borderId="7" xfId="0" applyFont="1" applyFill="1" applyBorder="1" applyAlignment="1">
      <alignment horizontal="center" vertical="center"/>
    </xf>
    <xf numFmtId="0" fontId="7" fillId="4" borderId="3" xfId="0" applyFont="1" applyFill="1" applyBorder="1" applyAlignment="1">
      <alignment horizontal="center" vertical="center"/>
    </xf>
    <xf numFmtId="184" fontId="7" fillId="0" borderId="3" xfId="2" applyNumberFormat="1" applyFont="1" applyFill="1" applyBorder="1" applyAlignment="1">
      <alignment horizontal="center" vertical="center"/>
    </xf>
    <xf numFmtId="176" fontId="7" fillId="0" borderId="3" xfId="2" applyNumberFormat="1" applyFont="1" applyFill="1" applyBorder="1" applyAlignment="1">
      <alignment horizontal="center" vertical="center"/>
    </xf>
    <xf numFmtId="38" fontId="7" fillId="0" borderId="3" xfId="2" applyFont="1" applyFill="1" applyBorder="1" applyAlignment="1">
      <alignment horizontal="center" vertical="center"/>
    </xf>
    <xf numFmtId="38" fontId="7" fillId="4" borderId="3" xfId="2" applyFont="1" applyFill="1" applyBorder="1" applyAlignment="1">
      <alignment horizontal="center" vertical="center"/>
    </xf>
    <xf numFmtId="38" fontId="7" fillId="0" borderId="3" xfId="2" applyFont="1" applyFill="1" applyBorder="1" applyAlignment="1">
      <alignment horizontal="right" vertical="center"/>
    </xf>
    <xf numFmtId="0" fontId="31" fillId="0" borderId="0" xfId="0" applyFont="1" applyFill="1" applyAlignment="1">
      <alignment vertical="center"/>
    </xf>
    <xf numFmtId="0" fontId="7" fillId="0" borderId="0" xfId="0" applyFont="1" applyFill="1" applyBorder="1" applyAlignment="1">
      <alignment horizontal="left" vertical="top" wrapText="1"/>
    </xf>
    <xf numFmtId="49" fontId="7" fillId="2" borderId="11" xfId="0" applyNumberFormat="1" applyFont="1" applyFill="1" applyBorder="1" applyAlignment="1">
      <alignment horizontal="right" vertical="center" wrapText="1"/>
    </xf>
    <xf numFmtId="0" fontId="7" fillId="4" borderId="2" xfId="0" applyFont="1" applyFill="1" applyBorder="1" applyAlignment="1">
      <alignment horizontal="center" vertical="center"/>
    </xf>
    <xf numFmtId="49" fontId="7" fillId="4" borderId="11" xfId="0" applyNumberFormat="1" applyFont="1" applyFill="1" applyBorder="1" applyAlignment="1">
      <alignment horizontal="right" vertical="center" wrapText="1"/>
    </xf>
    <xf numFmtId="0" fontId="51" fillId="0" borderId="0"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4" xfId="0" applyFont="1" applyFill="1" applyBorder="1" applyAlignment="1">
      <alignment horizontal="center" vertical="center"/>
    </xf>
    <xf numFmtId="0" fontId="0" fillId="0" borderId="0" xfId="0" applyFont="1" applyFill="1" applyAlignment="1">
      <alignment vertical="center"/>
    </xf>
    <xf numFmtId="0" fontId="6" fillId="0" borderId="0" xfId="0" applyFont="1" applyFill="1" applyBorder="1" applyAlignment="1">
      <alignment horizontal="left" vertical="center"/>
    </xf>
    <xf numFmtId="0" fontId="32" fillId="0" borderId="0" xfId="0" applyFont="1" applyFill="1" applyBorder="1" applyAlignment="1">
      <alignment horizontal="center" vertical="center"/>
    </xf>
    <xf numFmtId="0" fontId="32" fillId="0" borderId="0" xfId="0" applyFont="1" applyFill="1" applyBorder="1" applyAlignment="1">
      <alignment vertical="center" wrapText="1"/>
    </xf>
    <xf numFmtId="183" fontId="7" fillId="0" borderId="0" xfId="0" applyNumberFormat="1" applyFont="1" applyFill="1" applyBorder="1" applyAlignment="1">
      <alignment vertical="center"/>
    </xf>
    <xf numFmtId="0" fontId="7" fillId="0" borderId="0" xfId="0" applyFont="1" applyFill="1" applyAlignment="1">
      <alignment vertical="center" wrapText="1"/>
    </xf>
    <xf numFmtId="0" fontId="8" fillId="0" borderId="0" xfId="0" applyFont="1" applyFill="1" applyAlignment="1">
      <alignment horizontal="right" vertical="top"/>
    </xf>
    <xf numFmtId="0" fontId="6" fillId="10" borderId="0" xfId="0" applyFont="1" applyFill="1" applyBorder="1" applyAlignment="1">
      <alignment vertical="center"/>
    </xf>
    <xf numFmtId="0" fontId="7" fillId="0" borderId="0" xfId="0" applyFont="1" applyFill="1" applyBorder="1" applyAlignment="1">
      <alignment horizontal="left" vertical="center" wrapText="1"/>
    </xf>
    <xf numFmtId="38" fontId="7" fillId="0" borderId="0" xfId="2" applyFont="1" applyFill="1" applyBorder="1" applyAlignment="1">
      <alignment horizontal="center" vertical="center"/>
    </xf>
    <xf numFmtId="0" fontId="34" fillId="0" borderId="0" xfId="0" applyFont="1" applyFill="1" applyBorder="1" applyAlignment="1">
      <alignment horizontal="center" vertical="center"/>
    </xf>
    <xf numFmtId="0" fontId="7" fillId="0" borderId="0" xfId="0" applyFont="1" applyFill="1" applyBorder="1" applyAlignment="1">
      <alignment horizontal="center" vertical="center" shrinkToFit="1"/>
    </xf>
    <xf numFmtId="0" fontId="7" fillId="0" borderId="0" xfId="0" applyFont="1" applyFill="1" applyBorder="1" applyAlignment="1">
      <alignment horizontal="left" vertical="center" shrinkToFit="1"/>
    </xf>
    <xf numFmtId="0" fontId="32" fillId="0" borderId="0" xfId="0" applyFont="1" applyFill="1" applyBorder="1" applyAlignment="1">
      <alignment horizontal="center" vertical="center" wrapText="1"/>
    </xf>
    <xf numFmtId="0" fontId="32" fillId="0" borderId="0" xfId="0" applyFont="1" applyFill="1" applyBorder="1" applyAlignment="1">
      <alignment horizontal="center" vertical="center" shrinkToFit="1"/>
    </xf>
    <xf numFmtId="0" fontId="8" fillId="0" borderId="0" xfId="0" applyFont="1" applyFill="1" applyAlignment="1">
      <alignment horizontal="left" vertical="top" wrapText="1"/>
    </xf>
    <xf numFmtId="0" fontId="32" fillId="0" borderId="0" xfId="0" applyFont="1" applyFill="1" applyBorder="1" applyAlignment="1">
      <alignment horizontal="centerContinuous" vertical="center"/>
    </xf>
    <xf numFmtId="0" fontId="32" fillId="0" borderId="0" xfId="0" applyFont="1" applyFill="1" applyBorder="1" applyAlignment="1">
      <alignment horizontal="centerContinuous" vertical="center" shrinkToFit="1"/>
    </xf>
    <xf numFmtId="0" fontId="32" fillId="0" borderId="0" xfId="0" applyFont="1" applyFill="1" applyBorder="1" applyAlignment="1">
      <alignment horizontal="right" vertical="center"/>
    </xf>
    <xf numFmtId="0" fontId="7" fillId="0" borderId="13" xfId="0" applyFont="1" applyFill="1" applyBorder="1" applyAlignment="1">
      <alignment horizontal="center" vertical="center"/>
    </xf>
    <xf numFmtId="0" fontId="21" fillId="0" borderId="14" xfId="0" applyFont="1" applyFill="1" applyBorder="1" applyAlignment="1">
      <alignment horizontal="centerContinuous" vertical="center"/>
    </xf>
    <xf numFmtId="0" fontId="21" fillId="0" borderId="15" xfId="0" applyFont="1" applyFill="1" applyBorder="1" applyAlignment="1">
      <alignment horizontal="left" vertical="center"/>
    </xf>
    <xf numFmtId="0" fontId="21"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Continuous" vertical="center"/>
    </xf>
    <xf numFmtId="0" fontId="7" fillId="0" borderId="19" xfId="0" applyFont="1" applyFill="1" applyBorder="1" applyAlignment="1">
      <alignment horizontal="centerContinuous" vertical="center"/>
    </xf>
    <xf numFmtId="0" fontId="7" fillId="0" borderId="13" xfId="0" applyFont="1" applyFill="1" applyBorder="1" applyAlignment="1">
      <alignment horizontal="centerContinuous" vertical="center"/>
    </xf>
    <xf numFmtId="180" fontId="7" fillId="6" borderId="3" xfId="0" applyNumberFormat="1" applyFont="1" applyFill="1" applyBorder="1" applyAlignment="1">
      <alignment vertical="center"/>
    </xf>
    <xf numFmtId="0" fontId="7" fillId="0" borderId="2" xfId="0" applyFont="1" applyFill="1" applyBorder="1" applyAlignment="1">
      <alignment vertical="center" shrinkToFit="1"/>
    </xf>
    <xf numFmtId="0" fontId="7" fillId="7" borderId="6" xfId="0" applyFont="1" applyFill="1" applyBorder="1" applyAlignment="1">
      <alignment horizontal="center" vertical="center"/>
    </xf>
    <xf numFmtId="0" fontId="0" fillId="0" borderId="0" xfId="0" applyBorder="1" applyAlignment="1">
      <alignment vertical="center"/>
    </xf>
    <xf numFmtId="0" fontId="7" fillId="0" borderId="9" xfId="0" applyFont="1" applyFill="1" applyBorder="1" applyAlignment="1">
      <alignment horizontal="centerContinuous" vertical="center"/>
    </xf>
    <xf numFmtId="181" fontId="7" fillId="6" borderId="20" xfId="0" applyNumberFormat="1" applyFont="1" applyFill="1" applyBorder="1" applyAlignment="1">
      <alignment horizontal="center" vertical="center"/>
    </xf>
    <xf numFmtId="0" fontId="0" fillId="0" borderId="0" xfId="0" applyFont="1" applyFill="1" applyBorder="1" applyAlignment="1">
      <alignment vertical="center"/>
    </xf>
    <xf numFmtId="0" fontId="7" fillId="5" borderId="11" xfId="0" applyFont="1" applyFill="1" applyBorder="1" applyAlignment="1">
      <alignment horizontal="centerContinuous" vertical="center"/>
    </xf>
    <xf numFmtId="0" fontId="7" fillId="5" borderId="2" xfId="0" applyFont="1" applyFill="1" applyBorder="1" applyAlignment="1">
      <alignment horizontal="centerContinuous" vertical="center"/>
    </xf>
    <xf numFmtId="0" fontId="7" fillId="5" borderId="3" xfId="0" applyFont="1" applyFill="1" applyBorder="1" applyAlignment="1">
      <alignment horizontal="centerContinuous" vertical="center"/>
    </xf>
    <xf numFmtId="0" fontId="7" fillId="0" borderId="0" xfId="0" applyFont="1" applyFill="1" applyBorder="1" applyAlignment="1">
      <alignment vertical="center" wrapText="1"/>
    </xf>
    <xf numFmtId="0" fontId="7" fillId="5" borderId="1" xfId="0" applyFont="1" applyFill="1" applyBorder="1" applyAlignment="1">
      <alignment horizontal="centerContinuous" vertical="center"/>
    </xf>
    <xf numFmtId="0" fontId="7" fillId="5" borderId="4" xfId="0" applyFont="1" applyFill="1" applyBorder="1" applyAlignment="1">
      <alignment horizontal="centerContinuous" vertical="center"/>
    </xf>
    <xf numFmtId="0" fontId="7" fillId="5" borderId="5" xfId="0" applyFont="1" applyFill="1" applyBorder="1" applyAlignment="1">
      <alignment horizontal="centerContinuous" vertical="center"/>
    </xf>
    <xf numFmtId="0" fontId="7" fillId="5" borderId="12" xfId="0" applyFont="1" applyFill="1" applyBorder="1" applyAlignment="1">
      <alignment horizontal="centerContinuous" vertical="center"/>
    </xf>
    <xf numFmtId="0" fontId="7" fillId="5" borderId="12" xfId="0" applyFont="1" applyFill="1" applyBorder="1" applyAlignment="1">
      <alignment horizontal="centerContinuous" vertical="center" shrinkToFit="1"/>
    </xf>
    <xf numFmtId="0" fontId="0" fillId="0" borderId="6" xfId="0" applyFont="1" applyFill="1" applyBorder="1" applyAlignment="1">
      <alignment vertical="top" wrapText="1"/>
    </xf>
    <xf numFmtId="0" fontId="7" fillId="0" borderId="6" xfId="0" applyFont="1" applyFill="1" applyBorder="1" applyAlignment="1">
      <alignment horizontal="left" vertical="center"/>
    </xf>
    <xf numFmtId="49" fontId="7" fillId="0" borderId="0"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0" fontId="0" fillId="0" borderId="0" xfId="0" applyFont="1" applyFill="1" applyBorder="1" applyAlignment="1">
      <alignment vertical="top"/>
    </xf>
    <xf numFmtId="0" fontId="6" fillId="0" borderId="0" xfId="0" applyFont="1" applyFill="1" applyBorder="1" applyAlignment="1">
      <alignment vertical="top"/>
    </xf>
    <xf numFmtId="0" fontId="7" fillId="0" borderId="0" xfId="0" applyFont="1" applyFill="1" applyBorder="1" applyAlignment="1">
      <alignment vertical="top"/>
    </xf>
    <xf numFmtId="0" fontId="7" fillId="0" borderId="7" xfId="0" applyFont="1" applyFill="1" applyBorder="1" applyAlignment="1">
      <alignment vertical="top"/>
    </xf>
    <xf numFmtId="0" fontId="6" fillId="0" borderId="10" xfId="0" applyFont="1" applyFill="1" applyBorder="1" applyAlignment="1">
      <alignment horizontal="left" vertical="center"/>
    </xf>
    <xf numFmtId="0" fontId="6" fillId="0" borderId="6" xfId="0" applyFont="1" applyFill="1" applyBorder="1" applyAlignment="1">
      <alignment horizontal="left" vertical="center"/>
    </xf>
    <xf numFmtId="49" fontId="7" fillId="0" borderId="21" xfId="0" applyNumberFormat="1" applyFont="1" applyFill="1" applyBorder="1" applyAlignment="1">
      <alignment vertical="center" wrapText="1"/>
    </xf>
    <xf numFmtId="49" fontId="7" fillId="0" borderId="22" xfId="0" applyNumberFormat="1" applyFont="1" applyFill="1" applyBorder="1" applyAlignment="1">
      <alignment vertical="center" wrapText="1"/>
    </xf>
    <xf numFmtId="0" fontId="6" fillId="0" borderId="6" xfId="0" applyFont="1" applyFill="1" applyBorder="1" applyAlignment="1">
      <alignment vertical="center"/>
    </xf>
    <xf numFmtId="49" fontId="7" fillId="0" borderId="21" xfId="0" applyNumberFormat="1" applyFont="1" applyFill="1" applyBorder="1" applyAlignment="1">
      <alignment vertical="center"/>
    </xf>
    <xf numFmtId="0" fontId="7" fillId="0" borderId="3" xfId="0" applyFont="1" applyFill="1" applyBorder="1" applyAlignment="1">
      <alignment vertical="center"/>
    </xf>
    <xf numFmtId="49" fontId="7" fillId="0" borderId="10" xfId="0" applyNumberFormat="1" applyFont="1" applyFill="1" applyBorder="1" applyAlignment="1">
      <alignment vertical="center" wrapText="1"/>
    </xf>
    <xf numFmtId="0" fontId="7" fillId="0" borderId="15" xfId="0" applyFont="1" applyFill="1" applyBorder="1" applyAlignment="1">
      <alignment vertical="center" shrinkToFit="1"/>
    </xf>
    <xf numFmtId="0" fontId="7" fillId="0" borderId="23" xfId="0" applyFont="1" applyFill="1" applyBorder="1" applyAlignment="1">
      <alignment vertical="center" shrinkToFit="1"/>
    </xf>
    <xf numFmtId="0" fontId="7" fillId="0" borderId="0" xfId="0" applyFont="1" applyFill="1" applyBorder="1" applyAlignment="1">
      <alignment vertical="center" shrinkToFit="1"/>
    </xf>
    <xf numFmtId="0" fontId="7" fillId="5" borderId="0" xfId="0" applyFont="1" applyFill="1" applyBorder="1" applyAlignment="1">
      <alignment vertical="center"/>
    </xf>
    <xf numFmtId="0" fontId="7" fillId="5" borderId="7" xfId="0" applyFont="1" applyFill="1" applyBorder="1" applyAlignment="1">
      <alignment vertical="center"/>
    </xf>
    <xf numFmtId="0" fontId="32" fillId="0" borderId="9" xfId="0" applyFont="1" applyFill="1" applyBorder="1" applyAlignment="1">
      <alignment horizontal="centerContinuous" vertical="center"/>
    </xf>
    <xf numFmtId="0" fontId="7" fillId="0" borderId="24" xfId="0" applyFont="1" applyFill="1" applyBorder="1" applyAlignment="1">
      <alignment horizontal="centerContinuous" vertical="center"/>
    </xf>
    <xf numFmtId="0" fontId="7" fillId="0" borderId="5" xfId="0" applyFont="1" applyFill="1" applyBorder="1" applyAlignment="1">
      <alignment horizontal="center" vertical="center"/>
    </xf>
    <xf numFmtId="0" fontId="7" fillId="0" borderId="25" xfId="0" applyFont="1" applyFill="1" applyBorder="1" applyAlignment="1">
      <alignment vertical="center" shrinkToFit="1"/>
    </xf>
    <xf numFmtId="0" fontId="7" fillId="0" borderId="15" xfId="0" applyFont="1" applyFill="1" applyBorder="1" applyAlignment="1">
      <alignment vertical="center"/>
    </xf>
    <xf numFmtId="38" fontId="7" fillId="6" borderId="26" xfId="2" applyFont="1" applyFill="1" applyBorder="1" applyAlignment="1">
      <alignment horizontal="center" vertical="center"/>
    </xf>
    <xf numFmtId="38" fontId="7" fillId="6" borderId="27" xfId="2" applyFont="1" applyFill="1" applyBorder="1" applyAlignment="1">
      <alignment horizontal="center" vertical="center"/>
    </xf>
    <xf numFmtId="0" fontId="7" fillId="0" borderId="0" xfId="0" applyFont="1" applyFill="1" applyBorder="1" applyAlignment="1">
      <alignment vertical="center" textRotation="255" wrapText="1" shrinkToFit="1"/>
    </xf>
    <xf numFmtId="0" fontId="7" fillId="0" borderId="15" xfId="0" applyFont="1" applyFill="1" applyBorder="1" applyAlignment="1">
      <alignment vertical="center" textRotation="255" wrapText="1" shrinkToFit="1"/>
    </xf>
    <xf numFmtId="0" fontId="10" fillId="4" borderId="4" xfId="0" applyFont="1" applyFill="1" applyBorder="1" applyAlignment="1">
      <alignment horizontal="centerContinuous" vertical="center"/>
    </xf>
    <xf numFmtId="0" fontId="10" fillId="4" borderId="5" xfId="0" applyFont="1" applyFill="1" applyBorder="1" applyAlignment="1">
      <alignment horizontal="centerContinuous" vertical="center"/>
    </xf>
    <xf numFmtId="0" fontId="6" fillId="0" borderId="8" xfId="0" applyFont="1" applyFill="1" applyBorder="1" applyAlignment="1">
      <alignment vertical="top"/>
    </xf>
    <xf numFmtId="0" fontId="7" fillId="11" borderId="2" xfId="0" applyFont="1" applyFill="1" applyBorder="1" applyAlignment="1">
      <alignment horizontal="center" vertical="center"/>
    </xf>
    <xf numFmtId="0" fontId="27" fillId="6" borderId="21" xfId="0" applyFont="1" applyFill="1" applyBorder="1" applyAlignment="1">
      <alignment horizontal="left" vertical="center" wrapText="1"/>
    </xf>
    <xf numFmtId="0" fontId="11" fillId="0" borderId="0" xfId="0" applyFont="1" applyFill="1" applyBorder="1" applyAlignment="1">
      <alignment horizontal="left" vertical="center"/>
    </xf>
    <xf numFmtId="0" fontId="7" fillId="11" borderId="0" xfId="0" applyFont="1" applyFill="1" applyBorder="1" applyAlignment="1">
      <alignment horizontal="center" vertical="center"/>
    </xf>
    <xf numFmtId="0" fontId="7" fillId="5" borderId="28" xfId="0" applyFont="1" applyFill="1" applyBorder="1" applyAlignment="1">
      <alignment vertical="center"/>
    </xf>
    <xf numFmtId="177" fontId="6" fillId="0" borderId="0" xfId="0" applyNumberFormat="1" applyFont="1" applyFill="1" applyBorder="1" applyAlignment="1">
      <alignment horizontal="center" vertical="center"/>
    </xf>
    <xf numFmtId="182" fontId="7" fillId="6" borderId="10" xfId="0" applyNumberFormat="1" applyFont="1" applyFill="1" applyBorder="1" applyAlignment="1">
      <alignment horizontal="right" vertical="center"/>
    </xf>
    <xf numFmtId="182" fontId="7" fillId="6" borderId="6" xfId="0" applyNumberFormat="1" applyFont="1" applyFill="1" applyBorder="1" applyAlignment="1">
      <alignment horizontal="right" vertical="center"/>
    </xf>
    <xf numFmtId="182" fontId="7" fillId="6" borderId="8" xfId="0" applyNumberFormat="1" applyFont="1" applyFill="1" applyBorder="1" applyAlignment="1">
      <alignment horizontal="right" vertical="center"/>
    </xf>
    <xf numFmtId="0" fontId="7" fillId="0" borderId="29" xfId="0" applyFont="1" applyFill="1" applyBorder="1" applyAlignment="1">
      <alignment vertical="center" wrapText="1" shrinkToFit="1"/>
    </xf>
    <xf numFmtId="0" fontId="7" fillId="0" borderId="30" xfId="0" applyFont="1" applyFill="1" applyBorder="1" applyAlignment="1">
      <alignment vertical="center" shrinkToFit="1"/>
    </xf>
    <xf numFmtId="0" fontId="0" fillId="0" borderId="30" xfId="0" applyFont="1" applyFill="1" applyBorder="1" applyAlignment="1">
      <alignment vertical="center"/>
    </xf>
    <xf numFmtId="0" fontId="7" fillId="0" borderId="31" xfId="0" applyFont="1" applyFill="1" applyBorder="1" applyAlignment="1">
      <alignment vertical="center" shrinkToFit="1"/>
    </xf>
    <xf numFmtId="0" fontId="7" fillId="0" borderId="32" xfId="0" applyFont="1" applyFill="1" applyBorder="1" applyAlignment="1">
      <alignment vertical="center" shrinkToFit="1"/>
    </xf>
    <xf numFmtId="0" fontId="0" fillId="0" borderId="32" xfId="0" applyFont="1" applyFill="1" applyBorder="1" applyAlignment="1">
      <alignment vertical="center"/>
    </xf>
    <xf numFmtId="181" fontId="7" fillId="6" borderId="26" xfId="0" applyNumberFormat="1" applyFont="1" applyFill="1" applyBorder="1" applyAlignment="1">
      <alignment horizontal="center" vertical="center"/>
    </xf>
    <xf numFmtId="0" fontId="6" fillId="0" borderId="11" xfId="0" applyFont="1" applyFill="1" applyBorder="1" applyAlignment="1">
      <alignment horizontal="left" vertical="center"/>
    </xf>
    <xf numFmtId="0" fontId="6" fillId="0" borderId="2" xfId="0" applyFont="1" applyFill="1" applyBorder="1" applyAlignment="1">
      <alignment horizontal="left" vertical="center"/>
    </xf>
    <xf numFmtId="0" fontId="6" fillId="0" borderId="2" xfId="0" applyFont="1" applyFill="1" applyBorder="1" applyAlignment="1">
      <alignment vertical="center"/>
    </xf>
    <xf numFmtId="0" fontId="6" fillId="0" borderId="3" xfId="0" applyFont="1" applyFill="1" applyBorder="1" applyAlignment="1">
      <alignment vertical="top"/>
    </xf>
    <xf numFmtId="0" fontId="27" fillId="6" borderId="0" xfId="0" applyFont="1" applyFill="1" applyBorder="1" applyAlignment="1">
      <alignment horizontal="left" vertical="center" wrapText="1"/>
    </xf>
    <xf numFmtId="0" fontId="7" fillId="0" borderId="33" xfId="0" applyFont="1" applyFill="1" applyBorder="1" applyAlignment="1">
      <alignment vertical="center" wrapText="1"/>
    </xf>
    <xf numFmtId="0" fontId="7" fillId="0" borderId="4" xfId="0" applyFont="1" applyFill="1" applyBorder="1" applyAlignment="1">
      <alignment vertical="center" wrapText="1"/>
    </xf>
    <xf numFmtId="0" fontId="7" fillId="0" borderId="5" xfId="0" applyFont="1" applyFill="1" applyBorder="1" applyAlignment="1">
      <alignment vertical="center" wrapText="1"/>
    </xf>
    <xf numFmtId="0" fontId="7" fillId="0" borderId="28" xfId="0" applyFont="1" applyFill="1" applyBorder="1" applyAlignment="1">
      <alignment vertical="center" wrapText="1"/>
    </xf>
    <xf numFmtId="0" fontId="7" fillId="0" borderId="7" xfId="0" applyFont="1" applyFill="1" applyBorder="1" applyAlignment="1">
      <alignment vertical="center" wrapText="1"/>
    </xf>
    <xf numFmtId="0" fontId="7" fillId="0" borderId="34" xfId="0" applyFont="1" applyFill="1" applyBorder="1" applyAlignment="1">
      <alignment vertical="center" wrapText="1"/>
    </xf>
    <xf numFmtId="0" fontId="7" fillId="0" borderId="6" xfId="0" applyFont="1" applyFill="1" applyBorder="1" applyAlignment="1">
      <alignment vertical="center" wrapText="1"/>
    </xf>
    <xf numFmtId="0" fontId="7" fillId="0" borderId="8" xfId="0" applyFont="1" applyFill="1" applyBorder="1" applyAlignment="1">
      <alignment vertical="center" wrapText="1"/>
    </xf>
    <xf numFmtId="0" fontId="7" fillId="0" borderId="28" xfId="0" applyFont="1" applyFill="1" applyBorder="1" applyAlignment="1">
      <alignment horizontal="center" vertical="center" wrapText="1"/>
    </xf>
    <xf numFmtId="0" fontId="7" fillId="0" borderId="7" xfId="0" applyFont="1" applyFill="1" applyBorder="1" applyAlignment="1">
      <alignment horizontal="center" vertical="center" wrapText="1"/>
    </xf>
    <xf numFmtId="32" fontId="7" fillId="0" borderId="0" xfId="0" applyNumberFormat="1" applyFont="1" applyFill="1" applyBorder="1" applyAlignment="1">
      <alignment vertical="center"/>
    </xf>
    <xf numFmtId="32" fontId="7" fillId="0" borderId="1" xfId="0" applyNumberFormat="1" applyFont="1" applyFill="1" applyBorder="1" applyAlignment="1">
      <alignment vertical="center"/>
    </xf>
    <xf numFmtId="32" fontId="7" fillId="0" borderId="4" xfId="0" applyNumberFormat="1" applyFont="1" applyFill="1" applyBorder="1" applyAlignment="1">
      <alignment vertical="center"/>
    </xf>
    <xf numFmtId="32" fontId="7" fillId="0" borderId="5" xfId="0" applyNumberFormat="1" applyFont="1" applyFill="1" applyBorder="1" applyAlignment="1">
      <alignment vertical="center"/>
    </xf>
    <xf numFmtId="32" fontId="7" fillId="0" borderId="11" xfId="0" applyNumberFormat="1" applyFont="1" applyFill="1" applyBorder="1" applyAlignment="1">
      <alignment vertical="center"/>
    </xf>
    <xf numFmtId="32" fontId="7" fillId="0" borderId="2" xfId="0" applyNumberFormat="1" applyFont="1" applyFill="1" applyBorder="1" applyAlignment="1">
      <alignment vertical="center"/>
    </xf>
    <xf numFmtId="32" fontId="7" fillId="0" borderId="3" xfId="0" applyNumberFormat="1" applyFont="1" applyFill="1" applyBorder="1" applyAlignment="1">
      <alignment vertical="center"/>
    </xf>
    <xf numFmtId="32" fontId="7" fillId="0" borderId="2" xfId="0" applyNumberFormat="1" applyFont="1" applyFill="1" applyBorder="1" applyAlignment="1">
      <alignment horizontal="center" vertical="center"/>
    </xf>
    <xf numFmtId="0" fontId="7" fillId="12" borderId="0" xfId="0" applyFont="1" applyFill="1" applyBorder="1" applyAlignment="1">
      <alignment horizontal="center" vertical="center"/>
    </xf>
    <xf numFmtId="32" fontId="7" fillId="0" borderId="4" xfId="0" applyNumberFormat="1" applyFont="1" applyFill="1" applyBorder="1" applyAlignment="1">
      <alignment horizontal="center" vertical="center"/>
    </xf>
    <xf numFmtId="0" fontId="6" fillId="0" borderId="0" xfId="0" applyFont="1" applyFill="1" applyAlignment="1">
      <alignment vertical="top"/>
    </xf>
    <xf numFmtId="0" fontId="7" fillId="12" borderId="0" xfId="0" applyFont="1" applyFill="1" applyBorder="1" applyAlignment="1">
      <alignment vertical="center"/>
    </xf>
    <xf numFmtId="32" fontId="7" fillId="0" borderId="7" xfId="0" applyNumberFormat="1" applyFont="1" applyFill="1" applyBorder="1" applyAlignment="1">
      <alignment vertical="center"/>
    </xf>
    <xf numFmtId="49" fontId="6" fillId="0" borderId="0" xfId="0" applyNumberFormat="1" applyFont="1" applyFill="1" applyBorder="1" applyAlignment="1">
      <alignment horizontal="right" vertical="center"/>
    </xf>
    <xf numFmtId="0" fontId="7" fillId="13" borderId="1" xfId="0" applyFont="1" applyFill="1" applyBorder="1" applyAlignment="1">
      <alignment vertical="center"/>
    </xf>
    <xf numFmtId="0" fontId="7" fillId="13" borderId="4" xfId="0" applyFont="1" applyFill="1" applyBorder="1" applyAlignment="1">
      <alignment vertical="center"/>
    </xf>
    <xf numFmtId="0" fontId="7" fillId="13" borderId="10" xfId="0" applyFont="1" applyFill="1" applyBorder="1" applyAlignment="1">
      <alignment vertical="center"/>
    </xf>
    <xf numFmtId="0" fontId="7" fillId="13" borderId="6" xfId="0" applyFont="1" applyFill="1" applyBorder="1" applyAlignment="1">
      <alignment vertical="center"/>
    </xf>
    <xf numFmtId="20" fontId="7" fillId="0" borderId="0" xfId="0" applyNumberFormat="1" applyFont="1" applyFill="1" applyBorder="1" applyAlignment="1">
      <alignment vertical="center"/>
    </xf>
    <xf numFmtId="0" fontId="7" fillId="0" borderId="35" xfId="0" applyFont="1" applyFill="1" applyBorder="1" applyAlignment="1">
      <alignment vertical="center"/>
    </xf>
    <xf numFmtId="32" fontId="7" fillId="0" borderId="35" xfId="0" applyNumberFormat="1" applyFont="1" applyFill="1" applyBorder="1" applyAlignment="1">
      <alignment vertical="center"/>
    </xf>
    <xf numFmtId="32" fontId="7" fillId="0" borderId="35" xfId="0" applyNumberFormat="1" applyFont="1" applyFill="1" applyBorder="1" applyAlignment="1">
      <alignment horizontal="center" vertical="center"/>
    </xf>
    <xf numFmtId="32" fontId="7" fillId="0" borderId="36" xfId="0" applyNumberFormat="1" applyFont="1" applyFill="1" applyBorder="1" applyAlignment="1">
      <alignment vertical="center"/>
    </xf>
    <xf numFmtId="0" fontId="7" fillId="0" borderId="37" xfId="0" applyFont="1" applyFill="1" applyBorder="1" applyAlignment="1">
      <alignment vertical="center"/>
    </xf>
    <xf numFmtId="0" fontId="7" fillId="0" borderId="38" xfId="0" applyFont="1" applyFill="1" applyBorder="1" applyAlignment="1">
      <alignment horizontal="center" vertical="center"/>
    </xf>
    <xf numFmtId="0" fontId="7" fillId="0" borderId="39" xfId="0" applyFont="1" applyFill="1" applyBorder="1" applyAlignment="1">
      <alignment vertical="center"/>
    </xf>
    <xf numFmtId="38" fontId="7" fillId="6" borderId="20" xfId="2" applyFont="1" applyFill="1" applyBorder="1" applyAlignment="1">
      <alignment horizontal="center" vertical="center"/>
    </xf>
    <xf numFmtId="0" fontId="7" fillId="0" borderId="20" xfId="0" applyFont="1" applyFill="1" applyBorder="1" applyAlignment="1">
      <alignment horizontal="center" vertical="center"/>
    </xf>
    <xf numFmtId="32" fontId="7"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0" fontId="6" fillId="0" borderId="0" xfId="0" applyFont="1" applyFill="1" applyBorder="1" applyAlignment="1">
      <alignment vertical="center" wrapText="1"/>
    </xf>
    <xf numFmtId="0" fontId="7" fillId="12" borderId="0" xfId="0" applyFont="1" applyFill="1" applyBorder="1" applyAlignment="1">
      <alignment horizontal="center" vertical="center"/>
    </xf>
    <xf numFmtId="0" fontId="8" fillId="0" borderId="0" xfId="0" applyFont="1" applyBorder="1" applyAlignment="1">
      <alignment vertical="center" wrapText="1"/>
    </xf>
    <xf numFmtId="0" fontId="8" fillId="0" borderId="0" xfId="0" applyFont="1" applyAlignment="1">
      <alignment vertical="center"/>
    </xf>
    <xf numFmtId="0" fontId="7" fillId="0" borderId="41" xfId="0" applyFont="1" applyFill="1" applyBorder="1" applyAlignment="1">
      <alignment vertical="center"/>
    </xf>
    <xf numFmtId="0" fontId="7" fillId="0" borderId="31" xfId="0" applyFont="1" applyFill="1" applyBorder="1" applyAlignment="1">
      <alignment vertical="center"/>
    </xf>
    <xf numFmtId="0" fontId="7" fillId="0" borderId="32" xfId="0" applyFont="1" applyFill="1" applyBorder="1" applyAlignment="1">
      <alignment vertical="center"/>
    </xf>
    <xf numFmtId="0" fontId="7" fillId="0" borderId="42" xfId="0" applyFont="1" applyFill="1" applyBorder="1" applyAlignment="1">
      <alignment vertical="center"/>
    </xf>
    <xf numFmtId="0" fontId="7" fillId="0" borderId="6" xfId="0" applyFont="1" applyFill="1" applyBorder="1" applyAlignment="1">
      <alignment vertical="center" shrinkToFit="1"/>
    </xf>
    <xf numFmtId="0" fontId="7" fillId="0" borderId="8" xfId="0" applyFont="1" applyFill="1" applyBorder="1" applyAlignment="1">
      <alignment vertical="center" shrinkToFi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39" fillId="0" borderId="0" xfId="0" applyFont="1" applyFill="1" applyAlignment="1">
      <alignment vertical="center"/>
    </xf>
    <xf numFmtId="0" fontId="37" fillId="0" borderId="0" xfId="0" applyFont="1" applyFill="1" applyAlignment="1">
      <alignment vertical="center"/>
    </xf>
    <xf numFmtId="0" fontId="40" fillId="0" borderId="0" xfId="0" applyFont="1" applyFill="1" applyAlignment="1">
      <alignment vertical="center"/>
    </xf>
    <xf numFmtId="0" fontId="41" fillId="5" borderId="11" xfId="0" applyFont="1" applyFill="1" applyBorder="1" applyAlignment="1">
      <alignment horizontal="centerContinuous" vertical="center"/>
    </xf>
    <xf numFmtId="0" fontId="41" fillId="5" borderId="2" xfId="0" applyFont="1" applyFill="1" applyBorder="1" applyAlignment="1">
      <alignment horizontal="centerContinuous" vertical="center"/>
    </xf>
    <xf numFmtId="0" fontId="41" fillId="5" borderId="3" xfId="0" applyFont="1" applyFill="1" applyBorder="1" applyAlignment="1">
      <alignment horizontal="centerContinuous" vertical="center"/>
    </xf>
    <xf numFmtId="0" fontId="42" fillId="0" borderId="0" xfId="0" applyFont="1" applyFill="1" applyAlignment="1">
      <alignment vertical="center"/>
    </xf>
    <xf numFmtId="0" fontId="40" fillId="0" borderId="1" xfId="0" applyFont="1" applyFill="1" applyBorder="1" applyAlignment="1">
      <alignment horizontal="left" vertical="center"/>
    </xf>
    <xf numFmtId="0" fontId="40" fillId="0" borderId="4" xfId="0" applyFont="1" applyFill="1" applyBorder="1" applyAlignment="1">
      <alignment horizontal="left" vertical="center"/>
    </xf>
    <xf numFmtId="0" fontId="40" fillId="0" borderId="11" xfId="0" applyFont="1" applyFill="1" applyBorder="1" applyAlignment="1">
      <alignment horizontal="left" vertical="center"/>
    </xf>
    <xf numFmtId="0" fontId="40" fillId="0" borderId="2" xfId="0" applyFont="1" applyFill="1" applyBorder="1" applyAlignment="1">
      <alignment horizontal="left" vertical="center"/>
    </xf>
    <xf numFmtId="0" fontId="40" fillId="0" borderId="10" xfId="0" applyFont="1" applyFill="1" applyBorder="1" applyAlignment="1">
      <alignment horizontal="left" vertical="center"/>
    </xf>
    <xf numFmtId="0" fontId="40" fillId="0" borderId="6" xfId="0" applyFont="1" applyFill="1" applyBorder="1" applyAlignment="1">
      <alignment horizontal="left" vertical="center"/>
    </xf>
    <xf numFmtId="0" fontId="43" fillId="0" borderId="0" xfId="0" applyFont="1" applyFill="1" applyAlignment="1">
      <alignment vertical="center"/>
    </xf>
    <xf numFmtId="0" fontId="44" fillId="0" borderId="0" xfId="0" applyFont="1" applyFill="1" applyAlignment="1">
      <alignment vertical="center"/>
    </xf>
    <xf numFmtId="0" fontId="40" fillId="0" borderId="11" xfId="0" applyFont="1" applyFill="1" applyBorder="1" applyAlignment="1">
      <alignment vertical="center"/>
    </xf>
    <xf numFmtId="0" fontId="40" fillId="0" borderId="2" xfId="0" applyFont="1" applyFill="1" applyBorder="1" applyAlignment="1">
      <alignment vertical="center"/>
    </xf>
    <xf numFmtId="0" fontId="40" fillId="0" borderId="11" xfId="0" applyFont="1" applyFill="1" applyBorder="1" applyAlignment="1">
      <alignment horizontal="centerContinuous" vertical="center"/>
    </xf>
    <xf numFmtId="0" fontId="40" fillId="0" borderId="2" xfId="0" applyFont="1" applyFill="1" applyBorder="1" applyAlignment="1">
      <alignment horizontal="centerContinuous" vertical="center"/>
    </xf>
    <xf numFmtId="0" fontId="46" fillId="0" borderId="0" xfId="0" applyFont="1" applyFill="1" applyAlignment="1">
      <alignment vertical="center"/>
    </xf>
    <xf numFmtId="0" fontId="45" fillId="0" borderId="0" xfId="0" applyFont="1" applyFill="1" applyAlignment="1">
      <alignment vertical="center"/>
    </xf>
    <xf numFmtId="0" fontId="40" fillId="0" borderId="8" xfId="0" applyFont="1" applyFill="1" applyBorder="1" applyAlignment="1">
      <alignment horizontal="left" vertical="center"/>
    </xf>
    <xf numFmtId="0" fontId="37" fillId="0" borderId="0" xfId="0" applyFont="1" applyFill="1" applyAlignment="1">
      <alignment horizontal="left" vertical="center"/>
    </xf>
    <xf numFmtId="0" fontId="40" fillId="0" borderId="0" xfId="0" applyFont="1" applyFill="1" applyBorder="1" applyAlignment="1">
      <alignment vertical="center"/>
    </xf>
    <xf numFmtId="0" fontId="40" fillId="0" borderId="0" xfId="0" applyFont="1" applyFill="1" applyBorder="1" applyAlignment="1">
      <alignment horizontal="center" vertical="center"/>
    </xf>
    <xf numFmtId="0" fontId="40" fillId="0" borderId="4" xfId="0" applyFont="1" applyFill="1" applyBorder="1" applyAlignment="1">
      <alignment horizontal="center" vertical="center"/>
    </xf>
    <xf numFmtId="0" fontId="40" fillId="0" borderId="5" xfId="0" applyFont="1" applyFill="1" applyBorder="1" applyAlignment="1">
      <alignment horizontal="center" vertical="center"/>
    </xf>
    <xf numFmtId="0" fontId="40" fillId="0" borderId="1" xfId="0" applyFont="1" applyFill="1" applyBorder="1" applyAlignment="1">
      <alignment horizontal="centerContinuous" vertical="center"/>
    </xf>
    <xf numFmtId="0" fontId="40" fillId="0" borderId="4" xfId="0" applyFont="1" applyFill="1" applyBorder="1" applyAlignment="1">
      <alignment horizontal="centerContinuous" vertical="center"/>
    </xf>
    <xf numFmtId="0" fontId="40" fillId="0" borderId="5" xfId="0" applyFont="1" applyFill="1" applyBorder="1" applyAlignment="1">
      <alignment horizontal="centerContinuous" vertical="center"/>
    </xf>
    <xf numFmtId="0" fontId="40" fillId="0" borderId="2" xfId="0" applyFont="1" applyFill="1" applyBorder="1" applyAlignment="1">
      <alignment horizontal="right" vertical="center"/>
    </xf>
    <xf numFmtId="0" fontId="40" fillId="0" borderId="8" xfId="0" applyFont="1" applyFill="1" applyBorder="1" applyAlignment="1">
      <alignment horizontal="center" vertical="center"/>
    </xf>
    <xf numFmtId="0" fontId="40" fillId="0" borderId="3" xfId="0" applyFont="1" applyFill="1" applyBorder="1" applyAlignment="1">
      <alignment horizontal="centerContinuous" vertical="center"/>
    </xf>
    <xf numFmtId="0" fontId="40" fillId="0" borderId="5" xfId="0" applyFont="1" applyFill="1" applyBorder="1" applyAlignment="1">
      <alignment horizontal="left" vertical="center"/>
    </xf>
    <xf numFmtId="0" fontId="40" fillId="0" borderId="0" xfId="0" applyFont="1" applyFill="1" applyBorder="1" applyAlignment="1">
      <alignment horizontal="left" vertical="center"/>
    </xf>
    <xf numFmtId="0" fontId="40" fillId="0" borderId="0" xfId="0" applyFont="1" applyFill="1" applyBorder="1" applyAlignment="1">
      <alignment horizontal="right" vertical="center"/>
    </xf>
    <xf numFmtId="0" fontId="40" fillId="0" borderId="7" xfId="0" applyFont="1" applyFill="1" applyBorder="1" applyAlignment="1">
      <alignment horizontal="center" vertical="center"/>
    </xf>
    <xf numFmtId="0" fontId="46" fillId="0" borderId="0" xfId="0" applyFont="1" applyFill="1" applyBorder="1" applyAlignment="1">
      <alignment vertical="center"/>
    </xf>
    <xf numFmtId="0" fontId="40" fillId="0" borderId="0" xfId="0" applyFont="1" applyFill="1" applyAlignment="1">
      <alignment horizontal="center" vertical="center"/>
    </xf>
    <xf numFmtId="0" fontId="40" fillId="0" borderId="3" xfId="0" applyFont="1" applyFill="1" applyBorder="1" applyAlignment="1">
      <alignment horizontal="left" vertical="center"/>
    </xf>
    <xf numFmtId="0" fontId="40" fillId="0" borderId="3" xfId="0" applyFont="1" applyFill="1" applyBorder="1" applyAlignment="1">
      <alignment horizontal="center" vertical="center"/>
    </xf>
    <xf numFmtId="0" fontId="40" fillId="0" borderId="0" xfId="0" applyFont="1" applyFill="1" applyBorder="1" applyAlignment="1">
      <alignment horizontal="centerContinuous" vertical="center"/>
    </xf>
    <xf numFmtId="0" fontId="40" fillId="0" borderId="4" xfId="0" applyFont="1" applyFill="1" applyBorder="1" applyAlignment="1">
      <alignment vertical="center"/>
    </xf>
    <xf numFmtId="0" fontId="40" fillId="0" borderId="5" xfId="0" applyFont="1" applyFill="1" applyBorder="1" applyAlignment="1">
      <alignment vertical="center"/>
    </xf>
    <xf numFmtId="0" fontId="40" fillId="0" borderId="9" xfId="0" applyFont="1" applyFill="1" applyBorder="1" applyAlignment="1">
      <alignment horizontal="center" vertical="center"/>
    </xf>
    <xf numFmtId="0" fontId="48" fillId="0" borderId="0" xfId="0" applyFont="1" applyFill="1" applyAlignment="1">
      <alignment vertical="center"/>
    </xf>
    <xf numFmtId="0" fontId="40" fillId="6" borderId="3" xfId="0" applyFont="1" applyFill="1" applyBorder="1" applyAlignment="1">
      <alignment horizontal="center" vertical="center"/>
    </xf>
    <xf numFmtId="0" fontId="0" fillId="0" borderId="2" xfId="0" applyFont="1" applyBorder="1" applyAlignment="1"/>
    <xf numFmtId="0" fontId="0" fillId="0" borderId="3" xfId="0" applyFont="1" applyBorder="1" applyAlignment="1"/>
    <xf numFmtId="0" fontId="40" fillId="0" borderId="3" xfId="0" applyFont="1" applyFill="1" applyBorder="1" applyAlignment="1">
      <alignment horizontal="right" vertical="center"/>
    </xf>
    <xf numFmtId="0" fontId="40" fillId="0" borderId="12" xfId="0" applyFont="1" applyFill="1" applyBorder="1" applyAlignment="1">
      <alignment horizontal="right" vertical="center"/>
    </xf>
    <xf numFmtId="0" fontId="40" fillId="0" borderId="5" xfId="0" applyFont="1" applyFill="1" applyBorder="1" applyAlignment="1">
      <alignment horizontal="right" vertical="center"/>
    </xf>
    <xf numFmtId="0" fontId="40" fillId="0" borderId="8" xfId="0" applyFont="1" applyFill="1" applyBorder="1" applyAlignment="1">
      <alignment horizontal="right" vertical="center"/>
    </xf>
    <xf numFmtId="0" fontId="40" fillId="6" borderId="5" xfId="0" applyFont="1" applyFill="1" applyBorder="1" applyAlignment="1">
      <alignment horizontal="center" vertical="center"/>
    </xf>
    <xf numFmtId="0" fontId="42" fillId="0" borderId="0" xfId="0" applyFont="1" applyFill="1" applyAlignment="1">
      <alignment horizontal="center" vertical="center"/>
    </xf>
    <xf numFmtId="0" fontId="40" fillId="0" borderId="7" xfId="0" applyFont="1" applyFill="1" applyBorder="1" applyAlignment="1">
      <alignment vertical="center"/>
    </xf>
    <xf numFmtId="0" fontId="40" fillId="0" borderId="9" xfId="0" applyFont="1" applyFill="1" applyBorder="1" applyAlignment="1">
      <alignment vertical="center"/>
    </xf>
    <xf numFmtId="0" fontId="43" fillId="0" borderId="10" xfId="0" applyFont="1" applyFill="1" applyBorder="1" applyAlignment="1">
      <alignment vertical="center"/>
    </xf>
    <xf numFmtId="0" fontId="43" fillId="0" borderId="6" xfId="0" applyFont="1" applyFill="1" applyBorder="1" applyAlignment="1">
      <alignment vertical="center"/>
    </xf>
    <xf numFmtId="0" fontId="43" fillId="0" borderId="8" xfId="0" applyFont="1" applyFill="1" applyBorder="1" applyAlignment="1">
      <alignment vertical="center"/>
    </xf>
    <xf numFmtId="0" fontId="46" fillId="0" borderId="0" xfId="0" applyFont="1" applyFill="1" applyBorder="1" applyAlignment="1">
      <alignment horizontal="center" vertical="center"/>
    </xf>
    <xf numFmtId="0" fontId="46" fillId="0" borderId="0" xfId="0" applyFont="1" applyFill="1" applyBorder="1" applyAlignment="1">
      <alignment horizontal="centerContinuous" vertical="center"/>
    </xf>
    <xf numFmtId="0" fontId="52" fillId="0" borderId="0" xfId="0" applyFont="1" applyFill="1" applyAlignment="1">
      <alignment vertical="center"/>
    </xf>
    <xf numFmtId="0" fontId="40" fillId="0" borderId="1" xfId="0" applyFont="1" applyFill="1" applyBorder="1" applyAlignment="1">
      <alignment vertical="center"/>
    </xf>
    <xf numFmtId="0" fontId="46" fillId="0" borderId="0" xfId="0" applyFont="1" applyFill="1" applyBorder="1" applyAlignment="1">
      <alignment horizontal="left" vertical="center"/>
    </xf>
    <xf numFmtId="0" fontId="40" fillId="0" borderId="0" xfId="0" applyFont="1" applyFill="1" applyAlignment="1">
      <alignment horizontal="right" vertical="center"/>
    </xf>
    <xf numFmtId="0" fontId="6" fillId="0" borderId="0" xfId="0" applyFont="1" applyFill="1" applyAlignment="1">
      <alignment vertical="center" wrapText="1"/>
    </xf>
    <xf numFmtId="184" fontId="40" fillId="0" borderId="3" xfId="2" applyNumberFormat="1" applyFont="1" applyFill="1" applyBorder="1" applyAlignment="1">
      <alignment horizontal="center" vertical="center"/>
    </xf>
    <xf numFmtId="184" fontId="40" fillId="0" borderId="2" xfId="2" applyNumberFormat="1" applyFont="1" applyFill="1" applyBorder="1" applyAlignment="1">
      <alignment horizontal="center" vertical="center"/>
    </xf>
    <xf numFmtId="184" fontId="40" fillId="0" borderId="0" xfId="2" applyNumberFormat="1" applyFont="1" applyFill="1" applyBorder="1" applyAlignment="1">
      <alignment horizontal="right" vertical="center"/>
    </xf>
    <xf numFmtId="0" fontId="20" fillId="0" borderId="0" xfId="0" applyFont="1" applyFill="1" applyAlignment="1">
      <alignment horizontal="left" vertical="center"/>
    </xf>
    <xf numFmtId="0" fontId="6" fillId="0" borderId="0" xfId="0" quotePrefix="1" applyFont="1" applyFill="1" applyAlignment="1">
      <alignment horizontal="center" vertical="center"/>
    </xf>
    <xf numFmtId="0" fontId="8" fillId="0" borderId="0" xfId="0" quotePrefix="1" applyFont="1" applyFill="1" applyAlignment="1">
      <alignment horizontal="center" vertical="center"/>
    </xf>
    <xf numFmtId="0" fontId="54" fillId="0" borderId="0" xfId="0" applyFont="1" applyFill="1" applyAlignment="1">
      <alignment vertical="center"/>
    </xf>
    <xf numFmtId="0" fontId="6" fillId="0" borderId="0" xfId="0" applyFont="1" applyFill="1" applyAlignment="1">
      <alignment horizontal="center" vertical="center" wrapText="1"/>
    </xf>
    <xf numFmtId="0" fontId="32" fillId="14" borderId="0" xfId="0" applyFont="1" applyFill="1" applyBorder="1" applyAlignment="1">
      <alignment horizontal="center" vertical="center" wrapText="1"/>
    </xf>
    <xf numFmtId="0" fontId="5" fillId="0" borderId="0" xfId="0" applyFont="1" applyFill="1" applyAlignment="1">
      <alignment vertical="center" wrapText="1"/>
    </xf>
    <xf numFmtId="4" fontId="7" fillId="14" borderId="0" xfId="0" applyNumberFormat="1" applyFont="1" applyFill="1" applyBorder="1" applyAlignment="1">
      <alignment horizontal="right" vertical="center" wrapText="1"/>
    </xf>
    <xf numFmtId="0" fontId="7" fillId="14" borderId="0"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53" xfId="0" applyFont="1" applyFill="1" applyBorder="1" applyAlignment="1">
      <alignment horizontal="center" vertical="center" wrapText="1"/>
    </xf>
    <xf numFmtId="0" fontId="49" fillId="0" borderId="0" xfId="0" quotePrefix="1" applyFont="1" applyFill="1" applyAlignment="1">
      <alignment horizontal="center" vertical="center"/>
    </xf>
    <xf numFmtId="0" fontId="0" fillId="0" borderId="0" xfId="0" applyAlignment="1">
      <alignment vertical="center" wrapText="1"/>
    </xf>
    <xf numFmtId="0" fontId="32" fillId="14" borderId="9" xfId="0" applyFont="1" applyFill="1" applyBorder="1" applyAlignment="1">
      <alignment horizontal="center" vertical="center" wrapText="1"/>
    </xf>
    <xf numFmtId="4" fontId="7" fillId="14" borderId="9" xfId="0" applyNumberFormat="1" applyFont="1" applyFill="1" applyBorder="1" applyAlignment="1">
      <alignment horizontal="right" vertical="center" wrapText="1"/>
    </xf>
    <xf numFmtId="0" fontId="5" fillId="0" borderId="0" xfId="0" applyFont="1" applyFill="1" applyAlignment="1">
      <alignment vertical="center" shrinkToFit="1"/>
    </xf>
    <xf numFmtId="0" fontId="7" fillId="0" borderId="0" xfId="0" applyFont="1" applyAlignment="1">
      <alignment vertical="center"/>
    </xf>
    <xf numFmtId="0" fontId="7" fillId="0" borderId="1" xfId="0" applyFont="1" applyBorder="1" applyAlignment="1">
      <alignment horizontal="left" vertical="center"/>
    </xf>
    <xf numFmtId="0" fontId="7" fillId="0" borderId="5" xfId="0" applyFont="1" applyBorder="1" applyAlignment="1">
      <alignment horizontal="left" vertical="center"/>
    </xf>
    <xf numFmtId="0" fontId="7" fillId="0" borderId="11" xfId="0" applyFont="1" applyBorder="1" applyAlignment="1">
      <alignment horizontal="left" vertical="center"/>
    </xf>
    <xf numFmtId="0" fontId="7" fillId="0" borderId="3" xfId="0" applyFont="1" applyBorder="1" applyAlignment="1">
      <alignment horizontal="left" vertical="center"/>
    </xf>
    <xf numFmtId="0" fontId="7" fillId="0" borderId="5" xfId="0" applyFont="1" applyBorder="1" applyAlignment="1">
      <alignment horizontal="right" vertical="center"/>
    </xf>
    <xf numFmtId="0" fontId="7" fillId="0" borderId="4" xfId="0" applyFont="1" applyBorder="1" applyAlignment="1">
      <alignment horizontal="right" vertical="center"/>
    </xf>
    <xf numFmtId="0" fontId="7" fillId="0" borderId="0" xfId="0" applyFont="1" applyAlignment="1">
      <alignment horizontal="right" vertical="center"/>
    </xf>
    <xf numFmtId="0" fontId="7" fillId="0" borderId="8" xfId="0" applyFont="1" applyBorder="1" applyAlignment="1">
      <alignment horizontal="right" vertical="center"/>
    </xf>
    <xf numFmtId="0" fontId="7" fillId="0" borderId="6" xfId="0" applyFont="1" applyBorder="1" applyAlignment="1">
      <alignment horizontal="right" vertical="center"/>
    </xf>
    <xf numFmtId="0" fontId="7" fillId="0" borderId="9" xfId="0" applyFont="1" applyBorder="1" applyAlignment="1">
      <alignment horizontal="right" vertical="center" shrinkToFit="1"/>
    </xf>
    <xf numFmtId="0" fontId="7" fillId="0" borderId="0" xfId="0" applyFont="1" applyAlignment="1">
      <alignment horizontal="right" vertical="center" shrinkToFit="1"/>
    </xf>
    <xf numFmtId="0" fontId="7" fillId="0" borderId="1" xfId="0" applyFont="1" applyBorder="1" applyAlignment="1">
      <alignment horizontal="right" vertical="center" shrinkToFit="1"/>
    </xf>
    <xf numFmtId="0" fontId="7" fillId="0" borderId="5" xfId="0" applyFont="1" applyBorder="1" applyAlignment="1">
      <alignment horizontal="right" vertical="center" shrinkToFit="1"/>
    </xf>
    <xf numFmtId="0" fontId="7" fillId="0" borderId="7" xfId="0" applyFont="1" applyBorder="1" applyAlignment="1">
      <alignment horizontal="right" vertical="center" shrinkToFit="1"/>
    </xf>
    <xf numFmtId="0" fontId="7" fillId="0" borderId="10" xfId="0" applyFont="1" applyBorder="1" applyAlignment="1">
      <alignment horizontal="right" vertical="center" shrinkToFit="1"/>
    </xf>
    <xf numFmtId="0" fontId="7" fillId="0" borderId="6" xfId="0" applyFont="1" applyBorder="1" applyAlignment="1">
      <alignment horizontal="right" vertical="center" shrinkToFit="1"/>
    </xf>
    <xf numFmtId="0" fontId="7" fillId="0" borderId="8" xfId="0" applyFont="1" applyBorder="1" applyAlignment="1">
      <alignment horizontal="right" vertical="center" shrinkToFit="1"/>
    </xf>
    <xf numFmtId="0" fontId="7" fillId="0" borderId="164" xfId="0" applyFont="1" applyBorder="1" applyAlignment="1">
      <alignment vertical="center"/>
    </xf>
    <xf numFmtId="0" fontId="7" fillId="0" borderId="123" xfId="0" applyFont="1" applyBorder="1" applyAlignment="1">
      <alignment vertical="center"/>
    </xf>
    <xf numFmtId="0" fontId="8" fillId="0" borderId="0" xfId="0" applyFont="1" applyAlignment="1">
      <alignment horizontal="right" vertical="center"/>
    </xf>
    <xf numFmtId="0" fontId="7" fillId="0" borderId="4" xfId="0" applyFont="1" applyBorder="1" applyAlignment="1">
      <alignment horizontal="left" vertical="center"/>
    </xf>
    <xf numFmtId="0" fontId="7" fillId="0" borderId="2" xfId="0" applyFont="1" applyBorder="1" applyAlignment="1">
      <alignment horizontal="left" vertical="center"/>
    </xf>
    <xf numFmtId="0" fontId="6" fillId="0" borderId="0" xfId="0" applyFont="1" applyAlignment="1">
      <alignment vertical="center" shrinkToFit="1"/>
    </xf>
    <xf numFmtId="0" fontId="6" fillId="0" borderId="0" xfId="0" applyFont="1" applyAlignment="1">
      <alignment vertical="center"/>
    </xf>
    <xf numFmtId="0" fontId="62" fillId="0" borderId="0" xfId="0" applyFont="1" applyAlignment="1">
      <alignment vertical="center"/>
    </xf>
    <xf numFmtId="0" fontId="63" fillId="0" borderId="0" xfId="0" applyFont="1" applyAlignment="1">
      <alignment vertical="center"/>
    </xf>
    <xf numFmtId="0" fontId="64" fillId="0" borderId="0" xfId="0" applyFont="1" applyAlignment="1">
      <alignment vertical="center"/>
    </xf>
    <xf numFmtId="0" fontId="65" fillId="0" borderId="0" xfId="0" applyFont="1" applyAlignment="1">
      <alignment vertical="center"/>
    </xf>
    <xf numFmtId="0" fontId="7" fillId="0" borderId="6" xfId="0" applyFont="1" applyBorder="1" applyAlignment="1">
      <alignment horizontal="left" vertical="center"/>
    </xf>
    <xf numFmtId="0" fontId="7" fillId="0" borderId="8" xfId="0" applyFont="1" applyBorder="1" applyAlignment="1">
      <alignment horizontal="left" vertical="center"/>
    </xf>
    <xf numFmtId="0" fontId="7" fillId="21" borderId="12" xfId="0" applyFont="1" applyFill="1" applyBorder="1" applyAlignment="1">
      <alignment vertical="center"/>
    </xf>
    <xf numFmtId="0" fontId="7" fillId="22" borderId="12" xfId="0" applyFont="1" applyFill="1" applyBorder="1" applyAlignment="1">
      <alignment vertical="center"/>
    </xf>
    <xf numFmtId="0" fontId="7" fillId="22" borderId="45" xfId="0" applyFont="1" applyFill="1" applyBorder="1" applyAlignment="1">
      <alignment horizontal="center" vertical="center"/>
    </xf>
    <xf numFmtId="0" fontId="7" fillId="23" borderId="1" xfId="0" applyFont="1" applyFill="1" applyBorder="1" applyAlignment="1">
      <alignment horizontal="right" vertical="center"/>
    </xf>
    <xf numFmtId="0" fontId="7" fillId="23" borderId="4" xfId="0" applyFont="1" applyFill="1" applyBorder="1" applyAlignment="1">
      <alignment horizontal="right" vertical="center"/>
    </xf>
    <xf numFmtId="0" fontId="7" fillId="23" borderId="5" xfId="0" applyFont="1" applyFill="1" applyBorder="1" applyAlignment="1">
      <alignment horizontal="right" vertical="center"/>
    </xf>
    <xf numFmtId="0" fontId="7" fillId="23" borderId="10" xfId="0" applyFont="1" applyFill="1" applyBorder="1" applyAlignment="1">
      <alignment horizontal="right" vertical="center"/>
    </xf>
    <xf numFmtId="0" fontId="7" fillId="23" borderId="6" xfId="0" applyFont="1" applyFill="1" applyBorder="1" applyAlignment="1">
      <alignment horizontal="right" vertical="center"/>
    </xf>
    <xf numFmtId="0" fontId="7" fillId="23" borderId="8" xfId="0" applyFont="1" applyFill="1" applyBorder="1" applyAlignment="1">
      <alignment horizontal="right" vertical="center"/>
    </xf>
    <xf numFmtId="0" fontId="7" fillId="22" borderId="12" xfId="0" applyFont="1" applyFill="1" applyBorder="1" applyAlignment="1">
      <alignment horizontal="center" vertical="center"/>
    </xf>
    <xf numFmtId="0" fontId="7" fillId="0" borderId="10" xfId="0" applyFont="1" applyFill="1" applyBorder="1" applyAlignment="1">
      <alignment horizontal="left" vertical="center"/>
    </xf>
    <xf numFmtId="0" fontId="69" fillId="0" borderId="0" xfId="0" applyFont="1"/>
    <xf numFmtId="0" fontId="70" fillId="0" borderId="0" xfId="0" applyFont="1" applyAlignment="1">
      <alignment vertical="center"/>
    </xf>
    <xf numFmtId="0" fontId="69" fillId="0" borderId="0" xfId="0" applyFont="1" applyAlignment="1">
      <alignment vertical="center"/>
    </xf>
    <xf numFmtId="0" fontId="69" fillId="0" borderId="2" xfId="0" applyFont="1" applyBorder="1" applyAlignment="1">
      <alignment horizontal="center" vertical="center" shrinkToFit="1"/>
    </xf>
    <xf numFmtId="0" fontId="69" fillId="15" borderId="2" xfId="0" applyFont="1" applyFill="1" applyBorder="1" applyAlignment="1">
      <alignment horizontal="center" vertical="center" shrinkToFit="1"/>
    </xf>
    <xf numFmtId="0" fontId="69" fillId="0" borderId="174" xfId="0" applyFont="1" applyBorder="1" applyAlignment="1">
      <alignment horizontal="center" vertical="center" shrinkToFit="1"/>
    </xf>
    <xf numFmtId="0" fontId="69" fillId="0" borderId="181" xfId="0" applyFont="1" applyBorder="1" applyAlignment="1">
      <alignment horizontal="center" vertical="center" shrinkToFit="1"/>
    </xf>
    <xf numFmtId="0" fontId="69" fillId="15" borderId="181" xfId="0" applyFont="1" applyFill="1" applyBorder="1" applyAlignment="1">
      <alignment horizontal="center" vertical="center" shrinkToFit="1"/>
    </xf>
    <xf numFmtId="0" fontId="69" fillId="0" borderId="185" xfId="0" applyFont="1" applyBorder="1" applyAlignment="1">
      <alignment horizontal="center" vertical="center" shrinkToFit="1"/>
    </xf>
    <xf numFmtId="0" fontId="8" fillId="0" borderId="0" xfId="0" applyFont="1" applyAlignment="1">
      <alignment horizontal="left" vertical="center"/>
    </xf>
    <xf numFmtId="0" fontId="16" fillId="0" borderId="0" xfId="0" applyFont="1" applyAlignment="1">
      <alignment vertical="center"/>
    </xf>
    <xf numFmtId="0" fontId="33" fillId="0" borderId="0" xfId="0" applyFont="1" applyAlignment="1">
      <alignment vertical="center"/>
    </xf>
    <xf numFmtId="0" fontId="0" fillId="0" borderId="0" xfId="0" applyAlignment="1">
      <alignment vertical="center"/>
    </xf>
    <xf numFmtId="0" fontId="3" fillId="0" borderId="0" xfId="0" applyFont="1" applyAlignment="1">
      <alignment vertical="center"/>
    </xf>
    <xf numFmtId="0" fontId="72" fillId="0" borderId="0" xfId="0" applyFont="1" applyAlignment="1">
      <alignment vertical="center"/>
    </xf>
    <xf numFmtId="0" fontId="73" fillId="0" borderId="0" xfId="0" applyFont="1" applyAlignment="1">
      <alignment vertical="center"/>
    </xf>
    <xf numFmtId="0" fontId="74"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75" fillId="0" borderId="0" xfId="0" applyFont="1" applyAlignment="1">
      <alignment vertical="center"/>
    </xf>
    <xf numFmtId="0" fontId="1" fillId="0" borderId="0" xfId="0" applyFont="1" applyAlignment="1">
      <alignment vertical="center"/>
    </xf>
    <xf numFmtId="0" fontId="71" fillId="0" borderId="0" xfId="0" applyFont="1" applyAlignment="1">
      <alignment vertical="center"/>
    </xf>
    <xf numFmtId="0" fontId="58" fillId="0" borderId="0" xfId="0" applyFont="1" applyAlignment="1">
      <alignment vertical="center"/>
    </xf>
    <xf numFmtId="0" fontId="76" fillId="0" borderId="0" xfId="0" applyFont="1" applyAlignment="1">
      <alignment vertical="center"/>
    </xf>
    <xf numFmtId="0" fontId="77" fillId="0" borderId="0" xfId="0" applyFont="1" applyAlignment="1">
      <alignment vertical="center"/>
    </xf>
    <xf numFmtId="0" fontId="79" fillId="0" borderId="0" xfId="0" applyFont="1" applyAlignment="1">
      <alignment horizontal="left" vertical="center" wrapText="1"/>
    </xf>
    <xf numFmtId="0" fontId="80" fillId="0" borderId="0" xfId="0" applyFont="1" applyAlignment="1">
      <alignment horizontal="left" vertical="center" wrapText="1"/>
    </xf>
    <xf numFmtId="0" fontId="81" fillId="0" borderId="0" xfId="0" applyFont="1" applyAlignment="1">
      <alignment vertical="center"/>
    </xf>
    <xf numFmtId="0" fontId="84" fillId="0" borderId="0" xfId="0" applyFont="1" applyAlignment="1">
      <alignment vertical="center"/>
    </xf>
    <xf numFmtId="0" fontId="85" fillId="0" borderId="0" xfId="0" applyFont="1" applyAlignment="1">
      <alignment vertical="center"/>
    </xf>
    <xf numFmtId="0" fontId="86" fillId="0" borderId="0" xfId="0" applyFont="1" applyAlignment="1">
      <alignment vertical="center"/>
    </xf>
    <xf numFmtId="0" fontId="89" fillId="0" borderId="4" xfId="0" applyFont="1" applyFill="1" applyBorder="1" applyAlignment="1">
      <alignment vertical="center"/>
    </xf>
    <xf numFmtId="0" fontId="89" fillId="0" borderId="1" xfId="0" applyFont="1" applyFill="1" applyBorder="1" applyAlignment="1">
      <alignment vertical="center"/>
    </xf>
    <xf numFmtId="0" fontId="90" fillId="0" borderId="5" xfId="0" applyFont="1" applyFill="1" applyBorder="1" applyAlignment="1">
      <alignment vertical="center"/>
    </xf>
    <xf numFmtId="0" fontId="50" fillId="0" borderId="0" xfId="0" applyFont="1" applyFill="1" applyAlignment="1">
      <alignment horizontal="left" vertical="center"/>
    </xf>
    <xf numFmtId="0" fontId="7" fillId="0" borderId="0" xfId="0" applyFont="1" applyBorder="1" applyAlignment="1">
      <alignment horizontal="right" vertical="center" shrinkToFit="1"/>
    </xf>
    <xf numFmtId="0" fontId="7" fillId="0" borderId="9" xfId="0" applyFont="1" applyBorder="1" applyAlignment="1">
      <alignment horizontal="center" vertical="center"/>
    </xf>
    <xf numFmtId="0" fontId="7" fillId="0" borderId="45" xfId="0" applyFont="1" applyBorder="1" applyAlignment="1">
      <alignment horizontal="center" vertical="center"/>
    </xf>
    <xf numFmtId="0" fontId="7" fillId="0" borderId="0" xfId="0" applyFont="1" applyAlignment="1">
      <alignment horizontal="center" vertical="center"/>
    </xf>
    <xf numFmtId="0" fontId="55" fillId="0" borderId="0" xfId="0" applyFont="1" applyAlignment="1">
      <alignment vertical="center"/>
    </xf>
    <xf numFmtId="0" fontId="56" fillId="0" borderId="0" xfId="0" applyFont="1" applyAlignment="1">
      <alignment vertical="center"/>
    </xf>
    <xf numFmtId="0" fontId="57" fillId="0" borderId="0" xfId="0" applyFont="1" applyAlignment="1">
      <alignment vertical="center"/>
    </xf>
    <xf numFmtId="0" fontId="7" fillId="0" borderId="0" xfId="0" applyFont="1" applyAlignment="1">
      <alignment horizontal="center" vertical="center" wrapText="1"/>
    </xf>
    <xf numFmtId="0" fontId="7" fillId="0" borderId="12" xfId="0" applyFont="1" applyBorder="1" applyAlignment="1">
      <alignment vertical="center"/>
    </xf>
    <xf numFmtId="0" fontId="7" fillId="19" borderId="0" xfId="0" applyFont="1" applyFill="1" applyAlignment="1">
      <alignment horizontal="center" vertical="center"/>
    </xf>
    <xf numFmtId="0" fontId="7" fillId="4" borderId="0" xfId="0" applyFont="1" applyFill="1" applyAlignment="1">
      <alignment horizontal="center" vertical="center"/>
    </xf>
    <xf numFmtId="0" fontId="7" fillId="0" borderId="12" xfId="0" applyFont="1" applyBorder="1" applyAlignment="1">
      <alignment horizontal="center" vertical="center"/>
    </xf>
    <xf numFmtId="0" fontId="8" fillId="0" borderId="0" xfId="0" quotePrefix="1" applyFont="1" applyAlignment="1">
      <alignment horizontal="center" vertical="center"/>
    </xf>
    <xf numFmtId="0" fontId="7" fillId="25" borderId="1" xfId="0" applyFont="1" applyFill="1" applyBorder="1" applyAlignment="1">
      <alignment horizontal="right" vertical="center"/>
    </xf>
    <xf numFmtId="0" fontId="7" fillId="25" borderId="4" xfId="0" applyFont="1" applyFill="1" applyBorder="1" applyAlignment="1">
      <alignment horizontal="right" vertical="center"/>
    </xf>
    <xf numFmtId="0" fontId="7" fillId="25" borderId="5" xfId="0" applyFont="1" applyFill="1" applyBorder="1" applyAlignment="1">
      <alignment horizontal="right" vertical="center"/>
    </xf>
    <xf numFmtId="0" fontId="7" fillId="25" borderId="10" xfId="0" applyFont="1" applyFill="1" applyBorder="1" applyAlignment="1">
      <alignment horizontal="right" vertical="center"/>
    </xf>
    <xf numFmtId="0" fontId="7" fillId="25" borderId="6" xfId="0" applyFont="1" applyFill="1" applyBorder="1" applyAlignment="1">
      <alignment horizontal="right" vertical="center"/>
    </xf>
    <xf numFmtId="0" fontId="7" fillId="25" borderId="8" xfId="0" applyFont="1" applyFill="1" applyBorder="1" applyAlignment="1">
      <alignment horizontal="right" vertical="center"/>
    </xf>
    <xf numFmtId="0" fontId="57" fillId="0" borderId="0" xfId="0" applyFont="1" applyFill="1" applyBorder="1" applyAlignment="1">
      <alignment vertical="center"/>
    </xf>
    <xf numFmtId="0" fontId="40" fillId="0" borderId="5" xfId="0" applyFont="1" applyFill="1" applyBorder="1" applyAlignment="1">
      <alignment horizontal="center" vertical="center"/>
    </xf>
    <xf numFmtId="0" fontId="57" fillId="0" borderId="5" xfId="0" applyFont="1" applyFill="1" applyBorder="1" applyAlignment="1">
      <alignment horizontal="center" vertical="center"/>
    </xf>
    <xf numFmtId="0" fontId="91" fillId="0" borderId="0" xfId="0" applyFont="1" applyAlignment="1">
      <alignment vertical="center"/>
    </xf>
    <xf numFmtId="0" fontId="92" fillId="0" borderId="0" xfId="0" applyFont="1" applyAlignment="1">
      <alignment horizontal="center" vertical="center"/>
    </xf>
    <xf numFmtId="0" fontId="54" fillId="0" borderId="0" xfId="0" applyFont="1" applyAlignment="1">
      <alignment vertical="center"/>
    </xf>
    <xf numFmtId="0" fontId="57" fillId="5" borderId="186" xfId="0" applyFont="1" applyFill="1" applyBorder="1" applyAlignment="1">
      <alignment horizontal="center" vertical="center" textRotation="255"/>
    </xf>
    <xf numFmtId="0" fontId="50" fillId="0" borderId="9" xfId="0" applyFont="1" applyBorder="1" applyAlignment="1">
      <alignment horizontal="left" vertical="center"/>
    </xf>
    <xf numFmtId="0" fontId="57" fillId="0" borderId="110" xfId="0" applyFont="1" applyBorder="1" applyAlignment="1">
      <alignment horizontal="center" vertical="center" textRotation="255"/>
    </xf>
    <xf numFmtId="0" fontId="57" fillId="0" borderId="0" xfId="0" applyFont="1" applyAlignment="1">
      <alignment horizontal="center" vertical="center" textRotation="255"/>
    </xf>
    <xf numFmtId="0" fontId="57" fillId="0" borderId="7" xfId="0" applyFont="1" applyBorder="1" applyAlignment="1">
      <alignment horizontal="center" vertical="center" textRotation="255"/>
    </xf>
    <xf numFmtId="0" fontId="57" fillId="0" borderId="110" xfId="0" applyFont="1" applyBorder="1" applyAlignment="1">
      <alignment horizontal="center" vertical="center" wrapText="1"/>
    </xf>
    <xf numFmtId="0" fontId="57" fillId="0" borderId="0" xfId="0" applyFont="1" applyAlignment="1">
      <alignment horizontal="center" vertical="center" wrapText="1"/>
    </xf>
    <xf numFmtId="0" fontId="50" fillId="0" borderId="0" xfId="0" applyFont="1" applyAlignment="1">
      <alignment horizontal="center" vertical="center" wrapText="1"/>
    </xf>
    <xf numFmtId="0" fontId="50" fillId="0" borderId="187" xfId="0" applyFont="1" applyBorder="1" applyAlignment="1">
      <alignment horizontal="center" vertical="center" wrapText="1"/>
    </xf>
    <xf numFmtId="0" fontId="50" fillId="0" borderId="110" xfId="0" applyFont="1" applyBorder="1" applyAlignment="1">
      <alignment horizontal="center" vertical="center" wrapText="1"/>
    </xf>
    <xf numFmtId="0" fontId="50" fillId="0" borderId="7" xfId="0" applyFont="1" applyBorder="1" applyAlignment="1">
      <alignment horizontal="center" vertical="center" wrapText="1"/>
    </xf>
    <xf numFmtId="0" fontId="57" fillId="0" borderId="9" xfId="0" applyFont="1" applyBorder="1" applyAlignment="1">
      <alignment horizontal="left" vertical="center" wrapText="1"/>
    </xf>
    <xf numFmtId="0" fontId="57" fillId="0" borderId="0" xfId="0" applyFont="1" applyAlignment="1">
      <alignment horizontal="left" vertical="center" wrapText="1"/>
    </xf>
    <xf numFmtId="0" fontId="57" fillId="0" borderId="111" xfId="0" applyFont="1" applyBorder="1" applyAlignment="1">
      <alignment horizontal="center" vertical="center" wrapText="1"/>
    </xf>
    <xf numFmtId="0" fontId="57" fillId="0" borderId="6" xfId="0" applyFont="1" applyBorder="1" applyAlignment="1">
      <alignment horizontal="center" vertical="center" wrapText="1"/>
    </xf>
    <xf numFmtId="0" fontId="57" fillId="0" borderId="111" xfId="0" applyFont="1" applyBorder="1" applyAlignment="1">
      <alignment horizontal="center" vertical="center" textRotation="255"/>
    </xf>
    <xf numFmtId="0" fontId="57" fillId="0" borderId="6" xfId="0" applyFont="1" applyBorder="1" applyAlignment="1">
      <alignment horizontal="center" vertical="center" textRotation="255"/>
    </xf>
    <xf numFmtId="0" fontId="57" fillId="0" borderId="8" xfId="0" applyFont="1" applyBorder="1" applyAlignment="1">
      <alignment horizontal="center" vertical="center" textRotation="255"/>
    </xf>
    <xf numFmtId="0" fontId="50" fillId="0" borderId="6" xfId="0" applyFont="1" applyBorder="1" applyAlignment="1">
      <alignment horizontal="center" vertical="center" wrapText="1"/>
    </xf>
    <xf numFmtId="0" fontId="50" fillId="0" borderId="190" xfId="0" applyFont="1" applyBorder="1" applyAlignment="1">
      <alignment horizontal="center" vertical="center" wrapText="1"/>
    </xf>
    <xf numFmtId="0" fontId="50" fillId="0" borderId="111" xfId="0" applyFont="1" applyBorder="1" applyAlignment="1">
      <alignment horizontal="center" vertical="center" wrapText="1"/>
    </xf>
    <xf numFmtId="0" fontId="50" fillId="0" borderId="8" xfId="0" applyFont="1" applyBorder="1" applyAlignment="1">
      <alignment horizontal="center" vertical="center" wrapText="1"/>
    </xf>
    <xf numFmtId="0" fontId="57" fillId="0" borderId="10" xfId="0" applyFont="1" applyBorder="1" applyAlignment="1">
      <alignment horizontal="left" vertical="center" wrapText="1"/>
    </xf>
    <xf numFmtId="0" fontId="57" fillId="0" borderId="6" xfId="0" applyFont="1" applyBorder="1" applyAlignment="1">
      <alignment horizontal="left" vertical="center" wrapText="1"/>
    </xf>
    <xf numFmtId="0" fontId="92" fillId="0" borderId="0" xfId="0" applyFont="1" applyAlignment="1">
      <alignment vertical="center"/>
    </xf>
    <xf numFmtId="0" fontId="50" fillId="0" borderId="0" xfId="0" applyFont="1" applyAlignment="1">
      <alignment horizontal="left" vertical="center"/>
    </xf>
    <xf numFmtId="0" fontId="50" fillId="0" borderId="0" xfId="0" applyFont="1" applyAlignment="1">
      <alignment vertical="center"/>
    </xf>
    <xf numFmtId="0" fontId="93" fillId="0" borderId="0" xfId="0" applyFont="1" applyAlignment="1">
      <alignment vertical="center"/>
    </xf>
    <xf numFmtId="0" fontId="54" fillId="0" borderId="0" xfId="0" applyFont="1" applyAlignment="1">
      <alignment horizontal="left" vertical="center"/>
    </xf>
    <xf numFmtId="0" fontId="57" fillId="5" borderId="11" xfId="0" applyFont="1" applyFill="1" applyBorder="1" applyAlignment="1">
      <alignment horizontal="centerContinuous" vertical="center"/>
    </xf>
    <xf numFmtId="0" fontId="57" fillId="5" borderId="2" xfId="0" applyFont="1" applyFill="1" applyBorder="1" applyAlignment="1">
      <alignment horizontal="centerContinuous" vertical="center"/>
    </xf>
    <xf numFmtId="0" fontId="57" fillId="5" borderId="3" xfId="0" applyFont="1" applyFill="1" applyBorder="1" applyAlignment="1">
      <alignment horizontal="centerContinuous" vertical="center"/>
    </xf>
    <xf numFmtId="0" fontId="16" fillId="0" borderId="0" xfId="0" applyFont="1" applyAlignment="1">
      <alignment horizontal="center" vertical="center"/>
    </xf>
    <xf numFmtId="0" fontId="5" fillId="2" borderId="1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10" borderId="11" xfId="0" applyFont="1" applyFill="1" applyBorder="1" applyAlignment="1">
      <alignment horizontal="center" vertical="center"/>
    </xf>
    <xf numFmtId="0" fontId="5" fillId="10" borderId="2" xfId="0" applyFont="1" applyFill="1" applyBorder="1" applyAlignment="1">
      <alignment horizontal="center" vertical="center"/>
    </xf>
    <xf numFmtId="0" fontId="5" fillId="10" borderId="3" xfId="0" applyFont="1" applyFill="1" applyBorder="1" applyAlignment="1">
      <alignment horizontal="center" vertical="center"/>
    </xf>
    <xf numFmtId="0" fontId="12" fillId="0" borderId="0" xfId="0" applyFont="1" applyFill="1" applyAlignment="1">
      <alignment horizontal="center" vertical="center"/>
    </xf>
    <xf numFmtId="0" fontId="5" fillId="0" borderId="11" xfId="0" applyFont="1" applyFill="1" applyBorder="1" applyAlignment="1">
      <alignment horizontal="center" vertical="center" wrapText="1"/>
    </xf>
    <xf numFmtId="0" fontId="5" fillId="0" borderId="3" xfId="0" applyFont="1" applyFill="1" applyBorder="1" applyAlignment="1">
      <alignment horizontal="center" vertical="center" wrapText="1"/>
    </xf>
    <xf numFmtId="58" fontId="5" fillId="0" borderId="11" xfId="0" quotePrefix="1" applyNumberFormat="1" applyFont="1" applyFill="1" applyBorder="1" applyAlignment="1">
      <alignment horizontal="center" vertical="center"/>
    </xf>
    <xf numFmtId="58" fontId="5" fillId="0" borderId="2" xfId="0" quotePrefix="1" applyNumberFormat="1" applyFont="1" applyFill="1" applyBorder="1" applyAlignment="1">
      <alignment horizontal="center" vertical="center"/>
    </xf>
    <xf numFmtId="58" fontId="5" fillId="0" borderId="3" xfId="0" quotePrefix="1" applyNumberFormat="1" applyFont="1" applyFill="1" applyBorder="1" applyAlignment="1">
      <alignment horizontal="center" vertical="center"/>
    </xf>
    <xf numFmtId="0" fontId="5" fillId="0" borderId="0" xfId="0" applyFont="1" applyFill="1" applyAlignment="1">
      <alignment horizontal="center" vertical="center"/>
    </xf>
    <xf numFmtId="0" fontId="5" fillId="0" borderId="1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 xfId="0" applyFont="1" applyFill="1" applyBorder="1" applyAlignment="1">
      <alignment horizontal="center" vertical="center"/>
    </xf>
    <xf numFmtId="0" fontId="58" fillId="0" borderId="0" xfId="0" applyFont="1" applyAlignment="1">
      <alignment horizontal="left" vertical="center" wrapText="1"/>
    </xf>
    <xf numFmtId="0" fontId="9" fillId="0" borderId="12" xfId="0" applyFont="1" applyFill="1" applyBorder="1" applyAlignment="1">
      <alignment horizontal="center" vertical="center"/>
    </xf>
    <xf numFmtId="0" fontId="0" fillId="0" borderId="12" xfId="0" applyFont="1" applyFill="1" applyBorder="1" applyAlignment="1">
      <alignment horizontal="center" vertical="center"/>
    </xf>
    <xf numFmtId="0" fontId="6" fillId="0" borderId="0" xfId="0" applyFont="1" applyAlignment="1">
      <alignment horizontal="left" vertical="center" wrapText="1"/>
    </xf>
    <xf numFmtId="0" fontId="78" fillId="0" borderId="0" xfId="0" applyFont="1" applyAlignment="1">
      <alignment horizontal="left" vertical="center" wrapText="1"/>
    </xf>
    <xf numFmtId="0" fontId="20" fillId="0" borderId="0" xfId="0" applyFont="1" applyFill="1" applyAlignment="1">
      <alignment horizontal="center" vertical="center"/>
    </xf>
    <xf numFmtId="38" fontId="40" fillId="0" borderId="11" xfId="2" applyFont="1" applyFill="1" applyBorder="1" applyAlignment="1">
      <alignment horizontal="right" vertical="center"/>
    </xf>
    <xf numFmtId="38" fontId="40" fillId="0" borderId="2" xfId="2" applyFont="1" applyFill="1" applyBorder="1" applyAlignment="1">
      <alignment horizontal="right" vertical="center"/>
    </xf>
    <xf numFmtId="0" fontId="69" fillId="0" borderId="176" xfId="0" applyFont="1" applyBorder="1" applyAlignment="1">
      <alignment horizontal="center" vertical="center" wrapText="1"/>
    </xf>
    <xf numFmtId="0" fontId="69" fillId="0" borderId="4" xfId="0" applyFont="1" applyBorder="1" applyAlignment="1">
      <alignment horizontal="center" vertical="center" wrapText="1"/>
    </xf>
    <xf numFmtId="0" fontId="69" fillId="0" borderId="56" xfId="0" applyFont="1" applyBorder="1" applyAlignment="1">
      <alignment horizontal="center" vertical="center" wrapText="1"/>
    </xf>
    <xf numFmtId="0" fontId="69" fillId="0" borderId="177" xfId="0" applyFont="1" applyBorder="1" applyAlignment="1">
      <alignment horizontal="center" vertical="center" wrapText="1"/>
    </xf>
    <xf numFmtId="0" fontId="69" fillId="0" borderId="178" xfId="0" applyFont="1" applyBorder="1" applyAlignment="1">
      <alignment horizontal="center" vertical="center" wrapText="1"/>
    </xf>
    <xf numFmtId="0" fontId="69" fillId="0" borderId="179" xfId="0" applyFont="1" applyBorder="1" applyAlignment="1">
      <alignment horizontal="center" vertical="center" wrapText="1"/>
    </xf>
    <xf numFmtId="0" fontId="69" fillId="15" borderId="173" xfId="0" applyFont="1" applyFill="1" applyBorder="1" applyAlignment="1">
      <alignment horizontal="center" vertical="center" shrinkToFit="1"/>
    </xf>
    <xf numFmtId="0" fontId="69" fillId="15" borderId="2" xfId="0" applyFont="1" applyFill="1" applyBorder="1" applyAlignment="1">
      <alignment horizontal="center" vertical="center" shrinkToFit="1"/>
    </xf>
    <xf numFmtId="0" fontId="69" fillId="15" borderId="3" xfId="0" applyFont="1" applyFill="1" applyBorder="1" applyAlignment="1">
      <alignment horizontal="center" vertical="center" shrinkToFit="1"/>
    </xf>
    <xf numFmtId="0" fontId="7" fillId="15" borderId="12" xfId="0" applyFont="1" applyFill="1" applyBorder="1" applyAlignment="1">
      <alignment horizontal="center" vertical="center"/>
    </xf>
    <xf numFmtId="0" fontId="69" fillId="15" borderId="11" xfId="0" applyFont="1" applyFill="1" applyBorder="1" applyAlignment="1">
      <alignment horizontal="left" vertical="center" shrinkToFit="1"/>
    </xf>
    <xf numFmtId="0" fontId="69" fillId="15" borderId="2" xfId="0" applyFont="1" applyFill="1" applyBorder="1" applyAlignment="1">
      <alignment horizontal="left" vertical="center" shrinkToFit="1"/>
    </xf>
    <xf numFmtId="0" fontId="69" fillId="15" borderId="180" xfId="0" applyFont="1" applyFill="1" applyBorder="1" applyAlignment="1">
      <alignment horizontal="center" vertical="center" shrinkToFit="1"/>
    </xf>
    <xf numFmtId="0" fontId="69" fillId="15" borderId="181" xfId="0" applyFont="1" applyFill="1" applyBorder="1" applyAlignment="1">
      <alignment horizontal="center" vertical="center" shrinkToFit="1"/>
    </xf>
    <xf numFmtId="0" fontId="69" fillId="15" borderId="182" xfId="0" applyFont="1" applyFill="1" applyBorder="1" applyAlignment="1">
      <alignment horizontal="center" vertical="center" shrinkToFit="1"/>
    </xf>
    <xf numFmtId="0" fontId="7" fillId="15" borderId="183" xfId="0" applyFont="1" applyFill="1" applyBorder="1" applyAlignment="1">
      <alignment horizontal="center" vertical="center"/>
    </xf>
    <xf numFmtId="0" fontId="69" fillId="15" borderId="184" xfId="0" applyFont="1" applyFill="1" applyBorder="1" applyAlignment="1">
      <alignment horizontal="left" vertical="center" shrinkToFit="1"/>
    </xf>
    <xf numFmtId="0" fontId="69" fillId="15" borderId="181" xfId="0" applyFont="1" applyFill="1" applyBorder="1" applyAlignment="1">
      <alignment horizontal="left" vertical="center" shrinkToFit="1"/>
    </xf>
    <xf numFmtId="0" fontId="40" fillId="0" borderId="9"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7" xfId="0" applyFont="1" applyFill="1" applyBorder="1" applyAlignment="1">
      <alignment horizontal="left" vertical="top" wrapText="1"/>
    </xf>
    <xf numFmtId="0" fontId="40" fillId="0" borderId="10" xfId="0" applyFont="1" applyFill="1" applyBorder="1" applyAlignment="1">
      <alignment horizontal="left" vertical="top" wrapText="1"/>
    </xf>
    <xf numFmtId="0" fontId="40" fillId="0" borderId="6" xfId="0" applyFont="1" applyFill="1" applyBorder="1" applyAlignment="1">
      <alignment horizontal="left" vertical="top" wrapText="1"/>
    </xf>
    <xf numFmtId="0" fontId="40" fillId="0" borderId="8" xfId="0" applyFont="1" applyFill="1" applyBorder="1" applyAlignment="1">
      <alignment horizontal="left" vertical="top" wrapText="1"/>
    </xf>
    <xf numFmtId="0" fontId="40" fillId="0" borderId="0" xfId="0" applyFont="1" applyFill="1" applyBorder="1" applyAlignment="1">
      <alignment horizontal="center" vertical="center"/>
    </xf>
    <xf numFmtId="0" fontId="40" fillId="0" borderId="0" xfId="0" applyFont="1" applyFill="1" applyBorder="1" applyAlignment="1">
      <alignment vertical="center"/>
    </xf>
    <xf numFmtId="0" fontId="41" fillId="5" borderId="1" xfId="0" applyFont="1" applyFill="1" applyBorder="1" applyAlignment="1">
      <alignment horizontal="center" vertical="center"/>
    </xf>
    <xf numFmtId="0" fontId="41" fillId="5" borderId="4" xfId="0" applyFont="1" applyFill="1" applyBorder="1" applyAlignment="1">
      <alignment horizontal="center" vertical="center"/>
    </xf>
    <xf numFmtId="0" fontId="41" fillId="5" borderId="5" xfId="0" applyFont="1" applyFill="1" applyBorder="1" applyAlignment="1">
      <alignment horizontal="center" vertical="center"/>
    </xf>
    <xf numFmtId="0" fontId="41" fillId="5" borderId="9" xfId="0" applyFont="1" applyFill="1" applyBorder="1" applyAlignment="1">
      <alignment horizontal="center" vertical="center"/>
    </xf>
    <xf numFmtId="0" fontId="41" fillId="5" borderId="0" xfId="0" applyFont="1" applyFill="1" applyBorder="1" applyAlignment="1">
      <alignment horizontal="center" vertical="center"/>
    </xf>
    <xf numFmtId="0" fontId="41" fillId="5" borderId="7" xfId="0" applyFont="1" applyFill="1" applyBorder="1" applyAlignment="1">
      <alignment horizontal="center" vertical="center"/>
    </xf>
    <xf numFmtId="0" fontId="41" fillId="5" borderId="10" xfId="0" applyFont="1" applyFill="1" applyBorder="1" applyAlignment="1">
      <alignment horizontal="center" vertical="center"/>
    </xf>
    <xf numFmtId="0" fontId="41" fillId="5" borderId="6" xfId="0" applyFont="1" applyFill="1" applyBorder="1" applyAlignment="1">
      <alignment horizontal="center" vertical="center"/>
    </xf>
    <xf numFmtId="0" fontId="41" fillId="5" borderId="8" xfId="0" applyFont="1" applyFill="1" applyBorder="1" applyAlignment="1">
      <alignment horizontal="center" vertical="center"/>
    </xf>
    <xf numFmtId="0" fontId="40" fillId="0" borderId="11" xfId="0" applyFont="1" applyFill="1" applyBorder="1" applyAlignment="1">
      <alignment horizontal="center" vertical="center"/>
    </xf>
    <xf numFmtId="0" fontId="40" fillId="0" borderId="2" xfId="0" applyFont="1" applyFill="1" applyBorder="1" applyAlignment="1">
      <alignment horizontal="center" vertical="center"/>
    </xf>
    <xf numFmtId="0" fontId="40" fillId="0" borderId="3" xfId="0" applyFont="1" applyFill="1" applyBorder="1" applyAlignment="1">
      <alignment horizontal="center" vertical="center"/>
    </xf>
    <xf numFmtId="0" fontId="40" fillId="2" borderId="4" xfId="0" applyFont="1" applyFill="1" applyBorder="1" applyAlignment="1">
      <alignment horizontal="center" vertical="center"/>
    </xf>
    <xf numFmtId="0" fontId="40" fillId="2" borderId="0" xfId="0" applyFont="1" applyFill="1" applyBorder="1" applyAlignment="1">
      <alignment horizontal="center" vertical="center"/>
    </xf>
    <xf numFmtId="0" fontId="40" fillId="2" borderId="6" xfId="0" applyFont="1" applyFill="1" applyBorder="1" applyAlignment="1">
      <alignment horizontal="center" vertical="center"/>
    </xf>
    <xf numFmtId="0" fontId="40" fillId="0" borderId="5" xfId="0" applyFont="1" applyFill="1" applyBorder="1" applyAlignment="1">
      <alignment horizontal="center" vertical="center"/>
    </xf>
    <xf numFmtId="0" fontId="40" fillId="0" borderId="7" xfId="0" applyFont="1" applyFill="1" applyBorder="1" applyAlignment="1">
      <alignment horizontal="center" vertical="center"/>
    </xf>
    <xf numFmtId="38" fontId="40" fillId="0" borderId="49" xfId="2" applyFont="1" applyFill="1" applyBorder="1" applyAlignment="1">
      <alignment horizontal="center" vertical="center"/>
    </xf>
    <xf numFmtId="38" fontId="40" fillId="0" borderId="50" xfId="2" applyFont="1" applyFill="1" applyBorder="1" applyAlignment="1">
      <alignment horizontal="center" vertical="center"/>
    </xf>
    <xf numFmtId="38" fontId="40" fillId="0" borderId="59" xfId="2" applyFont="1" applyFill="1" applyBorder="1" applyAlignment="1">
      <alignment horizontal="center" vertical="center"/>
    </xf>
    <xf numFmtId="38" fontId="40" fillId="0" borderId="44" xfId="2" applyFont="1" applyFill="1" applyBorder="1" applyAlignment="1">
      <alignment horizontal="center" vertical="center"/>
    </xf>
    <xf numFmtId="0" fontId="40" fillId="0" borderId="1" xfId="0" applyFont="1" applyFill="1" applyBorder="1" applyAlignment="1">
      <alignment horizontal="left" vertical="center"/>
    </xf>
    <xf numFmtId="0" fontId="40" fillId="0" borderId="4" xfId="0" applyFont="1" applyFill="1" applyBorder="1" applyAlignment="1">
      <alignment horizontal="left" vertical="center"/>
    </xf>
    <xf numFmtId="0" fontId="40" fillId="0" borderId="5" xfId="0" applyFont="1" applyFill="1" applyBorder="1" applyAlignment="1">
      <alignment horizontal="left" vertical="center"/>
    </xf>
    <xf numFmtId="38" fontId="40" fillId="0" borderId="87" xfId="2" applyFont="1" applyFill="1" applyBorder="1" applyAlignment="1">
      <alignment horizontal="center" vertical="center"/>
    </xf>
    <xf numFmtId="38" fontId="40" fillId="0" borderId="88" xfId="2" applyFont="1" applyFill="1" applyBorder="1" applyAlignment="1">
      <alignment horizontal="center" vertical="center"/>
    </xf>
    <xf numFmtId="38" fontId="40" fillId="0" borderId="89" xfId="2" applyFont="1" applyFill="1" applyBorder="1" applyAlignment="1">
      <alignment horizontal="center" vertical="center"/>
    </xf>
    <xf numFmtId="38" fontId="40" fillId="0" borderId="60" xfId="2" applyFont="1" applyFill="1" applyBorder="1" applyAlignment="1">
      <alignment horizontal="center" vertical="center"/>
    </xf>
    <xf numFmtId="38" fontId="40" fillId="0" borderId="88" xfId="2" applyFont="1" applyFill="1" applyBorder="1" applyAlignment="1">
      <alignment horizontal="right" vertical="center"/>
    </xf>
    <xf numFmtId="38" fontId="40" fillId="0" borderId="44" xfId="2" applyFont="1" applyFill="1" applyBorder="1" applyAlignment="1">
      <alignment horizontal="right" vertical="center"/>
    </xf>
    <xf numFmtId="0" fontId="40" fillId="0" borderId="89" xfId="0" applyFont="1" applyFill="1" applyBorder="1" applyAlignment="1">
      <alignment horizontal="center" vertical="center"/>
    </xf>
    <xf numFmtId="0" fontId="40" fillId="0" borderId="60" xfId="0" applyFont="1" applyFill="1" applyBorder="1" applyAlignment="1">
      <alignment horizontal="center" vertical="center"/>
    </xf>
    <xf numFmtId="0" fontId="40" fillId="0" borderId="1" xfId="0" applyFont="1" applyFill="1" applyBorder="1" applyAlignment="1">
      <alignment horizontal="left" vertical="top" wrapText="1"/>
    </xf>
    <xf numFmtId="0" fontId="40" fillId="0" borderId="4" xfId="0" applyFont="1" applyFill="1" applyBorder="1" applyAlignment="1">
      <alignment horizontal="left" vertical="top" wrapText="1"/>
    </xf>
    <xf numFmtId="0" fontId="40" fillId="0" borderId="5" xfId="0" applyFont="1" applyFill="1" applyBorder="1" applyAlignment="1">
      <alignment horizontal="left" vertical="top" wrapText="1"/>
    </xf>
    <xf numFmtId="38" fontId="40" fillId="0" borderId="1" xfId="2" applyFont="1" applyFill="1" applyBorder="1" applyAlignment="1">
      <alignment horizontal="center" vertical="center"/>
    </xf>
    <xf numFmtId="38" fontId="40" fillId="0" borderId="4" xfId="2" applyFont="1" applyFill="1" applyBorder="1" applyAlignment="1">
      <alignment horizontal="center" vertical="center"/>
    </xf>
    <xf numFmtId="38" fontId="40" fillId="0" borderId="9" xfId="2" applyFont="1" applyFill="1" applyBorder="1" applyAlignment="1">
      <alignment horizontal="center" vertical="center"/>
    </xf>
    <xf numFmtId="38" fontId="40" fillId="0" borderId="0" xfId="2" applyFont="1" applyFill="1" applyBorder="1" applyAlignment="1">
      <alignment horizontal="center" vertical="center"/>
    </xf>
    <xf numFmtId="38" fontId="40" fillId="0" borderId="5" xfId="2" applyFont="1" applyFill="1" applyBorder="1" applyAlignment="1">
      <alignment horizontal="center" vertical="center"/>
    </xf>
    <xf numFmtId="38" fontId="40" fillId="0" borderId="7" xfId="2" applyFont="1" applyFill="1" applyBorder="1" applyAlignment="1">
      <alignment horizontal="center" vertical="center"/>
    </xf>
    <xf numFmtId="38" fontId="40" fillId="0" borderId="4" xfId="2" applyFont="1" applyFill="1" applyBorder="1" applyAlignment="1">
      <alignment horizontal="right" vertical="center"/>
    </xf>
    <xf numFmtId="38" fontId="40" fillId="0" borderId="0" xfId="2" applyFont="1" applyFill="1" applyBorder="1" applyAlignment="1">
      <alignment horizontal="right" vertical="center"/>
    </xf>
    <xf numFmtId="38" fontId="40" fillId="0" borderId="51" xfId="2" applyFont="1" applyFill="1" applyBorder="1" applyAlignment="1">
      <alignment horizontal="center" vertical="center"/>
    </xf>
    <xf numFmtId="38" fontId="40" fillId="0" borderId="50" xfId="2" applyFont="1" applyFill="1" applyBorder="1" applyAlignment="1">
      <alignment horizontal="right" vertical="center"/>
    </xf>
    <xf numFmtId="0" fontId="40" fillId="0" borderId="51" xfId="0" applyFont="1" applyFill="1" applyBorder="1" applyAlignment="1">
      <alignment horizontal="center" vertical="center"/>
    </xf>
    <xf numFmtId="0" fontId="40" fillId="0" borderId="11" xfId="0" applyFont="1" applyFill="1" applyBorder="1" applyAlignment="1">
      <alignment horizontal="center" vertical="center" wrapText="1"/>
    </xf>
    <xf numFmtId="0" fontId="57" fillId="0" borderId="11" xfId="0" applyFont="1" applyFill="1" applyBorder="1" applyAlignment="1">
      <alignment horizontal="center" vertical="center"/>
    </xf>
    <xf numFmtId="0" fontId="57" fillId="0" borderId="2" xfId="0" applyFont="1" applyFill="1" applyBorder="1" applyAlignment="1">
      <alignment horizontal="center" vertical="center"/>
    </xf>
    <xf numFmtId="0" fontId="57" fillId="0" borderId="3" xfId="0" applyFont="1" applyFill="1" applyBorder="1" applyAlignment="1">
      <alignment horizontal="center" vertical="center"/>
    </xf>
    <xf numFmtId="0" fontId="57" fillId="2" borderId="4" xfId="0" applyFont="1" applyFill="1" applyBorder="1" applyAlignment="1">
      <alignment horizontal="center" vertical="center"/>
    </xf>
    <xf numFmtId="0" fontId="57" fillId="0" borderId="9" xfId="0" applyFont="1" applyFill="1" applyBorder="1" applyAlignment="1">
      <alignment horizontal="center" vertical="center"/>
    </xf>
    <xf numFmtId="0" fontId="57" fillId="0" borderId="0" xfId="0" applyFont="1" applyFill="1" applyBorder="1" applyAlignment="1">
      <alignment horizontal="center" vertical="center"/>
    </xf>
    <xf numFmtId="38" fontId="57" fillId="0" borderId="0" xfId="2" applyFont="1" applyFill="1" applyBorder="1" applyAlignment="1">
      <alignment horizontal="right" vertical="center"/>
    </xf>
    <xf numFmtId="0" fontId="40" fillId="0" borderId="11" xfId="0" applyFont="1" applyFill="1" applyBorder="1" applyAlignment="1">
      <alignment horizontal="left" vertical="center"/>
    </xf>
    <xf numFmtId="0" fontId="40" fillId="0" borderId="2" xfId="0" applyFont="1" applyFill="1" applyBorder="1" applyAlignment="1">
      <alignment horizontal="left" vertical="center"/>
    </xf>
    <xf numFmtId="38" fontId="40" fillId="0" borderId="6" xfId="2" applyFont="1" applyFill="1" applyBorder="1" applyAlignment="1">
      <alignment horizontal="right" vertical="center"/>
    </xf>
    <xf numFmtId="38" fontId="40" fillId="0" borderId="12" xfId="2" applyFont="1" applyFill="1" applyBorder="1" applyAlignment="1">
      <alignment horizontal="left" vertical="center"/>
    </xf>
    <xf numFmtId="38" fontId="40" fillId="0" borderId="12" xfId="2" applyFont="1" applyFill="1" applyBorder="1" applyAlignment="1">
      <alignment horizontal="right" vertical="center"/>
    </xf>
    <xf numFmtId="0" fontId="40" fillId="0" borderId="1" xfId="0" applyFont="1" applyFill="1" applyBorder="1" applyAlignment="1">
      <alignment horizontal="center" vertical="center"/>
    </xf>
    <xf numFmtId="0" fontId="40" fillId="0" borderId="4"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6" xfId="0" applyFont="1" applyFill="1" applyBorder="1" applyAlignment="1">
      <alignment horizontal="center" vertical="center"/>
    </xf>
    <xf numFmtId="0" fontId="40" fillId="0" borderId="8" xfId="0" applyFont="1" applyFill="1" applyBorder="1" applyAlignment="1">
      <alignment horizontal="center" vertical="center"/>
    </xf>
    <xf numFmtId="38" fontId="40" fillId="0" borderId="12" xfId="2" applyFont="1" applyFill="1" applyBorder="1" applyAlignment="1">
      <alignment horizontal="center" vertical="center" textRotation="255"/>
    </xf>
    <xf numFmtId="0" fontId="7" fillId="0" borderId="1"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8" xfId="0" applyFont="1" applyFill="1" applyBorder="1" applyAlignment="1">
      <alignment horizontal="center" vertical="center"/>
    </xf>
    <xf numFmtId="0" fontId="40" fillId="2" borderId="0" xfId="0" applyFont="1" applyFill="1" applyAlignment="1">
      <alignment horizontal="center" vertical="center"/>
    </xf>
    <xf numFmtId="178" fontId="40" fillId="6" borderId="9" xfId="0" applyNumberFormat="1" applyFont="1" applyFill="1" applyBorder="1" applyAlignment="1">
      <alignment horizontal="right" vertical="center"/>
    </xf>
    <xf numFmtId="178" fontId="40" fillId="6" borderId="0" xfId="0" applyNumberFormat="1" applyFont="1" applyFill="1" applyBorder="1" applyAlignment="1">
      <alignment horizontal="right" vertical="center"/>
    </xf>
    <xf numFmtId="0" fontId="40" fillId="0" borderId="79" xfId="0" applyFont="1" applyFill="1" applyBorder="1" applyAlignment="1">
      <alignment horizontal="center" vertical="center"/>
    </xf>
    <xf numFmtId="0" fontId="40" fillId="0" borderId="80" xfId="0" applyFont="1" applyFill="1" applyBorder="1" applyAlignment="1">
      <alignment horizontal="center" vertical="center"/>
    </xf>
    <xf numFmtId="0" fontId="40" fillId="0" borderId="81" xfId="0" applyFont="1" applyFill="1" applyBorder="1" applyAlignment="1">
      <alignment horizontal="center" vertical="center"/>
    </xf>
    <xf numFmtId="178" fontId="40" fillId="0" borderId="1" xfId="0" applyNumberFormat="1" applyFont="1" applyFill="1" applyBorder="1" applyAlignment="1">
      <alignment horizontal="right" vertical="center"/>
    </xf>
    <xf numFmtId="178" fontId="40" fillId="0" borderId="4" xfId="0" applyNumberFormat="1" applyFont="1" applyFill="1" applyBorder="1" applyAlignment="1">
      <alignment horizontal="right" vertical="center"/>
    </xf>
    <xf numFmtId="178" fontId="40" fillId="6" borderId="11" xfId="0" applyNumberFormat="1" applyFont="1" applyFill="1" applyBorder="1" applyAlignment="1">
      <alignment horizontal="right" vertical="center"/>
    </xf>
    <xf numFmtId="178" fontId="40" fillId="6" borderId="2" xfId="0" applyNumberFormat="1" applyFont="1" applyFill="1" applyBorder="1" applyAlignment="1">
      <alignment horizontal="right" vertical="center"/>
    </xf>
    <xf numFmtId="0" fontId="40" fillId="0" borderId="0" xfId="0" applyFont="1" applyFill="1" applyBorder="1" applyAlignment="1">
      <alignment horizontal="right" vertical="center"/>
    </xf>
    <xf numFmtId="0" fontId="40" fillId="2" borderId="47" xfId="0" applyFont="1" applyFill="1" applyBorder="1" applyAlignment="1">
      <alignment horizontal="center" vertical="center"/>
    </xf>
    <xf numFmtId="0" fontId="40" fillId="0" borderId="11" xfId="0" applyFont="1" applyFill="1" applyBorder="1" applyAlignment="1">
      <alignment horizontal="right" vertical="center"/>
    </xf>
    <xf numFmtId="0" fontId="40" fillId="0" borderId="2" xfId="0" applyFont="1" applyFill="1" applyBorder="1" applyAlignment="1">
      <alignment horizontal="right" vertical="center"/>
    </xf>
    <xf numFmtId="0" fontId="40" fillId="0" borderId="83" xfId="0" applyFont="1" applyFill="1" applyBorder="1" applyAlignment="1">
      <alignment horizontal="center" vertical="center"/>
    </xf>
    <xf numFmtId="0" fontId="40" fillId="0" borderId="84" xfId="0" applyFont="1" applyFill="1" applyBorder="1" applyAlignment="1">
      <alignment horizontal="center" vertical="center"/>
    </xf>
    <xf numFmtId="0" fontId="40" fillId="0" borderId="155" xfId="0" applyFont="1" applyFill="1" applyBorder="1" applyAlignment="1">
      <alignment horizontal="center" vertical="center"/>
    </xf>
    <xf numFmtId="178" fontId="40" fillId="0" borderId="11" xfId="0" applyNumberFormat="1" applyFont="1" applyFill="1" applyBorder="1" applyAlignment="1">
      <alignment horizontal="right" vertical="center"/>
    </xf>
    <xf numFmtId="178" fontId="40" fillId="0" borderId="2" xfId="0" applyNumberFormat="1" applyFont="1" applyFill="1" applyBorder="1" applyAlignment="1">
      <alignment horizontal="right" vertical="center"/>
    </xf>
    <xf numFmtId="0" fontId="40" fillId="0" borderId="121" xfId="0" applyFont="1" applyFill="1" applyBorder="1" applyAlignment="1">
      <alignment horizontal="center" vertical="center"/>
    </xf>
    <xf numFmtId="0" fontId="40" fillId="0" borderId="122" xfId="0" applyFont="1" applyFill="1" applyBorder="1" applyAlignment="1">
      <alignment horizontal="center" vertical="center"/>
    </xf>
    <xf numFmtId="0" fontId="40" fillId="0" borderId="123" xfId="0" applyFont="1" applyFill="1" applyBorder="1" applyAlignment="1">
      <alignment horizontal="center" vertical="center"/>
    </xf>
    <xf numFmtId="178" fontId="40" fillId="0" borderId="9" xfId="0" applyNumberFormat="1" applyFont="1" applyFill="1" applyBorder="1" applyAlignment="1">
      <alignment horizontal="right" vertical="center"/>
    </xf>
    <xf numFmtId="178" fontId="40" fillId="0" borderId="0" xfId="0" applyNumberFormat="1" applyFont="1" applyFill="1" applyBorder="1" applyAlignment="1">
      <alignment horizontal="right" vertical="center"/>
    </xf>
    <xf numFmtId="0" fontId="40" fillId="0" borderId="52" xfId="0" applyFont="1" applyFill="1" applyBorder="1" applyAlignment="1">
      <alignment horizontal="center" vertical="center" textRotation="255"/>
    </xf>
    <xf numFmtId="0" fontId="40" fillId="0" borderId="45" xfId="0" applyFont="1" applyFill="1" applyBorder="1" applyAlignment="1">
      <alignment horizontal="center" vertical="center" textRotation="255"/>
    </xf>
    <xf numFmtId="0" fontId="40" fillId="0" borderId="5" xfId="0" applyFont="1" applyFill="1" applyBorder="1" applyAlignment="1">
      <alignment horizontal="center" vertical="center" textRotation="255"/>
    </xf>
    <xf numFmtId="0" fontId="40" fillId="0" borderId="7" xfId="0" applyFont="1" applyFill="1" applyBorder="1" applyAlignment="1">
      <alignment horizontal="center" vertical="center" textRotation="255"/>
    </xf>
    <xf numFmtId="0" fontId="40" fillId="0" borderId="8" xfId="0" applyFont="1" applyFill="1" applyBorder="1" applyAlignment="1">
      <alignment horizontal="center" vertical="center" textRotation="255"/>
    </xf>
    <xf numFmtId="0" fontId="40" fillId="0" borderId="52" xfId="0" applyFont="1" applyFill="1" applyBorder="1" applyAlignment="1">
      <alignment horizontal="center" vertical="center" textRotation="255" shrinkToFit="1"/>
    </xf>
    <xf numFmtId="0" fontId="40" fillId="0" borderId="45" xfId="0" applyFont="1" applyFill="1" applyBorder="1" applyAlignment="1">
      <alignment horizontal="center" vertical="center" textRotation="255" shrinkToFit="1"/>
    </xf>
    <xf numFmtId="0" fontId="40" fillId="0" borderId="61" xfId="0" applyFont="1" applyFill="1" applyBorder="1" applyAlignment="1">
      <alignment horizontal="center" vertical="center" textRotation="255" shrinkToFit="1"/>
    </xf>
    <xf numFmtId="0" fontId="40" fillId="2" borderId="11" xfId="0" applyFont="1" applyFill="1" applyBorder="1" applyAlignment="1">
      <alignment horizontal="center" vertical="center"/>
    </xf>
    <xf numFmtId="0" fontId="40" fillId="2" borderId="2" xfId="0" applyFont="1" applyFill="1" applyBorder="1" applyAlignment="1">
      <alignment horizontal="center" vertical="center"/>
    </xf>
    <xf numFmtId="0" fontId="40" fillId="0" borderId="10" xfId="0" applyFont="1" applyFill="1" applyBorder="1" applyAlignment="1">
      <alignment horizontal="right" vertical="center"/>
    </xf>
    <xf numFmtId="0" fontId="40" fillId="0" borderId="6" xfId="0" applyFont="1" applyFill="1" applyBorder="1" applyAlignment="1">
      <alignment horizontal="right" vertical="center"/>
    </xf>
    <xf numFmtId="179" fontId="40" fillId="0" borderId="10" xfId="0" applyNumberFormat="1" applyFont="1" applyFill="1" applyBorder="1" applyAlignment="1">
      <alignment horizontal="right" vertical="center"/>
    </xf>
    <xf numFmtId="179" fontId="40" fillId="0" borderId="6" xfId="0" applyNumberFormat="1" applyFont="1" applyFill="1" applyBorder="1" applyAlignment="1">
      <alignment horizontal="right" vertical="center"/>
    </xf>
    <xf numFmtId="179" fontId="40" fillId="6" borderId="11" xfId="0" applyNumberFormat="1" applyFont="1" applyFill="1" applyBorder="1" applyAlignment="1">
      <alignment horizontal="right" vertical="center"/>
    </xf>
    <xf numFmtId="179" fontId="40" fillId="6" borderId="2" xfId="0" applyNumberFormat="1" applyFont="1" applyFill="1" applyBorder="1" applyAlignment="1">
      <alignment horizontal="right" vertical="center"/>
    </xf>
    <xf numFmtId="0" fontId="40" fillId="0" borderId="61" xfId="0" applyFont="1" applyFill="1" applyBorder="1" applyAlignment="1">
      <alignment horizontal="center" vertical="center" textRotation="255"/>
    </xf>
    <xf numFmtId="0" fontId="40" fillId="0" borderId="12" xfId="0" applyFont="1" applyFill="1" applyBorder="1" applyAlignment="1">
      <alignment horizontal="center" vertical="center" textRotation="255"/>
    </xf>
    <xf numFmtId="0" fontId="40" fillId="0" borderId="1" xfId="0" applyFont="1" applyFill="1" applyBorder="1" applyAlignment="1">
      <alignment horizontal="center" vertical="center" textRotation="255" shrinkToFit="1"/>
    </xf>
    <xf numFmtId="0" fontId="40" fillId="0" borderId="9" xfId="0" applyFont="1" applyFill="1" applyBorder="1" applyAlignment="1">
      <alignment horizontal="center" vertical="center" textRotation="255" shrinkToFit="1"/>
    </xf>
    <xf numFmtId="0" fontId="40" fillId="0" borderId="10" xfId="0" applyFont="1" applyFill="1" applyBorder="1" applyAlignment="1">
      <alignment horizontal="center" vertical="center" textRotation="255" shrinkToFit="1"/>
    </xf>
    <xf numFmtId="187" fontId="8" fillId="8" borderId="1" xfId="0" applyNumberFormat="1" applyFont="1" applyFill="1" applyBorder="1" applyAlignment="1">
      <alignment horizontal="center" vertical="center"/>
    </xf>
    <xf numFmtId="187" fontId="8" fillId="8" borderId="4" xfId="0" applyNumberFormat="1" applyFont="1" applyFill="1" applyBorder="1" applyAlignment="1">
      <alignment horizontal="center" vertical="center"/>
    </xf>
    <xf numFmtId="187" fontId="8" fillId="8" borderId="5" xfId="0" applyNumberFormat="1" applyFont="1" applyFill="1" applyBorder="1" applyAlignment="1">
      <alignment horizontal="center" vertical="center"/>
    </xf>
    <xf numFmtId="187" fontId="8" fillId="8" borderId="9" xfId="0" applyNumberFormat="1" applyFont="1" applyFill="1" applyBorder="1" applyAlignment="1">
      <alignment horizontal="center" vertical="center"/>
    </xf>
    <xf numFmtId="187" fontId="8" fillId="8" borderId="0" xfId="0" applyNumberFormat="1" applyFont="1" applyFill="1" applyBorder="1" applyAlignment="1">
      <alignment horizontal="center" vertical="center"/>
    </xf>
    <xf numFmtId="187" fontId="8" fillId="8" borderId="7" xfId="0" applyNumberFormat="1" applyFont="1" applyFill="1" applyBorder="1" applyAlignment="1">
      <alignment horizontal="center" vertical="center"/>
    </xf>
    <xf numFmtId="187" fontId="8" fillId="8" borderId="10" xfId="0" applyNumberFormat="1" applyFont="1" applyFill="1" applyBorder="1" applyAlignment="1">
      <alignment horizontal="center" vertical="center"/>
    </xf>
    <xf numFmtId="187" fontId="8" fillId="8" borderId="6" xfId="0" applyNumberFormat="1" applyFont="1" applyFill="1" applyBorder="1" applyAlignment="1">
      <alignment horizontal="center" vertical="center"/>
    </xf>
    <xf numFmtId="187" fontId="8" fillId="8" borderId="8" xfId="0" applyNumberFormat="1" applyFont="1" applyFill="1" applyBorder="1" applyAlignment="1">
      <alignment horizontal="center" vertical="center"/>
    </xf>
    <xf numFmtId="187" fontId="8" fillId="8" borderId="74" xfId="0" applyNumberFormat="1" applyFont="1" applyFill="1" applyBorder="1" applyAlignment="1">
      <alignment horizontal="center" vertical="center"/>
    </xf>
    <xf numFmtId="187" fontId="8" fillId="8" borderId="75" xfId="0" applyNumberFormat="1" applyFont="1" applyFill="1" applyBorder="1" applyAlignment="1">
      <alignment horizontal="center" vertical="center"/>
    </xf>
    <xf numFmtId="187" fontId="8" fillId="8" borderId="76" xfId="0" applyNumberFormat="1" applyFont="1" applyFill="1" applyBorder="1" applyAlignment="1">
      <alignment horizontal="center" vertical="center"/>
    </xf>
    <xf numFmtId="38" fontId="8" fillId="0" borderId="68" xfId="2" applyFont="1" applyFill="1" applyBorder="1" applyAlignment="1">
      <alignment horizontal="center" vertical="center" shrinkToFit="1"/>
    </xf>
    <xf numFmtId="38" fontId="8" fillId="0" borderId="69" xfId="2" applyFont="1" applyFill="1" applyBorder="1" applyAlignment="1">
      <alignment horizontal="center" vertical="center" shrinkToFit="1"/>
    </xf>
    <xf numFmtId="38" fontId="8" fillId="0" borderId="70" xfId="2" applyFont="1" applyFill="1" applyBorder="1" applyAlignment="1">
      <alignment horizontal="center" vertical="center" shrinkToFit="1"/>
    </xf>
    <xf numFmtId="38" fontId="8" fillId="0" borderId="4" xfId="2" applyFont="1" applyFill="1" applyBorder="1" applyAlignment="1">
      <alignment horizontal="center" vertical="center" wrapText="1"/>
    </xf>
    <xf numFmtId="38" fontId="8" fillId="0" borderId="56" xfId="2" applyFont="1" applyFill="1" applyBorder="1" applyAlignment="1">
      <alignment horizontal="center" vertical="center" wrapText="1"/>
    </xf>
    <xf numFmtId="38" fontId="8" fillId="0" borderId="0" xfId="2" applyFont="1" applyFill="1" applyBorder="1" applyAlignment="1">
      <alignment horizontal="center" vertical="center" wrapText="1"/>
    </xf>
    <xf numFmtId="38" fontId="8" fillId="0" borderId="25" xfId="2" applyFont="1" applyFill="1" applyBorder="1" applyAlignment="1">
      <alignment horizontal="center" vertical="center" wrapText="1"/>
    </xf>
    <xf numFmtId="38" fontId="8" fillId="0" borderId="6" xfId="2" applyFont="1" applyFill="1" applyBorder="1" applyAlignment="1">
      <alignment horizontal="center" vertical="center" wrapText="1"/>
    </xf>
    <xf numFmtId="38" fontId="8" fillId="0" borderId="57" xfId="2" applyFont="1" applyFill="1" applyBorder="1" applyAlignment="1">
      <alignment horizontal="center" vertical="center" wrapText="1"/>
    </xf>
    <xf numFmtId="187" fontId="8" fillId="8" borderId="52" xfId="0" applyNumberFormat="1" applyFont="1" applyFill="1" applyBorder="1" applyAlignment="1">
      <alignment horizontal="center" vertical="center"/>
    </xf>
    <xf numFmtId="0" fontId="40" fillId="0" borderId="10" xfId="0" applyFont="1" applyFill="1" applyBorder="1" applyAlignment="1">
      <alignment horizontal="left" vertical="center"/>
    </xf>
    <xf numFmtId="0" fontId="40" fillId="0" borderId="6" xfId="0" applyFont="1" applyFill="1" applyBorder="1" applyAlignment="1">
      <alignment horizontal="left" vertical="center"/>
    </xf>
    <xf numFmtId="0" fontId="40" fillId="0" borderId="8" xfId="0" applyFont="1" applyFill="1" applyBorder="1" applyAlignment="1">
      <alignment horizontal="left" vertical="center"/>
    </xf>
    <xf numFmtId="0" fontId="41" fillId="5" borderId="12" xfId="0" applyFont="1" applyFill="1" applyBorder="1" applyAlignment="1">
      <alignment horizontal="center" vertical="center" textRotation="255"/>
    </xf>
    <xf numFmtId="0" fontId="40" fillId="0" borderId="1" xfId="0" applyFont="1" applyFill="1" applyBorder="1" applyAlignment="1">
      <alignment horizontal="right" vertical="center"/>
    </xf>
    <xf numFmtId="0" fontId="40" fillId="0" borderId="4" xfId="0" applyFont="1" applyFill="1" applyBorder="1" applyAlignment="1">
      <alignment horizontal="right" vertical="center"/>
    </xf>
    <xf numFmtId="179" fontId="40" fillId="0" borderId="1" xfId="0" applyNumberFormat="1" applyFont="1" applyFill="1" applyBorder="1" applyAlignment="1">
      <alignment horizontal="right" vertical="center"/>
    </xf>
    <xf numFmtId="179" fontId="40" fillId="0" borderId="4" xfId="0" applyNumberFormat="1" applyFont="1" applyFill="1" applyBorder="1" applyAlignment="1">
      <alignment horizontal="right" vertical="center"/>
    </xf>
    <xf numFmtId="179" fontId="40" fillId="0" borderId="11" xfId="0" applyNumberFormat="1" applyFont="1" applyFill="1" applyBorder="1" applyAlignment="1">
      <alignment horizontal="right" vertical="center"/>
    </xf>
    <xf numFmtId="179" fontId="40" fillId="0" borderId="2" xfId="0" applyNumberFormat="1" applyFont="1" applyFill="1" applyBorder="1" applyAlignment="1">
      <alignment horizontal="right" vertical="center"/>
    </xf>
    <xf numFmtId="0" fontId="41" fillId="5" borderId="52" xfId="0" applyFont="1" applyFill="1" applyBorder="1" applyAlignment="1">
      <alignment horizontal="center" vertical="center" textRotation="255"/>
    </xf>
    <xf numFmtId="0" fontId="41" fillId="5" borderId="45" xfId="0" applyFont="1" applyFill="1" applyBorder="1" applyAlignment="1">
      <alignment horizontal="center" vertical="center" textRotation="255"/>
    </xf>
    <xf numFmtId="0" fontId="41" fillId="5" borderId="61" xfId="0" applyFont="1" applyFill="1" applyBorder="1" applyAlignment="1">
      <alignment horizontal="center" vertical="center" textRotation="255"/>
    </xf>
    <xf numFmtId="0" fontId="40" fillId="0" borderId="1" xfId="0" applyFont="1" applyFill="1" applyBorder="1" applyAlignment="1">
      <alignment horizontal="left" vertical="center" wrapText="1"/>
    </xf>
    <xf numFmtId="0" fontId="0" fillId="0" borderId="4" xfId="0" applyFont="1" applyBorder="1"/>
    <xf numFmtId="0" fontId="0" fillId="0" borderId="5" xfId="0" applyFont="1" applyBorder="1"/>
    <xf numFmtId="0" fontId="0" fillId="0" borderId="10" xfId="0" applyFont="1" applyBorder="1"/>
    <xf numFmtId="0" fontId="0" fillId="0" borderId="6" xfId="0" applyFont="1" applyBorder="1"/>
    <xf numFmtId="0" fontId="0" fillId="0" borderId="8" xfId="0" applyFont="1" applyBorder="1"/>
    <xf numFmtId="187" fontId="8" fillId="17" borderId="52" xfId="0" applyNumberFormat="1" applyFont="1" applyFill="1" applyBorder="1" applyAlignment="1">
      <alignment horizontal="center" vertical="center"/>
    </xf>
    <xf numFmtId="38" fontId="8" fillId="0" borderId="1" xfId="2" applyFont="1" applyFill="1" applyBorder="1" applyAlignment="1">
      <alignment horizontal="center" vertical="center" wrapText="1"/>
    </xf>
    <xf numFmtId="38" fontId="8" fillId="0" borderId="65" xfId="2" applyFont="1" applyFill="1" applyBorder="1" applyAlignment="1">
      <alignment horizontal="center" vertical="center" wrapText="1"/>
    </xf>
    <xf numFmtId="38" fontId="8" fillId="0" borderId="9" xfId="2" applyFont="1" applyFill="1" applyBorder="1" applyAlignment="1">
      <alignment horizontal="center" vertical="center" wrapText="1"/>
    </xf>
    <xf numFmtId="38" fontId="8" fillId="0" borderId="66" xfId="2" applyFont="1" applyFill="1" applyBorder="1" applyAlignment="1">
      <alignment horizontal="center" vertical="center" wrapText="1"/>
    </xf>
    <xf numFmtId="38" fontId="8" fillId="0" borderId="10" xfId="2" applyFont="1" applyFill="1" applyBorder="1" applyAlignment="1">
      <alignment horizontal="center" vertical="center" wrapText="1"/>
    </xf>
    <xf numFmtId="38" fontId="8" fillId="0" borderId="67" xfId="2" applyFont="1" applyFill="1" applyBorder="1" applyAlignment="1">
      <alignment horizontal="center" vertical="center" wrapText="1"/>
    </xf>
    <xf numFmtId="187" fontId="8" fillId="17" borderId="72" xfId="0" applyNumberFormat="1" applyFont="1" applyFill="1" applyBorder="1" applyAlignment="1">
      <alignment horizontal="center" vertical="center"/>
    </xf>
    <xf numFmtId="0" fontId="8" fillId="11" borderId="37" xfId="0" applyNumberFormat="1" applyFont="1" applyFill="1" applyBorder="1" applyAlignment="1">
      <alignment horizontal="center" vertical="center"/>
    </xf>
    <xf numFmtId="0" fontId="8" fillId="11" borderId="35" xfId="0" applyNumberFormat="1" applyFont="1" applyFill="1" applyBorder="1" applyAlignment="1">
      <alignment horizontal="center" vertical="center"/>
    </xf>
    <xf numFmtId="0" fontId="8" fillId="11" borderId="36" xfId="0" applyNumberFormat="1" applyFont="1" applyFill="1" applyBorder="1" applyAlignment="1">
      <alignment horizontal="center" vertical="center"/>
    </xf>
    <xf numFmtId="9" fontId="8" fillId="18" borderId="37" xfId="2" applyNumberFormat="1" applyFont="1" applyFill="1" applyBorder="1" applyAlignment="1">
      <alignment horizontal="center" vertical="center"/>
    </xf>
    <xf numFmtId="9" fontId="8" fillId="18" borderId="35" xfId="2" applyNumberFormat="1" applyFont="1" applyFill="1" applyBorder="1" applyAlignment="1">
      <alignment horizontal="center" vertical="center"/>
    </xf>
    <xf numFmtId="9" fontId="8" fillId="18" borderId="36" xfId="2" applyNumberFormat="1" applyFont="1" applyFill="1" applyBorder="1" applyAlignment="1">
      <alignment horizontal="center" vertical="center"/>
    </xf>
    <xf numFmtId="0" fontId="8" fillId="11" borderId="74" xfId="0" applyNumberFormat="1" applyFont="1" applyFill="1" applyBorder="1" applyAlignment="1">
      <alignment horizontal="center" vertical="center"/>
    </xf>
    <xf numFmtId="0" fontId="8" fillId="11" borderId="75" xfId="0" applyNumberFormat="1" applyFont="1" applyFill="1" applyBorder="1" applyAlignment="1">
      <alignment horizontal="center" vertical="center"/>
    </xf>
    <xf numFmtId="0" fontId="8" fillId="11" borderId="76" xfId="0" applyNumberFormat="1" applyFont="1" applyFill="1" applyBorder="1" applyAlignment="1">
      <alignment horizontal="center" vertical="center"/>
    </xf>
    <xf numFmtId="9" fontId="8" fillId="18" borderId="74" xfId="2" applyNumberFormat="1" applyFont="1" applyFill="1" applyBorder="1" applyAlignment="1">
      <alignment horizontal="center" vertical="center"/>
    </xf>
    <xf numFmtId="9" fontId="8" fillId="18" borderId="75" xfId="2" applyNumberFormat="1" applyFont="1" applyFill="1" applyBorder="1" applyAlignment="1">
      <alignment horizontal="center" vertical="center"/>
    </xf>
    <xf numFmtId="9" fontId="8" fillId="18" borderId="76" xfId="2" applyNumberFormat="1" applyFont="1" applyFill="1" applyBorder="1" applyAlignment="1">
      <alignment horizontal="center" vertical="center"/>
    </xf>
    <xf numFmtId="38" fontId="8" fillId="0" borderId="4" xfId="2" applyFont="1" applyFill="1" applyBorder="1" applyAlignment="1">
      <alignment horizontal="center" vertical="center" shrinkToFit="1"/>
    </xf>
    <xf numFmtId="38" fontId="8" fillId="0" borderId="0" xfId="2" applyFont="1" applyFill="1" applyBorder="1" applyAlignment="1">
      <alignment horizontal="center" vertical="center" shrinkToFit="1"/>
    </xf>
    <xf numFmtId="38" fontId="8" fillId="0" borderId="6" xfId="2" applyFont="1" applyFill="1" applyBorder="1" applyAlignment="1">
      <alignment horizontal="center" vertical="center" shrinkToFit="1"/>
    </xf>
    <xf numFmtId="187" fontId="8" fillId="17" borderId="73" xfId="0" applyNumberFormat="1" applyFont="1" applyFill="1" applyBorder="1" applyAlignment="1">
      <alignment horizontal="center" vertical="center"/>
    </xf>
    <xf numFmtId="0" fontId="8" fillId="11" borderId="1" xfId="0" applyNumberFormat="1" applyFont="1" applyFill="1" applyBorder="1" applyAlignment="1">
      <alignment horizontal="center" vertical="center"/>
    </xf>
    <xf numFmtId="0" fontId="8" fillId="11" borderId="4" xfId="0" applyNumberFormat="1" applyFont="1" applyFill="1" applyBorder="1" applyAlignment="1">
      <alignment horizontal="center" vertical="center"/>
    </xf>
    <xf numFmtId="0" fontId="8" fillId="11" borderId="5" xfId="0" applyNumberFormat="1" applyFont="1" applyFill="1" applyBorder="1" applyAlignment="1">
      <alignment horizontal="center" vertical="center"/>
    </xf>
    <xf numFmtId="9" fontId="8" fillId="18" borderId="1" xfId="2" applyNumberFormat="1" applyFont="1" applyFill="1" applyBorder="1" applyAlignment="1">
      <alignment horizontal="center" vertical="center"/>
    </xf>
    <xf numFmtId="9" fontId="8" fillId="18" borderId="4" xfId="2" applyNumberFormat="1" applyFont="1" applyFill="1" applyBorder="1" applyAlignment="1">
      <alignment horizontal="center" vertical="center"/>
    </xf>
    <xf numFmtId="9" fontId="8" fillId="18" borderId="5" xfId="2" applyNumberFormat="1" applyFont="1" applyFill="1" applyBorder="1" applyAlignment="1">
      <alignment horizontal="center" vertical="center"/>
    </xf>
    <xf numFmtId="0" fontId="6" fillId="0" borderId="3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8" xfId="0" applyFont="1" applyFill="1" applyBorder="1" applyAlignment="1">
      <alignment horizontal="center" vertical="center"/>
    </xf>
    <xf numFmtId="187" fontId="8" fillId="17" borderId="1" xfId="0" applyNumberFormat="1" applyFont="1" applyFill="1" applyBorder="1" applyAlignment="1">
      <alignment horizontal="center" vertical="center"/>
    </xf>
    <xf numFmtId="187" fontId="8" fillId="17" borderId="4" xfId="0" applyNumberFormat="1" applyFont="1" applyFill="1" applyBorder="1" applyAlignment="1">
      <alignment horizontal="center" vertical="center"/>
    </xf>
    <xf numFmtId="187" fontId="8" fillId="17" borderId="5" xfId="0" applyNumberFormat="1" applyFont="1" applyFill="1" applyBorder="1" applyAlignment="1">
      <alignment horizontal="center" vertical="center"/>
    </xf>
    <xf numFmtId="187" fontId="8" fillId="17" borderId="9" xfId="0" applyNumberFormat="1" applyFont="1" applyFill="1" applyBorder="1" applyAlignment="1">
      <alignment horizontal="center" vertical="center"/>
    </xf>
    <xf numFmtId="187" fontId="8" fillId="17" borderId="0" xfId="0" applyNumberFormat="1" applyFont="1" applyFill="1" applyBorder="1" applyAlignment="1">
      <alignment horizontal="center" vertical="center"/>
    </xf>
    <xf numFmtId="187" fontId="8" fillId="17" borderId="7" xfId="0" applyNumberFormat="1" applyFont="1" applyFill="1" applyBorder="1" applyAlignment="1">
      <alignment horizontal="center" vertical="center"/>
    </xf>
    <xf numFmtId="187" fontId="8" fillId="17" borderId="10" xfId="0" applyNumberFormat="1" applyFont="1" applyFill="1" applyBorder="1" applyAlignment="1">
      <alignment horizontal="center" vertical="center"/>
    </xf>
    <xf numFmtId="187" fontId="8" fillId="17" borderId="6" xfId="0" applyNumberFormat="1" applyFont="1" applyFill="1" applyBorder="1" applyAlignment="1">
      <alignment horizontal="center" vertical="center"/>
    </xf>
    <xf numFmtId="187" fontId="8" fillId="17" borderId="8" xfId="0" applyNumberFormat="1" applyFont="1" applyFill="1" applyBorder="1" applyAlignment="1">
      <alignment horizontal="center" vertical="center"/>
    </xf>
    <xf numFmtId="38" fontId="8" fillId="0" borderId="78" xfId="2" applyFont="1" applyFill="1" applyBorder="1" applyAlignment="1">
      <alignment horizontal="center" vertical="center" wrapText="1"/>
    </xf>
    <xf numFmtId="38" fontId="8" fillId="0" borderId="21" xfId="2" applyFont="1" applyFill="1" applyBorder="1" applyAlignment="1">
      <alignment horizontal="center" vertical="center" wrapText="1"/>
    </xf>
    <xf numFmtId="0" fontId="8" fillId="5" borderId="74" xfId="0" applyFont="1" applyFill="1" applyBorder="1" applyAlignment="1">
      <alignment horizontal="center" vertical="center" shrinkToFit="1"/>
    </xf>
    <xf numFmtId="0" fontId="8" fillId="5" borderId="75" xfId="0" applyFont="1" applyFill="1" applyBorder="1" applyAlignment="1">
      <alignment horizontal="center" vertical="center" shrinkToFit="1"/>
    </xf>
    <xf numFmtId="0" fontId="8" fillId="5" borderId="76" xfId="0" applyFont="1" applyFill="1" applyBorder="1" applyAlignment="1">
      <alignment horizontal="center" vertical="center" shrinkToFit="1"/>
    </xf>
    <xf numFmtId="0" fontId="8" fillId="12" borderId="1" xfId="0" applyFont="1" applyFill="1" applyBorder="1" applyAlignment="1">
      <alignment horizontal="center" vertical="center" wrapText="1"/>
    </xf>
    <xf numFmtId="0" fontId="8" fillId="12" borderId="4" xfId="0" applyFont="1" applyFill="1" applyBorder="1" applyAlignment="1">
      <alignment horizontal="center" vertical="center" wrapText="1"/>
    </xf>
    <xf numFmtId="0" fontId="8" fillId="12" borderId="10" xfId="0" applyFont="1" applyFill="1" applyBorder="1" applyAlignment="1">
      <alignment horizontal="center" vertical="center" wrapText="1"/>
    </xf>
    <xf numFmtId="0" fontId="8" fillId="12" borderId="6" xfId="0" applyFont="1" applyFill="1" applyBorder="1" applyAlignment="1">
      <alignment horizontal="center" vertical="center" wrapText="1"/>
    </xf>
    <xf numFmtId="0" fontId="8" fillId="4" borderId="37" xfId="0" applyNumberFormat="1" applyFont="1" applyFill="1" applyBorder="1" applyAlignment="1">
      <alignment horizontal="center" vertical="center"/>
    </xf>
    <xf numFmtId="0" fontId="8" fillId="4" borderId="35" xfId="0" applyNumberFormat="1" applyFont="1" applyFill="1" applyBorder="1" applyAlignment="1">
      <alignment horizontal="center" vertical="center"/>
    </xf>
    <xf numFmtId="0" fontId="8" fillId="4" borderId="36" xfId="0" applyNumberFormat="1" applyFont="1" applyFill="1" applyBorder="1" applyAlignment="1">
      <alignment horizontal="center" vertical="center"/>
    </xf>
    <xf numFmtId="0" fontId="7" fillId="5" borderId="54" xfId="0" applyFont="1" applyFill="1" applyBorder="1" applyAlignment="1">
      <alignment horizontal="center" vertical="center" wrapText="1" shrinkToFit="1"/>
    </xf>
    <xf numFmtId="0" fontId="7" fillId="5" borderId="86" xfId="0" applyFont="1" applyFill="1" applyBorder="1" applyAlignment="1">
      <alignment horizontal="center" vertical="center" wrapText="1" shrinkToFit="1"/>
    </xf>
    <xf numFmtId="0" fontId="7" fillId="5" borderId="55" xfId="0" applyFont="1" applyFill="1" applyBorder="1" applyAlignment="1">
      <alignment horizontal="center" vertical="center" wrapText="1" shrinkToFit="1"/>
    </xf>
    <xf numFmtId="0" fontId="7" fillId="5" borderId="10" xfId="0" applyFont="1" applyFill="1" applyBorder="1" applyAlignment="1">
      <alignment horizontal="center" vertical="center" wrapText="1" shrinkToFit="1"/>
    </xf>
    <xf numFmtId="0" fontId="7" fillId="5" borderId="6" xfId="0" applyFont="1" applyFill="1" applyBorder="1" applyAlignment="1">
      <alignment horizontal="center" vertical="center" wrapText="1" shrinkToFit="1"/>
    </xf>
    <xf numFmtId="0" fontId="7" fillId="5" borderId="57" xfId="0" applyFont="1" applyFill="1" applyBorder="1" applyAlignment="1">
      <alignment horizontal="center" vertical="center" wrapText="1" shrinkToFit="1"/>
    </xf>
    <xf numFmtId="0" fontId="7" fillId="5" borderId="1" xfId="0" applyFont="1" applyFill="1" applyBorder="1" applyAlignment="1">
      <alignment horizontal="center" vertical="center" wrapText="1" shrinkToFit="1"/>
    </xf>
    <xf numFmtId="0" fontId="7" fillId="5" borderId="153" xfId="0" applyFont="1" applyFill="1" applyBorder="1" applyAlignment="1">
      <alignment horizontal="center" vertical="center" wrapText="1" shrinkToFit="1"/>
    </xf>
    <xf numFmtId="0" fontId="7" fillId="5" borderId="154" xfId="0" applyFont="1" applyFill="1" applyBorder="1" applyAlignment="1">
      <alignment horizontal="center" vertical="center" wrapText="1" shrinkToFit="1"/>
    </xf>
    <xf numFmtId="0" fontId="8" fillId="12" borderId="78" xfId="0" applyFont="1" applyFill="1" applyBorder="1" applyAlignment="1">
      <alignment horizontal="center" vertical="center" wrapText="1"/>
    </xf>
    <xf numFmtId="0" fontId="8" fillId="12" borderId="56" xfId="0" applyFont="1" applyFill="1" applyBorder="1" applyAlignment="1">
      <alignment horizontal="center" vertical="center" wrapText="1"/>
    </xf>
    <xf numFmtId="0" fontId="8" fillId="12" borderId="22" xfId="0" applyFont="1" applyFill="1" applyBorder="1" applyAlignment="1">
      <alignment horizontal="center" vertical="center" wrapText="1"/>
    </xf>
    <xf numFmtId="0" fontId="8" fillId="12" borderId="57" xfId="0" applyFont="1" applyFill="1" applyBorder="1" applyAlignment="1">
      <alignment horizontal="center" vertical="center" wrapText="1"/>
    </xf>
    <xf numFmtId="0" fontId="8" fillId="12" borderId="37" xfId="0" applyFont="1" applyFill="1" applyBorder="1" applyAlignment="1">
      <alignment horizontal="center" vertical="center" shrinkToFit="1"/>
    </xf>
    <xf numFmtId="0" fontId="8" fillId="12" borderId="35" xfId="0" applyFont="1" applyFill="1" applyBorder="1" applyAlignment="1">
      <alignment horizontal="center" vertical="center" shrinkToFit="1"/>
    </xf>
    <xf numFmtId="0" fontId="8" fillId="12" borderId="36" xfId="0" applyFont="1" applyFill="1" applyBorder="1" applyAlignment="1">
      <alignment horizontal="center" vertical="center" shrinkToFit="1"/>
    </xf>
    <xf numFmtId="0" fontId="7" fillId="12" borderId="18" xfId="0" applyFont="1" applyFill="1" applyBorder="1" applyAlignment="1">
      <alignment horizontal="center" vertical="center" wrapText="1"/>
    </xf>
    <xf numFmtId="0" fontId="7" fillId="12" borderId="10" xfId="0" applyFont="1" applyFill="1" applyBorder="1" applyAlignment="1">
      <alignment horizontal="center" vertical="center" wrapText="1"/>
    </xf>
    <xf numFmtId="0" fontId="7" fillId="12" borderId="12" xfId="0" applyFont="1" applyFill="1" applyBorder="1" applyAlignment="1">
      <alignment horizontal="center" vertical="center" wrapText="1"/>
    </xf>
    <xf numFmtId="0" fontId="7" fillId="12" borderId="86" xfId="0" applyFont="1" applyFill="1" applyBorder="1" applyAlignment="1">
      <alignment horizontal="center" vertical="center" wrapText="1"/>
    </xf>
    <xf numFmtId="0" fontId="7" fillId="12" borderId="53" xfId="0" applyFont="1" applyFill="1" applyBorder="1" applyAlignment="1">
      <alignment horizontal="center" vertical="center" wrapText="1"/>
    </xf>
    <xf numFmtId="0" fontId="8" fillId="5" borderId="1" xfId="0" applyFont="1" applyFill="1" applyBorder="1" applyAlignment="1">
      <alignment horizontal="center" vertical="center" shrinkToFit="1"/>
    </xf>
    <xf numFmtId="0" fontId="8" fillId="5" borderId="4" xfId="0" applyFont="1" applyFill="1" applyBorder="1" applyAlignment="1">
      <alignment horizontal="center" vertical="center" shrinkToFit="1"/>
    </xf>
    <xf numFmtId="0" fontId="8" fillId="5" borderId="5" xfId="0" applyFont="1" applyFill="1" applyBorder="1" applyAlignment="1">
      <alignment horizontal="center" vertical="center" shrinkToFit="1"/>
    </xf>
    <xf numFmtId="38" fontId="8" fillId="4" borderId="1" xfId="2" applyFont="1" applyFill="1" applyBorder="1" applyAlignment="1">
      <alignment horizontal="center" vertical="center" wrapText="1"/>
    </xf>
    <xf numFmtId="38" fontId="8" fillId="4" borderId="65" xfId="2" applyFont="1" applyFill="1" applyBorder="1" applyAlignment="1">
      <alignment horizontal="center" vertical="center" wrapText="1"/>
    </xf>
    <xf numFmtId="38" fontId="8" fillId="4" borderId="9" xfId="2" applyFont="1" applyFill="1" applyBorder="1" applyAlignment="1">
      <alignment horizontal="center" vertical="center" wrapText="1"/>
    </xf>
    <xf numFmtId="38" fontId="8" fillId="4" borderId="66" xfId="2" applyFont="1" applyFill="1" applyBorder="1" applyAlignment="1">
      <alignment horizontal="center" vertical="center" wrapText="1"/>
    </xf>
    <xf numFmtId="38" fontId="8" fillId="4" borderId="10" xfId="2" applyFont="1" applyFill="1" applyBorder="1" applyAlignment="1">
      <alignment horizontal="center" vertical="center" wrapText="1"/>
    </xf>
    <xf numFmtId="38" fontId="8" fillId="4" borderId="67" xfId="2" applyFont="1" applyFill="1" applyBorder="1" applyAlignment="1">
      <alignment horizontal="center" vertical="center" wrapText="1"/>
    </xf>
    <xf numFmtId="38" fontId="8" fillId="4" borderId="4" xfId="2" applyFont="1" applyFill="1" applyBorder="1" applyAlignment="1">
      <alignment horizontal="center" vertical="center" wrapText="1"/>
    </xf>
    <xf numFmtId="38" fontId="8" fillId="4" borderId="0" xfId="2" applyFont="1" applyFill="1" applyBorder="1" applyAlignment="1">
      <alignment horizontal="center" vertical="center" wrapText="1"/>
    </xf>
    <xf numFmtId="38" fontId="8" fillId="4" borderId="6" xfId="2" applyFont="1" applyFill="1" applyBorder="1" applyAlignment="1">
      <alignment horizontal="center" vertical="center" wrapText="1"/>
    </xf>
    <xf numFmtId="38" fontId="8" fillId="4" borderId="56" xfId="2" applyFont="1" applyFill="1" applyBorder="1" applyAlignment="1">
      <alignment horizontal="center" vertical="center" wrapText="1"/>
    </xf>
    <xf numFmtId="38" fontId="8" fillId="4" borderId="25" xfId="2" applyFont="1" applyFill="1" applyBorder="1" applyAlignment="1">
      <alignment horizontal="center" vertical="center" wrapText="1"/>
    </xf>
    <xf numFmtId="38" fontId="8" fillId="4" borderId="57" xfId="2" applyFont="1" applyFill="1" applyBorder="1" applyAlignment="1">
      <alignment horizontal="center" vertical="center" wrapText="1"/>
    </xf>
    <xf numFmtId="9" fontId="8" fillId="0" borderId="9" xfId="2" applyNumberFormat="1" applyFont="1" applyFill="1" applyBorder="1" applyAlignment="1">
      <alignment horizontal="center" vertical="center"/>
    </xf>
    <xf numFmtId="9" fontId="8" fillId="0" borderId="0" xfId="2" applyNumberFormat="1" applyFont="1" applyFill="1" applyBorder="1" applyAlignment="1">
      <alignment horizontal="center" vertical="center"/>
    </xf>
    <xf numFmtId="9" fontId="8" fillId="0" borderId="25" xfId="2" applyNumberFormat="1" applyFont="1" applyFill="1" applyBorder="1" applyAlignment="1">
      <alignment horizontal="center" vertical="center"/>
    </xf>
    <xf numFmtId="9" fontId="8" fillId="18" borderId="14" xfId="2" applyNumberFormat="1" applyFont="1" applyFill="1" applyBorder="1" applyAlignment="1">
      <alignment horizontal="center" vertical="center"/>
    </xf>
    <xf numFmtId="9" fontId="8" fillId="18" borderId="15" xfId="2" applyNumberFormat="1" applyFont="1" applyFill="1" applyBorder="1" applyAlignment="1">
      <alignment horizontal="center" vertical="center"/>
    </xf>
    <xf numFmtId="0" fontId="7" fillId="5" borderId="54" xfId="0" applyFont="1" applyFill="1" applyBorder="1" applyAlignment="1">
      <alignment horizontal="center" vertical="center" wrapText="1" justifyLastLine="1"/>
    </xf>
    <xf numFmtId="0" fontId="7" fillId="5" borderId="9" xfId="0" applyFont="1" applyFill="1" applyBorder="1" applyAlignment="1">
      <alignment horizontal="center" vertical="center" wrapText="1" justifyLastLine="1"/>
    </xf>
    <xf numFmtId="9" fontId="8" fillId="18" borderId="143" xfId="2" applyNumberFormat="1" applyFont="1" applyFill="1" applyBorder="1" applyAlignment="1">
      <alignment horizontal="center" vertical="center"/>
    </xf>
    <xf numFmtId="9" fontId="8" fillId="18" borderId="144" xfId="2" applyNumberFormat="1" applyFont="1" applyFill="1" applyBorder="1" applyAlignment="1">
      <alignment horizontal="center" vertical="center"/>
    </xf>
    <xf numFmtId="0" fontId="59" fillId="0" borderId="18" xfId="0" applyFont="1" applyFill="1" applyBorder="1" applyAlignment="1">
      <alignment horizontal="center" vertical="center"/>
    </xf>
    <xf numFmtId="0" fontId="59" fillId="0" borderId="19" xfId="0" applyFont="1" applyFill="1" applyBorder="1" applyAlignment="1">
      <alignment horizontal="center" vertical="center"/>
    </xf>
    <xf numFmtId="0" fontId="59" fillId="0" borderId="146" xfId="0" applyFont="1" applyFill="1" applyBorder="1" applyAlignment="1">
      <alignment horizontal="center" vertical="center"/>
    </xf>
    <xf numFmtId="0" fontId="59" fillId="0" borderId="13" xfId="0" applyFont="1" applyFill="1" applyBorder="1" applyAlignment="1">
      <alignment horizontal="center" vertical="center"/>
    </xf>
    <xf numFmtId="0" fontId="2" fillId="5" borderId="54" xfId="0" applyFont="1" applyFill="1" applyBorder="1" applyAlignment="1">
      <alignment horizontal="center" vertical="center" wrapText="1" shrinkToFit="1"/>
    </xf>
    <xf numFmtId="0" fontId="2" fillId="5" borderId="53" xfId="0" applyFont="1" applyFill="1" applyBorder="1" applyAlignment="1">
      <alignment horizontal="center" vertical="center" wrapText="1" shrinkToFit="1"/>
    </xf>
    <xf numFmtId="0" fontId="2" fillId="5" borderId="10" xfId="0" applyFont="1" applyFill="1" applyBorder="1" applyAlignment="1">
      <alignment horizontal="center" vertical="center" wrapText="1" shrinkToFit="1"/>
    </xf>
    <xf numFmtId="0" fontId="2" fillId="5" borderId="8" xfId="0" applyFont="1" applyFill="1" applyBorder="1" applyAlignment="1">
      <alignment horizontal="center" vertical="center" wrapText="1" shrinkToFit="1"/>
    </xf>
    <xf numFmtId="38" fontId="6" fillId="0" borderId="105" xfId="2" applyFont="1" applyFill="1" applyBorder="1" applyAlignment="1">
      <alignment horizontal="center" wrapText="1"/>
    </xf>
    <xf numFmtId="38" fontId="6" fillId="0" borderId="86" xfId="2" applyFont="1" applyFill="1" applyBorder="1" applyAlignment="1">
      <alignment horizontal="center" wrapText="1"/>
    </xf>
    <xf numFmtId="0" fontId="8" fillId="0" borderId="143" xfId="0" applyFont="1" applyFill="1" applyBorder="1" applyAlignment="1">
      <alignment horizontal="center" vertical="center" shrinkToFit="1"/>
    </xf>
    <xf numFmtId="0" fontId="8" fillId="0" borderId="144" xfId="0" applyFont="1" applyFill="1" applyBorder="1" applyAlignment="1">
      <alignment horizontal="center" vertical="center" shrinkToFit="1"/>
    </xf>
    <xf numFmtId="0" fontId="8" fillId="0" borderId="147" xfId="0" applyFont="1" applyFill="1" applyBorder="1" applyAlignment="1">
      <alignment horizontal="center" vertical="center" shrinkToFit="1"/>
    </xf>
    <xf numFmtId="0" fontId="11" fillId="5" borderId="152" xfId="0" applyFont="1" applyFill="1" applyBorder="1" applyAlignment="1">
      <alignment horizontal="center" vertical="center" wrapText="1"/>
    </xf>
    <xf numFmtId="0" fontId="11" fillId="5" borderId="76" xfId="0" applyFont="1" applyFill="1" applyBorder="1" applyAlignment="1">
      <alignment horizontal="center" vertical="center" wrapText="1"/>
    </xf>
    <xf numFmtId="0" fontId="11" fillId="5" borderId="111" xfId="0" applyFont="1" applyFill="1" applyBorder="1" applyAlignment="1">
      <alignment horizontal="center" vertical="center" wrapText="1"/>
    </xf>
    <xf numFmtId="0" fontId="11" fillId="5" borderId="8" xfId="0" applyFont="1" applyFill="1" applyBorder="1" applyAlignment="1">
      <alignment horizontal="center" vertical="center" wrapText="1"/>
    </xf>
    <xf numFmtId="38" fontId="8" fillId="4" borderId="68" xfId="2" applyFont="1" applyFill="1" applyBorder="1" applyAlignment="1">
      <alignment horizontal="center" vertical="center" wrapText="1"/>
    </xf>
    <xf numFmtId="38" fontId="8" fillId="4" borderId="69" xfId="2" applyFont="1" applyFill="1" applyBorder="1" applyAlignment="1">
      <alignment horizontal="center" vertical="center" wrapText="1"/>
    </xf>
    <xf numFmtId="38" fontId="8" fillId="4" borderId="70" xfId="2" applyFont="1" applyFill="1" applyBorder="1" applyAlignment="1">
      <alignment horizontal="center" vertical="center" wrapText="1"/>
    </xf>
    <xf numFmtId="0" fontId="6" fillId="0" borderId="101" xfId="0" applyFont="1" applyFill="1" applyBorder="1" applyAlignment="1">
      <alignment horizontal="center" vertical="center"/>
    </xf>
    <xf numFmtId="0" fontId="6" fillId="0" borderId="47" xfId="0" applyFont="1" applyFill="1" applyBorder="1" applyAlignment="1">
      <alignment horizontal="center" vertical="center"/>
    </xf>
    <xf numFmtId="0" fontId="6" fillId="0" borderId="48" xfId="0" applyFont="1" applyFill="1" applyBorder="1" applyAlignment="1">
      <alignment horizontal="center" vertical="center"/>
    </xf>
    <xf numFmtId="0" fontId="8" fillId="4" borderId="52" xfId="0" applyFont="1" applyFill="1" applyBorder="1" applyAlignment="1">
      <alignment horizontal="center" vertical="center"/>
    </xf>
    <xf numFmtId="0" fontId="6" fillId="0" borderId="0" xfId="0" applyFont="1" applyFill="1" applyAlignment="1">
      <alignment horizontal="left" vertical="center"/>
    </xf>
    <xf numFmtId="0" fontId="6" fillId="0" borderId="15" xfId="0" applyFont="1" applyFill="1" applyBorder="1" applyAlignment="1">
      <alignment horizontal="left" vertical="center"/>
    </xf>
    <xf numFmtId="0" fontId="7" fillId="12" borderId="105" xfId="0" applyFont="1" applyFill="1" applyBorder="1" applyAlignment="1">
      <alignment horizontal="center" vertical="center"/>
    </xf>
    <xf numFmtId="0" fontId="7" fillId="12" borderId="86" xfId="0" applyFont="1" applyFill="1" applyBorder="1" applyAlignment="1">
      <alignment horizontal="center" vertical="center"/>
    </xf>
    <xf numFmtId="0" fontId="7" fillId="12" borderId="53" xfId="0" applyFont="1" applyFill="1" applyBorder="1" applyAlignment="1">
      <alignment horizontal="center" vertical="center"/>
    </xf>
    <xf numFmtId="0" fontId="7" fillId="12" borderId="28" xfId="0" applyFont="1" applyFill="1" applyBorder="1" applyAlignment="1">
      <alignment horizontal="center" vertical="center"/>
    </xf>
    <xf numFmtId="0" fontId="7" fillId="12" borderId="0" xfId="0" applyFont="1" applyFill="1" applyBorder="1" applyAlignment="1">
      <alignment horizontal="center" vertical="center"/>
    </xf>
    <xf numFmtId="0" fontId="7" fillId="12" borderId="7" xfId="0" applyFont="1" applyFill="1" applyBorder="1" applyAlignment="1">
      <alignment horizontal="center" vertical="center"/>
    </xf>
    <xf numFmtId="0" fontId="7" fillId="12" borderId="54" xfId="0" applyFont="1" applyFill="1" applyBorder="1" applyAlignment="1">
      <alignment horizontal="center" vertical="center"/>
    </xf>
    <xf numFmtId="0" fontId="7" fillId="12" borderId="1" xfId="0" applyFont="1" applyFill="1" applyBorder="1" applyAlignment="1">
      <alignment horizontal="center" vertical="center" textRotation="255" wrapText="1"/>
    </xf>
    <xf numFmtId="0" fontId="7" fillId="12" borderId="9" xfId="0" applyFont="1" applyFill="1" applyBorder="1" applyAlignment="1">
      <alignment horizontal="center" vertical="center" textRotation="255" wrapText="1"/>
    </xf>
    <xf numFmtId="0" fontId="7" fillId="12" borderId="10" xfId="0" applyFont="1" applyFill="1" applyBorder="1" applyAlignment="1">
      <alignment horizontal="center" vertical="center" textRotation="255" wrapText="1"/>
    </xf>
    <xf numFmtId="0" fontId="7" fillId="12" borderId="43"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7" fillId="12" borderId="110"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7" fillId="12" borderId="111" xfId="0" applyFont="1" applyFill="1" applyBorder="1" applyAlignment="1">
      <alignment horizontal="center" vertical="center" wrapText="1"/>
    </xf>
    <xf numFmtId="0" fontId="7" fillId="12" borderId="8" xfId="0" applyFont="1" applyFill="1" applyBorder="1" applyAlignment="1">
      <alignment horizontal="center" vertical="center" wrapText="1"/>
    </xf>
    <xf numFmtId="0" fontId="7" fillId="12" borderId="1" xfId="0" applyFont="1" applyFill="1" applyBorder="1" applyAlignment="1">
      <alignment horizontal="center" vertical="center" textRotation="255"/>
    </xf>
    <xf numFmtId="0" fontId="7" fillId="12" borderId="9" xfId="0" applyFont="1" applyFill="1" applyBorder="1" applyAlignment="1">
      <alignment horizontal="center" vertical="center" textRotation="255"/>
    </xf>
    <xf numFmtId="0" fontId="7" fillId="12" borderId="10" xfId="0" applyFont="1" applyFill="1" applyBorder="1" applyAlignment="1">
      <alignment horizontal="center" vertical="center" textRotation="255"/>
    </xf>
    <xf numFmtId="0" fontId="11" fillId="5" borderId="4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8" fillId="4" borderId="73" xfId="0" applyNumberFormat="1" applyFont="1" applyFill="1" applyBorder="1" applyAlignment="1">
      <alignment horizontal="center" vertical="center"/>
    </xf>
    <xf numFmtId="0" fontId="8" fillId="4" borderId="1" xfId="0" applyNumberFormat="1" applyFont="1" applyFill="1" applyBorder="1" applyAlignment="1">
      <alignment horizontal="center" vertical="center"/>
    </xf>
    <xf numFmtId="0" fontId="8" fillId="4" borderId="4" xfId="0" applyNumberFormat="1" applyFont="1" applyFill="1" applyBorder="1" applyAlignment="1">
      <alignment horizontal="center" vertical="center"/>
    </xf>
    <xf numFmtId="0" fontId="8" fillId="4" borderId="5" xfId="0" applyNumberFormat="1" applyFont="1" applyFill="1" applyBorder="1" applyAlignment="1">
      <alignment horizontal="center" vertical="center"/>
    </xf>
    <xf numFmtId="0" fontId="8" fillId="4" borderId="9" xfId="0" applyNumberFormat="1" applyFont="1" applyFill="1" applyBorder="1" applyAlignment="1">
      <alignment horizontal="center" vertical="center"/>
    </xf>
    <xf numFmtId="0" fontId="8" fillId="4" borderId="0" xfId="0" applyNumberFormat="1" applyFont="1" applyFill="1" applyBorder="1" applyAlignment="1">
      <alignment horizontal="center" vertical="center"/>
    </xf>
    <xf numFmtId="0" fontId="8" fillId="4" borderId="7" xfId="0" applyNumberFormat="1" applyFont="1" applyFill="1" applyBorder="1" applyAlignment="1">
      <alignment horizontal="center" vertical="center"/>
    </xf>
    <xf numFmtId="0" fontId="8" fillId="4" borderId="10" xfId="0" applyNumberFormat="1" applyFont="1" applyFill="1" applyBorder="1" applyAlignment="1">
      <alignment horizontal="center" vertical="center"/>
    </xf>
    <xf numFmtId="0" fontId="8" fillId="4" borderId="6" xfId="0" applyNumberFormat="1" applyFont="1" applyFill="1" applyBorder="1" applyAlignment="1">
      <alignment horizontal="center" vertical="center"/>
    </xf>
    <xf numFmtId="0" fontId="8" fillId="4" borderId="8" xfId="0" applyNumberFormat="1" applyFont="1" applyFill="1" applyBorder="1" applyAlignment="1">
      <alignment horizontal="center" vertical="center"/>
    </xf>
    <xf numFmtId="0" fontId="7" fillId="13" borderId="4" xfId="0" applyFont="1" applyFill="1" applyBorder="1" applyAlignment="1">
      <alignment horizontal="center" vertical="center"/>
    </xf>
    <xf numFmtId="0" fontId="7" fillId="13" borderId="6" xfId="0" applyFont="1" applyFill="1" applyBorder="1" applyAlignment="1">
      <alignment horizontal="center" vertical="center"/>
    </xf>
    <xf numFmtId="32" fontId="7" fillId="0" borderId="4" xfId="0" applyNumberFormat="1" applyFont="1" applyFill="1" applyBorder="1" applyAlignment="1">
      <alignment horizontal="center" vertical="center"/>
    </xf>
    <xf numFmtId="32" fontId="7" fillId="0" borderId="6" xfId="0" applyNumberFormat="1" applyFont="1" applyFill="1" applyBorder="1" applyAlignment="1">
      <alignment horizontal="center" vertical="center"/>
    </xf>
    <xf numFmtId="0" fontId="7" fillId="0" borderId="0" xfId="0" applyFont="1" applyFill="1" applyBorder="1" applyAlignment="1">
      <alignment horizontal="center" vertical="center"/>
    </xf>
    <xf numFmtId="32" fontId="7" fillId="0" borderId="0" xfId="0" applyNumberFormat="1" applyFont="1" applyFill="1" applyBorder="1" applyAlignment="1">
      <alignment horizontal="center" vertical="center"/>
    </xf>
    <xf numFmtId="32" fontId="7" fillId="0" borderId="7" xfId="0" applyNumberFormat="1" applyFont="1" applyFill="1" applyBorder="1" applyAlignment="1">
      <alignment horizontal="center" vertical="center"/>
    </xf>
    <xf numFmtId="32" fontId="7" fillId="0" borderId="8" xfId="0" applyNumberFormat="1" applyFont="1" applyFill="1" applyBorder="1" applyAlignment="1">
      <alignment horizontal="center" vertical="center"/>
    </xf>
    <xf numFmtId="0" fontId="7" fillId="12" borderId="11" xfId="0" applyFont="1" applyFill="1" applyBorder="1" applyAlignment="1">
      <alignment horizontal="center" vertical="center"/>
    </xf>
    <xf numFmtId="0" fontId="7" fillId="12" borderId="2" xfId="0" applyFont="1" applyFill="1" applyBorder="1" applyAlignment="1">
      <alignment horizontal="center" vertical="center"/>
    </xf>
    <xf numFmtId="0" fontId="7" fillId="12" borderId="3" xfId="0" applyFont="1" applyFill="1" applyBorder="1" applyAlignment="1">
      <alignment horizontal="center" vertical="center"/>
    </xf>
    <xf numFmtId="0" fontId="7" fillId="4" borderId="12" xfId="0" applyFont="1" applyFill="1" applyBorder="1" applyAlignment="1">
      <alignment horizontal="center" vertical="center"/>
    </xf>
    <xf numFmtId="0" fontId="7" fillId="8" borderId="11" xfId="0" applyFont="1" applyFill="1" applyBorder="1" applyAlignment="1">
      <alignment horizontal="center" vertical="center"/>
    </xf>
    <xf numFmtId="0" fontId="7" fillId="8" borderId="2" xfId="0" applyFont="1" applyFill="1" applyBorder="1" applyAlignment="1">
      <alignment horizontal="center" vertical="center"/>
    </xf>
    <xf numFmtId="0" fontId="7" fillId="8" borderId="3" xfId="0" applyFont="1" applyFill="1" applyBorder="1" applyAlignment="1">
      <alignment horizontal="center" vertical="center"/>
    </xf>
    <xf numFmtId="0" fontId="7" fillId="12" borderId="12" xfId="0" applyFont="1" applyFill="1" applyBorder="1" applyAlignment="1">
      <alignment horizontal="center" vertical="center"/>
    </xf>
    <xf numFmtId="9" fontId="8" fillId="4" borderId="1" xfId="2" applyNumberFormat="1" applyFont="1" applyFill="1" applyBorder="1" applyAlignment="1">
      <alignment horizontal="center" vertical="center"/>
    </xf>
    <xf numFmtId="9" fontId="8" fillId="4" borderId="4" xfId="2" applyNumberFormat="1" applyFont="1" applyFill="1" applyBorder="1" applyAlignment="1">
      <alignment horizontal="center" vertical="center"/>
    </xf>
    <xf numFmtId="9" fontId="8" fillId="4" borderId="5" xfId="2" applyNumberFormat="1" applyFont="1" applyFill="1" applyBorder="1" applyAlignment="1">
      <alignment horizontal="center" vertical="center"/>
    </xf>
    <xf numFmtId="0" fontId="7" fillId="8" borderId="11" xfId="0" applyFont="1" applyFill="1" applyBorder="1" applyAlignment="1">
      <alignment horizontal="right" vertical="center"/>
    </xf>
    <xf numFmtId="0" fontId="7" fillId="8" borderId="2" xfId="0" applyFont="1" applyFill="1" applyBorder="1" applyAlignment="1">
      <alignment horizontal="right" vertical="center"/>
    </xf>
    <xf numFmtId="0" fontId="7" fillId="8" borderId="3" xfId="0" applyFont="1" applyFill="1" applyBorder="1" applyAlignment="1">
      <alignment horizontal="right" vertical="center"/>
    </xf>
    <xf numFmtId="0" fontId="11" fillId="5" borderId="1"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11" borderId="2" xfId="0" applyFont="1" applyFill="1" applyBorder="1" applyAlignment="1">
      <alignment horizontal="center" vertical="center" shrinkToFit="1"/>
    </xf>
    <xf numFmtId="0" fontId="7" fillId="11" borderId="3" xfId="0" applyFont="1" applyFill="1" applyBorder="1" applyAlignment="1">
      <alignment horizontal="center" vertical="center" shrinkToFit="1"/>
    </xf>
    <xf numFmtId="0" fontId="7" fillId="4" borderId="1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8" fillId="12" borderId="11" xfId="0" applyFont="1" applyFill="1" applyBorder="1" applyAlignment="1">
      <alignment horizontal="center" vertical="center" shrinkToFit="1"/>
    </xf>
    <xf numFmtId="0" fontId="8" fillId="12" borderId="2" xfId="0" applyFont="1" applyFill="1" applyBorder="1" applyAlignment="1">
      <alignment horizontal="center" vertical="center" shrinkToFit="1"/>
    </xf>
    <xf numFmtId="0" fontId="8" fillId="12" borderId="3" xfId="0" applyFont="1" applyFill="1" applyBorder="1" applyAlignment="1">
      <alignment horizontal="center" vertical="center" shrinkToFit="1"/>
    </xf>
    <xf numFmtId="0" fontId="7" fillId="8" borderId="12" xfId="0" applyFont="1" applyFill="1" applyBorder="1" applyAlignment="1">
      <alignment horizontal="center" vertical="center"/>
    </xf>
    <xf numFmtId="20" fontId="7" fillId="11" borderId="9" xfId="0" applyNumberFormat="1" applyFont="1" applyFill="1" applyBorder="1" applyAlignment="1">
      <alignment horizontal="center" vertical="center"/>
    </xf>
    <xf numFmtId="20" fontId="7" fillId="11" borderId="0" xfId="0" applyNumberFormat="1" applyFont="1" applyFill="1" applyBorder="1" applyAlignment="1">
      <alignment horizontal="center" vertical="center"/>
    </xf>
    <xf numFmtId="20" fontId="7" fillId="11" borderId="11" xfId="0" applyNumberFormat="1" applyFont="1" applyFill="1" applyBorder="1" applyAlignment="1">
      <alignment horizontal="center" vertical="center"/>
    </xf>
    <xf numFmtId="20" fontId="7" fillId="11" borderId="2" xfId="0" applyNumberFormat="1" applyFont="1" applyFill="1" applyBorder="1" applyAlignment="1">
      <alignment horizontal="center" vertical="center"/>
    </xf>
    <xf numFmtId="0" fontId="7" fillId="0" borderId="37" xfId="0" applyFont="1" applyFill="1" applyBorder="1" applyAlignment="1">
      <alignment horizontal="center" vertical="center"/>
    </xf>
    <xf numFmtId="0" fontId="7" fillId="0" borderId="35" xfId="0" applyFont="1" applyFill="1" applyBorder="1" applyAlignment="1">
      <alignment horizontal="center" vertical="center"/>
    </xf>
    <xf numFmtId="0" fontId="7" fillId="0" borderId="36" xfId="0" applyFont="1" applyFill="1" applyBorder="1" applyAlignment="1">
      <alignment horizontal="center" vertical="center"/>
    </xf>
    <xf numFmtId="183" fontId="7" fillId="4" borderId="11" xfId="0" applyNumberFormat="1" applyFont="1" applyFill="1" applyBorder="1" applyAlignment="1">
      <alignment horizontal="right" vertical="center"/>
    </xf>
    <xf numFmtId="183" fontId="7" fillId="4" borderId="3" xfId="0" applyNumberFormat="1" applyFont="1" applyFill="1" applyBorder="1" applyAlignment="1">
      <alignment horizontal="right" vertical="center"/>
    </xf>
    <xf numFmtId="9" fontId="8" fillId="0" borderId="102" xfId="2" applyNumberFormat="1" applyFont="1" applyFill="1" applyBorder="1" applyAlignment="1">
      <alignment horizontal="center" vertical="center"/>
    </xf>
    <xf numFmtId="9" fontId="8" fillId="0" borderId="103" xfId="2" applyNumberFormat="1" applyFont="1" applyFill="1" applyBorder="1" applyAlignment="1">
      <alignment horizontal="center" vertical="center"/>
    </xf>
    <xf numFmtId="9" fontId="8" fillId="0" borderId="104" xfId="2" applyNumberFormat="1" applyFont="1" applyFill="1" applyBorder="1" applyAlignment="1">
      <alignment horizontal="center" vertical="center"/>
    </xf>
    <xf numFmtId="0" fontId="7" fillId="2" borderId="1"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56" xfId="0" applyFont="1" applyFill="1" applyBorder="1" applyAlignment="1">
      <alignment horizontal="center" vertical="center" shrinkToFit="1"/>
    </xf>
    <xf numFmtId="0" fontId="7" fillId="2" borderId="37" xfId="0" applyFont="1" applyFill="1" applyBorder="1" applyAlignment="1">
      <alignment horizontal="center" vertical="center" shrinkToFit="1"/>
    </xf>
    <xf numFmtId="0" fontId="7" fillId="2" borderId="35" xfId="0" applyFont="1" applyFill="1" applyBorder="1" applyAlignment="1">
      <alignment horizontal="center" vertical="center" shrinkToFit="1"/>
    </xf>
    <xf numFmtId="0" fontId="7" fillId="2" borderId="93"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181" fontId="7" fillId="0" borderId="1" xfId="0" applyNumberFormat="1" applyFont="1" applyFill="1" applyBorder="1" applyAlignment="1">
      <alignment horizontal="center" vertical="center"/>
    </xf>
    <xf numFmtId="181" fontId="7" fillId="0" borderId="4" xfId="0" applyNumberFormat="1" applyFont="1" applyFill="1" applyBorder="1" applyAlignment="1">
      <alignment horizontal="center" vertical="center"/>
    </xf>
    <xf numFmtId="181" fontId="7" fillId="0" borderId="9" xfId="0" applyNumberFormat="1" applyFont="1" applyFill="1" applyBorder="1" applyAlignment="1">
      <alignment horizontal="center" vertical="center"/>
    </xf>
    <xf numFmtId="181" fontId="7" fillId="0" borderId="0" xfId="0" applyNumberFormat="1" applyFont="1" applyFill="1" applyBorder="1" applyAlignment="1">
      <alignment horizontal="center" vertical="center"/>
    </xf>
    <xf numFmtId="181" fontId="7" fillId="0" borderId="10" xfId="0" applyNumberFormat="1" applyFont="1" applyFill="1" applyBorder="1" applyAlignment="1">
      <alignment horizontal="center" vertical="center"/>
    </xf>
    <xf numFmtId="181" fontId="7" fillId="0" borderId="6" xfId="0" applyNumberFormat="1" applyFont="1" applyFill="1" applyBorder="1" applyAlignment="1">
      <alignment horizontal="center" vertical="center"/>
    </xf>
    <xf numFmtId="0" fontId="7" fillId="14" borderId="30" xfId="0" applyFont="1" applyFill="1" applyBorder="1" applyAlignment="1">
      <alignment horizontal="center" vertical="center"/>
    </xf>
    <xf numFmtId="0" fontId="7" fillId="14" borderId="131" xfId="0" applyFont="1" applyFill="1" applyBorder="1" applyAlignment="1">
      <alignment horizontal="center" vertical="center"/>
    </xf>
    <xf numFmtId="0" fontId="7" fillId="14" borderId="32" xfId="0" applyFont="1" applyFill="1" applyBorder="1" applyAlignment="1">
      <alignment horizontal="center" vertical="center"/>
    </xf>
    <xf numFmtId="0" fontId="7" fillId="14" borderId="42" xfId="0" applyFont="1" applyFill="1" applyBorder="1" applyAlignment="1">
      <alignment horizontal="center" vertical="center"/>
    </xf>
    <xf numFmtId="0" fontId="7" fillId="0" borderId="1" xfId="0" applyFont="1" applyFill="1" applyBorder="1" applyAlignment="1">
      <alignment horizontal="right" vertical="center"/>
    </xf>
    <xf numFmtId="0" fontId="7" fillId="0" borderId="4" xfId="0" applyFont="1" applyFill="1" applyBorder="1" applyAlignment="1">
      <alignment horizontal="right" vertical="center"/>
    </xf>
    <xf numFmtId="0" fontId="7" fillId="0" borderId="77" xfId="0" applyFont="1" applyFill="1" applyBorder="1" applyAlignment="1">
      <alignment horizontal="center" vertical="center"/>
    </xf>
    <xf numFmtId="0" fontId="7" fillId="0" borderId="2" xfId="0" applyFont="1" applyFill="1" applyBorder="1" applyAlignment="1">
      <alignment horizontal="center" vertical="center"/>
    </xf>
    <xf numFmtId="0" fontId="7" fillId="2" borderId="62" xfId="0" applyFont="1" applyFill="1" applyBorder="1" applyAlignment="1">
      <alignment horizontal="center" vertical="center" shrinkToFit="1"/>
    </xf>
    <xf numFmtId="0" fontId="7" fillId="2" borderId="63" xfId="0" applyFont="1" applyFill="1" applyBorder="1" applyAlignment="1">
      <alignment horizontal="center" vertical="center" shrinkToFit="1"/>
    </xf>
    <xf numFmtId="0" fontId="7" fillId="2" borderId="64" xfId="0" applyFont="1" applyFill="1" applyBorder="1" applyAlignment="1">
      <alignment horizontal="center" vertical="center" shrinkToFit="1"/>
    </xf>
    <xf numFmtId="0" fontId="7" fillId="0" borderId="52" xfId="0" applyFont="1" applyFill="1" applyBorder="1" applyAlignment="1">
      <alignment horizontal="center" vertical="center" textRotation="255" shrinkToFit="1"/>
    </xf>
    <xf numFmtId="0" fontId="7" fillId="0" borderId="61" xfId="0" applyFont="1" applyFill="1" applyBorder="1" applyAlignment="1">
      <alignment horizontal="center" vertical="center" textRotation="255" shrinkToFit="1"/>
    </xf>
    <xf numFmtId="0" fontId="7" fillId="0" borderId="1" xfId="0" applyFont="1" applyFill="1" applyBorder="1" applyAlignment="1">
      <alignment horizontal="center" vertical="center" shrinkToFit="1"/>
    </xf>
    <xf numFmtId="0" fontId="7" fillId="0" borderId="5" xfId="0" applyFont="1" applyFill="1" applyBorder="1" applyAlignment="1">
      <alignment horizontal="center" vertical="center" shrinkToFit="1"/>
    </xf>
    <xf numFmtId="0" fontId="59" fillId="0" borderId="12"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62" xfId="0" applyFont="1" applyFill="1" applyBorder="1" applyAlignment="1">
      <alignment horizontal="center" vertical="center"/>
    </xf>
    <xf numFmtId="0" fontId="7" fillId="0" borderId="63"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26" xfId="0" applyFont="1" applyFill="1" applyBorder="1" applyAlignment="1">
      <alignment horizontal="center" vertical="center" textRotation="255" shrinkToFit="1"/>
    </xf>
    <xf numFmtId="0" fontId="7" fillId="0" borderId="96" xfId="0" applyFont="1" applyFill="1" applyBorder="1" applyAlignment="1">
      <alignment horizontal="center" vertical="center" textRotation="255" shrinkToFit="1"/>
    </xf>
    <xf numFmtId="0" fontId="7" fillId="0" borderId="91" xfId="0" applyFont="1" applyFill="1" applyBorder="1" applyAlignment="1">
      <alignment horizontal="center" vertical="center" textRotation="255" shrinkToFit="1"/>
    </xf>
    <xf numFmtId="0" fontId="7" fillId="0" borderId="29" xfId="0" applyFont="1" applyFill="1" applyBorder="1" applyAlignment="1">
      <alignment horizontal="center" vertical="center" shrinkToFit="1"/>
    </xf>
    <xf numFmtId="0" fontId="7" fillId="0" borderId="30" xfId="0" applyFont="1" applyFill="1" applyBorder="1" applyAlignment="1">
      <alignment horizontal="center" vertical="center" shrinkToFit="1"/>
    </xf>
    <xf numFmtId="0" fontId="7" fillId="0" borderId="107" xfId="0" applyFont="1" applyFill="1" applyBorder="1" applyAlignment="1">
      <alignment horizontal="center" vertical="center" shrinkToFit="1"/>
    </xf>
    <xf numFmtId="0" fontId="7" fillId="0" borderId="140" xfId="0" applyFont="1" applyFill="1" applyBorder="1" applyAlignment="1">
      <alignment horizontal="center" vertical="center"/>
    </xf>
    <xf numFmtId="0" fontId="7" fillId="0" borderId="141" xfId="0" applyFont="1" applyFill="1" applyBorder="1" applyAlignment="1">
      <alignment horizontal="center" vertical="center"/>
    </xf>
    <xf numFmtId="0" fontId="7" fillId="0" borderId="142" xfId="0" applyFont="1" applyFill="1" applyBorder="1" applyAlignment="1">
      <alignment horizontal="center" vertical="center"/>
    </xf>
    <xf numFmtId="0" fontId="7" fillId="6" borderId="1" xfId="0" applyFont="1" applyFill="1" applyBorder="1" applyAlignment="1">
      <alignment horizontal="right" vertical="center"/>
    </xf>
    <xf numFmtId="0" fontId="7" fillId="6" borderId="4" xfId="0" applyFont="1" applyFill="1" applyBorder="1" applyAlignment="1">
      <alignment horizontal="right" vertical="center"/>
    </xf>
    <xf numFmtId="0" fontId="7" fillId="6" borderId="11" xfId="0" applyNumberFormat="1" applyFont="1" applyFill="1" applyBorder="1" applyAlignment="1">
      <alignment horizontal="right" vertical="center"/>
    </xf>
    <xf numFmtId="0" fontId="7" fillId="6" borderId="2" xfId="0" applyNumberFormat="1" applyFont="1" applyFill="1" applyBorder="1" applyAlignment="1">
      <alignment horizontal="right" vertical="center"/>
    </xf>
    <xf numFmtId="0" fontId="7" fillId="12" borderId="1" xfId="0" applyFont="1" applyFill="1" applyBorder="1" applyAlignment="1">
      <alignment horizontal="center" vertical="center"/>
    </xf>
    <xf numFmtId="0" fontId="7" fillId="12" borderId="4" xfId="0" applyFont="1" applyFill="1" applyBorder="1" applyAlignment="1">
      <alignment horizontal="center" vertical="center"/>
    </xf>
    <xf numFmtId="0" fontId="7" fillId="12" borderId="5" xfId="0" applyFont="1" applyFill="1" applyBorder="1" applyAlignment="1">
      <alignment horizontal="center" vertical="center"/>
    </xf>
    <xf numFmtId="0" fontId="7" fillId="12" borderId="10" xfId="0" applyFont="1" applyFill="1" applyBorder="1" applyAlignment="1">
      <alignment horizontal="center" vertical="center"/>
    </xf>
    <xf numFmtId="0" fontId="7" fillId="12" borderId="6" xfId="0" applyFont="1" applyFill="1" applyBorder="1" applyAlignment="1">
      <alignment horizontal="center" vertical="center"/>
    </xf>
    <xf numFmtId="0" fontId="7" fillId="12" borderId="8" xfId="0" applyFont="1" applyFill="1" applyBorder="1" applyAlignment="1">
      <alignment horizontal="center" vertical="center"/>
    </xf>
    <xf numFmtId="0" fontId="7" fillId="0" borderId="116" xfId="0" applyFont="1" applyFill="1" applyBorder="1" applyAlignment="1">
      <alignment horizontal="center" vertical="center"/>
    </xf>
    <xf numFmtId="0" fontId="7" fillId="0" borderId="117" xfId="0" applyFont="1" applyFill="1" applyBorder="1" applyAlignment="1">
      <alignment horizontal="center" vertical="center"/>
    </xf>
    <xf numFmtId="0" fontId="7" fillId="0" borderId="124" xfId="0" applyFont="1" applyFill="1" applyBorder="1" applyAlignment="1">
      <alignment horizontal="center" vertical="center"/>
    </xf>
    <xf numFmtId="0" fontId="7" fillId="7" borderId="148" xfId="0" applyFont="1" applyFill="1" applyBorder="1" applyAlignment="1">
      <alignment horizontal="center" vertical="center"/>
    </xf>
    <xf numFmtId="0" fontId="7" fillId="7" borderId="149" xfId="0" applyFont="1" applyFill="1" applyBorder="1" applyAlignment="1">
      <alignment horizontal="center" vertical="center"/>
    </xf>
    <xf numFmtId="0" fontId="7" fillId="2" borderId="12" xfId="0" applyFont="1" applyFill="1" applyBorder="1" applyAlignment="1">
      <alignment horizontal="center" vertical="center"/>
    </xf>
    <xf numFmtId="0" fontId="7" fillId="4" borderId="12" xfId="0" quotePrefix="1"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1"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181" fontId="7" fillId="0" borderId="12" xfId="0" applyNumberFormat="1" applyFont="1" applyFill="1" applyBorder="1" applyAlignment="1">
      <alignment horizontal="center" vertical="center" wrapText="1"/>
    </xf>
    <xf numFmtId="180" fontId="7" fillId="6" borderId="11" xfId="0" applyNumberFormat="1" applyFont="1" applyFill="1" applyBorder="1" applyAlignment="1">
      <alignment horizontal="center" vertical="center"/>
    </xf>
    <xf numFmtId="180" fontId="7" fillId="6" borderId="109" xfId="0" applyNumberFormat="1" applyFont="1" applyFill="1" applyBorder="1" applyAlignment="1">
      <alignment horizontal="center" vertical="center"/>
    </xf>
    <xf numFmtId="0" fontId="7" fillId="5" borderId="12" xfId="0" applyFont="1" applyFill="1" applyBorder="1" applyAlignment="1">
      <alignment horizontal="center" vertical="center" wrapText="1" shrinkToFit="1"/>
    </xf>
    <xf numFmtId="0" fontId="7" fillId="12" borderId="12" xfId="0" applyFont="1" applyFill="1" applyBorder="1" applyAlignment="1">
      <alignment horizontal="center" vertical="center" shrinkToFit="1"/>
    </xf>
    <xf numFmtId="183" fontId="7" fillId="0" borderId="12" xfId="0" applyNumberFormat="1" applyFont="1" applyFill="1" applyBorder="1" applyAlignment="1">
      <alignment horizontal="right" vertical="center"/>
    </xf>
    <xf numFmtId="0" fontId="7" fillId="2" borderId="11"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3" xfId="0" applyFont="1" applyFill="1" applyBorder="1" applyAlignment="1">
      <alignment horizontal="center" vertical="center"/>
    </xf>
    <xf numFmtId="0" fontId="7" fillId="12" borderId="12" xfId="0" applyFont="1" applyFill="1" applyBorder="1" applyAlignment="1">
      <alignment horizontal="center" vertical="center" textRotation="255" wrapText="1"/>
    </xf>
    <xf numFmtId="0" fontId="7" fillId="7" borderId="150" xfId="0" applyFont="1" applyFill="1" applyBorder="1" applyAlignment="1">
      <alignment horizontal="center" vertical="center"/>
    </xf>
    <xf numFmtId="0" fontId="7" fillId="7" borderId="6" xfId="0" applyFont="1" applyFill="1" applyBorder="1" applyAlignment="1">
      <alignment horizontal="center" vertical="center"/>
    </xf>
    <xf numFmtId="0" fontId="21" fillId="0" borderId="112" xfId="0" applyFont="1" applyFill="1" applyBorder="1" applyAlignment="1">
      <alignment horizontal="center" vertical="center" shrinkToFit="1"/>
    </xf>
    <xf numFmtId="0" fontId="21" fillId="0" borderId="4" xfId="0" applyFont="1" applyFill="1" applyBorder="1" applyAlignment="1">
      <alignment horizontal="center" vertical="center" shrinkToFit="1"/>
    </xf>
    <xf numFmtId="0" fontId="21" fillId="0" borderId="5" xfId="0" applyFont="1" applyFill="1" applyBorder="1" applyAlignment="1">
      <alignment horizontal="center" vertical="center" shrinkToFit="1"/>
    </xf>
    <xf numFmtId="0" fontId="21" fillId="0" borderId="77" xfId="0" applyFont="1" applyFill="1" applyBorder="1" applyAlignment="1">
      <alignment horizontal="center" vertical="center" shrinkToFit="1"/>
    </xf>
    <xf numFmtId="0" fontId="21" fillId="0" borderId="2" xfId="0" applyFont="1" applyFill="1" applyBorder="1" applyAlignment="1">
      <alignment horizontal="center" vertical="center" shrinkToFit="1"/>
    </xf>
    <xf numFmtId="0" fontId="21" fillId="0" borderId="3" xfId="0" applyFont="1" applyFill="1" applyBorder="1" applyAlignment="1">
      <alignment horizontal="center" vertical="center" shrinkToFit="1"/>
    </xf>
    <xf numFmtId="180" fontId="7" fillId="6" borderId="1" xfId="0" applyNumberFormat="1" applyFont="1" applyFill="1" applyBorder="1" applyAlignment="1">
      <alignment horizontal="center" vertical="center"/>
    </xf>
    <xf numFmtId="180" fontId="7" fillId="6" borderId="151" xfId="0" applyNumberFormat="1" applyFont="1" applyFill="1" applyBorder="1" applyAlignment="1">
      <alignment horizontal="center" vertical="center"/>
    </xf>
    <xf numFmtId="0" fontId="7" fillId="0" borderId="127" xfId="0" applyFont="1" applyFill="1" applyBorder="1" applyAlignment="1">
      <alignment horizontal="center" vertical="center"/>
    </xf>
    <xf numFmtId="0" fontId="7" fillId="0" borderId="128" xfId="0" applyFont="1" applyFill="1" applyBorder="1" applyAlignment="1">
      <alignment horizontal="center" vertical="center"/>
    </xf>
    <xf numFmtId="0" fontId="7" fillId="0" borderId="136" xfId="0" applyFont="1" applyFill="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182" fontId="7" fillId="6" borderId="11" xfId="0" applyNumberFormat="1" applyFont="1" applyFill="1" applyBorder="1" applyAlignment="1">
      <alignment horizontal="right" vertical="center"/>
    </xf>
    <xf numFmtId="182" fontId="7" fillId="6" borderId="2" xfId="0" applyNumberFormat="1" applyFont="1" applyFill="1" applyBorder="1" applyAlignment="1">
      <alignment horizontal="right" vertical="center"/>
    </xf>
    <xf numFmtId="182" fontId="7" fillId="6" borderId="3" xfId="0" applyNumberFormat="1" applyFont="1" applyFill="1" applyBorder="1" applyAlignment="1">
      <alignment horizontal="right" vertical="center"/>
    </xf>
    <xf numFmtId="0" fontId="7" fillId="2" borderId="11"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3" xfId="0" applyFont="1" applyFill="1" applyBorder="1" applyAlignment="1">
      <alignment horizontal="center" vertical="center" shrinkToFit="1"/>
    </xf>
    <xf numFmtId="0" fontId="7" fillId="4" borderId="12" xfId="0" applyFont="1" applyFill="1" applyBorder="1" applyAlignment="1">
      <alignment horizontal="center" vertical="distributed" wrapText="1"/>
    </xf>
    <xf numFmtId="0" fontId="7" fillId="0" borderId="12" xfId="0" applyFont="1" applyFill="1" applyBorder="1" applyAlignment="1">
      <alignment horizontal="center" vertical="center" shrinkToFit="1"/>
    </xf>
    <xf numFmtId="0" fontId="7" fillId="0" borderId="11" xfId="0" applyFont="1" applyFill="1" applyBorder="1" applyAlignment="1">
      <alignment horizontal="right" vertical="center"/>
    </xf>
    <xf numFmtId="0" fontId="7" fillId="0" borderId="2" xfId="0" applyFont="1" applyFill="1" applyBorder="1" applyAlignment="1">
      <alignment horizontal="right" vertical="center"/>
    </xf>
    <xf numFmtId="0" fontId="7" fillId="0" borderId="119" xfId="0" applyFont="1" applyFill="1" applyBorder="1" applyAlignment="1">
      <alignment horizontal="center" vertical="center" shrinkToFit="1"/>
    </xf>
    <xf numFmtId="0" fontId="24" fillId="5" borderId="11" xfId="0" applyFont="1" applyFill="1" applyBorder="1" applyAlignment="1">
      <alignment horizontal="center" vertical="center"/>
    </xf>
    <xf numFmtId="0" fontId="24" fillId="5" borderId="2" xfId="0" applyFont="1" applyFill="1" applyBorder="1" applyAlignment="1">
      <alignment horizontal="center" vertical="center"/>
    </xf>
    <xf numFmtId="181" fontId="7" fillId="10" borderId="12" xfId="0" applyNumberFormat="1" applyFont="1" applyFill="1" applyBorder="1" applyAlignment="1">
      <alignment horizontal="center" vertical="center" wrapText="1"/>
    </xf>
    <xf numFmtId="0" fontId="7" fillId="0" borderId="113" xfId="0" applyFont="1" applyFill="1" applyBorder="1" applyAlignment="1">
      <alignment horizontal="center" vertical="center"/>
    </xf>
    <xf numFmtId="0" fontId="7" fillId="0" borderId="114" xfId="0" applyFont="1" applyFill="1" applyBorder="1" applyAlignment="1">
      <alignment horizontal="center" vertical="center"/>
    </xf>
    <xf numFmtId="0" fontId="7" fillId="0" borderId="120" xfId="0" applyFont="1" applyFill="1" applyBorder="1" applyAlignment="1">
      <alignment horizontal="center" vertical="center"/>
    </xf>
    <xf numFmtId="0" fontId="7" fillId="9" borderId="137" xfId="0" applyFont="1" applyFill="1" applyBorder="1" applyAlignment="1">
      <alignment horizontal="center" vertical="center" wrapText="1"/>
    </xf>
    <xf numFmtId="0" fontId="7" fillId="9" borderId="138" xfId="0" applyFont="1" applyFill="1" applyBorder="1" applyAlignment="1">
      <alignment horizontal="center" vertical="center"/>
    </xf>
    <xf numFmtId="0" fontId="7" fillId="9" borderId="139" xfId="0" applyFont="1" applyFill="1" applyBorder="1" applyAlignment="1">
      <alignment horizontal="center" vertical="center"/>
    </xf>
    <xf numFmtId="0" fontId="7" fillId="2" borderId="17" xfId="0" applyFont="1" applyFill="1" applyBorder="1" applyAlignment="1">
      <alignment horizontal="center" vertical="center" shrinkToFit="1"/>
    </xf>
    <xf numFmtId="0" fontId="7" fillId="0" borderId="62" xfId="0" applyFont="1" applyFill="1" applyBorder="1" applyAlignment="1">
      <alignment horizontal="right" vertical="center"/>
    </xf>
    <xf numFmtId="0" fontId="7" fillId="0" borderId="63" xfId="0" applyFont="1" applyFill="1" applyBorder="1" applyAlignment="1">
      <alignment horizontal="right" vertical="center"/>
    </xf>
    <xf numFmtId="0" fontId="7" fillId="0" borderId="37" xfId="0" applyFont="1" applyFill="1" applyBorder="1" applyAlignment="1">
      <alignment horizontal="center" vertical="center" shrinkToFit="1"/>
    </xf>
    <xf numFmtId="0" fontId="7" fillId="0" borderId="36" xfId="0" applyFont="1" applyFill="1" applyBorder="1" applyAlignment="1">
      <alignment horizontal="center" vertical="center" shrinkToFit="1"/>
    </xf>
    <xf numFmtId="181" fontId="7" fillId="0" borderId="78" xfId="0" applyNumberFormat="1" applyFont="1" applyFill="1" applyBorder="1" applyAlignment="1">
      <alignment horizontal="center" vertical="center"/>
    </xf>
    <xf numFmtId="181" fontId="7" fillId="0" borderId="5" xfId="0" applyNumberFormat="1" applyFont="1" applyFill="1" applyBorder="1" applyAlignment="1">
      <alignment horizontal="center" vertical="center"/>
    </xf>
    <xf numFmtId="181" fontId="7" fillId="0" borderId="21" xfId="0" applyNumberFormat="1" applyFont="1" applyFill="1" applyBorder="1" applyAlignment="1">
      <alignment horizontal="center" vertical="center"/>
    </xf>
    <xf numFmtId="181" fontId="7" fillId="0" borderId="7" xfId="0" applyNumberFormat="1" applyFont="1" applyFill="1" applyBorder="1" applyAlignment="1">
      <alignment horizontal="center" vertical="center"/>
    </xf>
    <xf numFmtId="181" fontId="7" fillId="0" borderId="22" xfId="0" applyNumberFormat="1" applyFont="1" applyFill="1" applyBorder="1" applyAlignment="1">
      <alignment horizontal="center" vertical="center"/>
    </xf>
    <xf numFmtId="181" fontId="7" fillId="0" borderId="8" xfId="0" applyNumberFormat="1" applyFont="1" applyFill="1" applyBorder="1" applyAlignment="1">
      <alignment horizontal="center" vertical="center"/>
    </xf>
    <xf numFmtId="0" fontId="7" fillId="11" borderId="12" xfId="0" applyFont="1" applyFill="1" applyBorder="1" applyAlignment="1">
      <alignment horizontal="right" vertical="center"/>
    </xf>
    <xf numFmtId="0" fontId="7" fillId="12" borderId="11" xfId="0" applyFont="1" applyFill="1" applyBorder="1" applyAlignment="1">
      <alignment horizontal="center" vertical="center" shrinkToFit="1"/>
    </xf>
    <xf numFmtId="0" fontId="7" fillId="12" borderId="2" xfId="0" applyFont="1" applyFill="1" applyBorder="1" applyAlignment="1">
      <alignment horizontal="center" vertical="center" shrinkToFit="1"/>
    </xf>
    <xf numFmtId="0" fontId="7" fillId="12" borderId="3" xfId="0" applyFont="1" applyFill="1" applyBorder="1" applyAlignment="1">
      <alignment horizontal="center" vertical="center" shrinkToFit="1"/>
    </xf>
    <xf numFmtId="0" fontId="7" fillId="0" borderId="45" xfId="0" applyFont="1" applyFill="1" applyBorder="1" applyAlignment="1">
      <alignment horizontal="center" vertical="center"/>
    </xf>
    <xf numFmtId="0" fontId="7" fillId="0" borderId="72" xfId="0" applyFont="1" applyFill="1" applyBorder="1" applyAlignment="1">
      <alignment horizontal="center" vertical="center"/>
    </xf>
    <xf numFmtId="0" fontId="7" fillId="4" borderId="12" xfId="0" applyFont="1" applyFill="1" applyBorder="1" applyAlignment="1">
      <alignment horizontal="right" vertical="center"/>
    </xf>
    <xf numFmtId="6" fontId="7" fillId="5" borderId="1" xfId="3" applyFont="1" applyFill="1" applyBorder="1" applyAlignment="1">
      <alignment horizontal="center" vertical="center" shrinkToFit="1"/>
    </xf>
    <xf numFmtId="6" fontId="7" fillId="5" borderId="4" xfId="3" applyFont="1" applyFill="1" applyBorder="1" applyAlignment="1">
      <alignment horizontal="center" vertical="center" shrinkToFit="1"/>
    </xf>
    <xf numFmtId="6" fontId="7" fillId="5" borderId="5" xfId="3" applyFont="1" applyFill="1" applyBorder="1" applyAlignment="1">
      <alignment horizontal="center" vertical="center" shrinkToFit="1"/>
    </xf>
    <xf numFmtId="0" fontId="7" fillId="0" borderId="9" xfId="0" applyFont="1" applyFill="1" applyBorder="1" applyAlignment="1">
      <alignment horizontal="center" vertical="center"/>
    </xf>
    <xf numFmtId="32" fontId="7" fillId="0" borderId="5" xfId="0" applyNumberFormat="1" applyFont="1" applyFill="1" applyBorder="1" applyAlignment="1">
      <alignment horizontal="center" vertical="center"/>
    </xf>
    <xf numFmtId="0" fontId="8" fillId="4" borderId="1"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0"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181" fontId="7" fillId="4" borderId="12" xfId="0" applyNumberFormat="1" applyFont="1" applyFill="1" applyBorder="1" applyAlignment="1">
      <alignment horizontal="center" vertical="center"/>
    </xf>
    <xf numFmtId="181" fontId="7" fillId="4" borderId="12" xfId="0" applyNumberFormat="1" applyFont="1" applyFill="1" applyBorder="1" applyAlignment="1">
      <alignment horizontal="center" vertical="center" wrapText="1"/>
    </xf>
    <xf numFmtId="0" fontId="7" fillId="4" borderId="1"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37" xfId="0" applyFont="1" applyFill="1" applyBorder="1" applyAlignment="1">
      <alignment horizontal="center" vertical="center" shrinkToFit="1"/>
    </xf>
    <xf numFmtId="0" fontId="7" fillId="4" borderId="36" xfId="0" applyFont="1" applyFill="1" applyBorder="1" applyAlignment="1">
      <alignment horizontal="center" vertical="center" shrinkToFit="1"/>
    </xf>
    <xf numFmtId="0" fontId="7" fillId="4" borderId="12" xfId="0" applyFont="1" applyFill="1" applyBorder="1" applyAlignment="1">
      <alignment horizontal="center" vertical="center" shrinkToFit="1"/>
    </xf>
    <xf numFmtId="0" fontId="8" fillId="0" borderId="0" xfId="0" applyFont="1" applyAlignment="1">
      <alignment horizontal="left" vertical="top" wrapText="1"/>
    </xf>
    <xf numFmtId="0" fontId="24" fillId="4" borderId="40" xfId="0" applyFont="1" applyFill="1" applyBorder="1" applyAlignment="1">
      <alignment horizontal="center" vertical="center"/>
    </xf>
    <xf numFmtId="0" fontId="24" fillId="4" borderId="12" xfId="0" applyFont="1" applyFill="1" applyBorder="1" applyAlignment="1">
      <alignment horizontal="center" vertical="center"/>
    </xf>
    <xf numFmtId="0" fontId="7" fillId="12" borderId="54" xfId="0" applyFont="1" applyFill="1" applyBorder="1" applyAlignment="1">
      <alignment horizontal="center" vertical="center" wrapText="1"/>
    </xf>
    <xf numFmtId="0" fontId="7" fillId="12" borderId="6" xfId="0" applyFont="1" applyFill="1" applyBorder="1" applyAlignment="1">
      <alignment horizontal="center" vertical="center" wrapText="1"/>
    </xf>
    <xf numFmtId="0" fontId="7" fillId="12" borderId="94" xfId="0" applyFont="1" applyFill="1" applyBorder="1" applyAlignment="1">
      <alignment horizontal="center" vertical="center"/>
    </xf>
    <xf numFmtId="0" fontId="6" fillId="0" borderId="108"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107" xfId="0" applyFont="1" applyFill="1" applyBorder="1" applyAlignment="1">
      <alignment horizontal="center" vertical="center"/>
    </xf>
    <xf numFmtId="0" fontId="6" fillId="0" borderId="106"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8" fillId="4" borderId="72" xfId="0" applyNumberFormat="1" applyFont="1" applyFill="1" applyBorder="1" applyAlignment="1">
      <alignment horizontal="center" vertical="center"/>
    </xf>
    <xf numFmtId="0" fontId="0" fillId="0" borderId="0" xfId="0" applyFont="1" applyFill="1" applyBorder="1" applyAlignment="1">
      <alignment horizontal="center" vertical="center"/>
    </xf>
    <xf numFmtId="9" fontId="8" fillId="0" borderId="132" xfId="2" applyNumberFormat="1" applyFont="1" applyFill="1" applyBorder="1" applyAlignment="1">
      <alignment horizontal="center" vertical="center"/>
    </xf>
    <xf numFmtId="9" fontId="8" fillId="0" borderId="133" xfId="2" applyNumberFormat="1" applyFont="1" applyFill="1" applyBorder="1" applyAlignment="1">
      <alignment horizontal="center" vertical="center"/>
    </xf>
    <xf numFmtId="9" fontId="8" fillId="0" borderId="134" xfId="2" applyNumberFormat="1" applyFont="1" applyFill="1" applyBorder="1" applyAlignment="1">
      <alignment horizontal="center" vertical="center"/>
    </xf>
    <xf numFmtId="0" fontId="24" fillId="5" borderId="24" xfId="0" applyFont="1" applyFill="1" applyBorder="1" applyAlignment="1">
      <alignment horizontal="center" vertical="center"/>
    </xf>
    <xf numFmtId="0" fontId="24" fillId="5" borderId="3" xfId="0" applyFont="1" applyFill="1" applyBorder="1" applyAlignment="1">
      <alignment horizontal="center" vertical="center"/>
    </xf>
    <xf numFmtId="0" fontId="8" fillId="0" borderId="86" xfId="0" applyFont="1" applyFill="1" applyBorder="1" applyAlignment="1">
      <alignment horizontal="left" vertical="center" wrapText="1"/>
    </xf>
    <xf numFmtId="0" fontId="7" fillId="4" borderId="52" xfId="0" applyFont="1" applyFill="1" applyBorder="1" applyAlignment="1">
      <alignment horizontal="center" vertical="center" textRotation="255" shrinkToFit="1"/>
    </xf>
    <xf numFmtId="0" fontId="7" fillId="4" borderId="61" xfId="0" applyFont="1" applyFill="1" applyBorder="1" applyAlignment="1">
      <alignment horizontal="center" vertical="center" textRotation="255" shrinkToFit="1"/>
    </xf>
    <xf numFmtId="0" fontId="8" fillId="4" borderId="74" xfId="0" applyFont="1" applyFill="1" applyBorder="1" applyAlignment="1">
      <alignment horizontal="center" vertical="center"/>
    </xf>
    <xf numFmtId="0" fontId="8" fillId="4" borderId="75" xfId="0" applyFont="1" applyFill="1" applyBorder="1" applyAlignment="1">
      <alignment horizontal="center" vertical="center"/>
    </xf>
    <xf numFmtId="0" fontId="8" fillId="4" borderId="76" xfId="0" applyFont="1" applyFill="1" applyBorder="1" applyAlignment="1">
      <alignment horizontal="center" vertical="center"/>
    </xf>
    <xf numFmtId="0" fontId="7" fillId="5" borderId="18" xfId="0" applyFont="1" applyFill="1" applyBorder="1" applyAlignment="1">
      <alignment horizontal="center" vertical="center" wrapText="1" shrinkToFit="1"/>
    </xf>
    <xf numFmtId="0" fontId="7" fillId="5" borderId="19" xfId="0" applyFont="1" applyFill="1" applyBorder="1" applyAlignment="1">
      <alignment horizontal="center" vertical="center" wrapText="1" shrinkToFit="1"/>
    </xf>
    <xf numFmtId="181" fontId="7" fillId="4" borderId="11" xfId="0" applyNumberFormat="1" applyFont="1" applyFill="1" applyBorder="1" applyAlignment="1">
      <alignment horizontal="center" vertical="center"/>
    </xf>
    <xf numFmtId="0" fontId="7" fillId="4" borderId="37" xfId="0" applyFont="1" applyFill="1" applyBorder="1" applyAlignment="1">
      <alignment horizontal="center" vertical="center"/>
    </xf>
    <xf numFmtId="0" fontId="7" fillId="4" borderId="35" xfId="0" applyFont="1" applyFill="1" applyBorder="1" applyAlignment="1">
      <alignment horizontal="center" vertical="center"/>
    </xf>
    <xf numFmtId="0" fontId="7" fillId="4" borderId="36"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7" fillId="6" borderId="135" xfId="0" applyFont="1" applyFill="1" applyBorder="1" applyAlignment="1">
      <alignment horizontal="left" vertical="center" wrapText="1"/>
    </xf>
    <xf numFmtId="0" fontId="27" fillId="6" borderId="21" xfId="0" applyFont="1" applyFill="1" applyBorder="1" applyAlignment="1">
      <alignment horizontal="left" vertical="center" wrapText="1"/>
    </xf>
    <xf numFmtId="0" fontId="27" fillId="6" borderId="98" xfId="0" applyFont="1" applyFill="1" applyBorder="1" applyAlignment="1">
      <alignment horizontal="left" vertical="center" wrapText="1"/>
    </xf>
    <xf numFmtId="0" fontId="7" fillId="4" borderId="2" xfId="0" applyFont="1" applyFill="1" applyBorder="1" applyAlignment="1">
      <alignment horizontal="center" vertical="center" shrinkToFit="1"/>
    </xf>
    <xf numFmtId="0" fontId="7" fillId="4" borderId="3" xfId="0" applyFont="1" applyFill="1" applyBorder="1" applyAlignment="1">
      <alignment horizontal="center" vertical="center" shrinkToFit="1"/>
    </xf>
    <xf numFmtId="6" fontId="7" fillId="5" borderId="11" xfId="3" applyFont="1" applyFill="1" applyBorder="1" applyAlignment="1">
      <alignment horizontal="center" vertical="center" shrinkToFit="1"/>
    </xf>
    <xf numFmtId="6" fontId="7" fillId="5" borderId="2" xfId="3" applyFont="1" applyFill="1" applyBorder="1" applyAlignment="1">
      <alignment horizontal="center" vertical="center" shrinkToFit="1"/>
    </xf>
    <xf numFmtId="6" fontId="7" fillId="5" borderId="3" xfId="3" applyFont="1" applyFill="1" applyBorder="1" applyAlignment="1">
      <alignment horizontal="center" vertical="center" shrinkToFit="1"/>
    </xf>
    <xf numFmtId="32" fontId="7" fillId="0" borderId="35" xfId="0" applyNumberFormat="1" applyFont="1" applyFill="1" applyBorder="1" applyAlignment="1">
      <alignment horizontal="center" vertical="center"/>
    </xf>
    <xf numFmtId="0" fontId="7" fillId="11" borderId="11" xfId="0" applyFont="1" applyFill="1" applyBorder="1" applyAlignment="1">
      <alignment horizontal="center" vertical="center"/>
    </xf>
    <xf numFmtId="0" fontId="7" fillId="11" borderId="2" xfId="0" applyFont="1" applyFill="1" applyBorder="1" applyAlignment="1">
      <alignment horizontal="center" vertical="center"/>
    </xf>
    <xf numFmtId="0" fontId="7" fillId="11" borderId="3" xfId="0" applyFont="1" applyFill="1" applyBorder="1" applyAlignment="1">
      <alignment horizontal="center" vertical="center"/>
    </xf>
    <xf numFmtId="9" fontId="8" fillId="4" borderId="74" xfId="2" applyNumberFormat="1" applyFont="1" applyFill="1" applyBorder="1" applyAlignment="1">
      <alignment horizontal="center" vertical="center"/>
    </xf>
    <xf numFmtId="9" fontId="8" fillId="4" borderId="75" xfId="2" applyNumberFormat="1" applyFont="1" applyFill="1" applyBorder="1" applyAlignment="1">
      <alignment horizontal="center" vertical="center"/>
    </xf>
    <xf numFmtId="9" fontId="8" fillId="4" borderId="76" xfId="2" applyNumberFormat="1" applyFont="1" applyFill="1" applyBorder="1" applyAlignment="1">
      <alignment horizontal="center" vertical="center"/>
    </xf>
    <xf numFmtId="0" fontId="8" fillId="4" borderId="74" xfId="0" applyNumberFormat="1" applyFont="1" applyFill="1" applyBorder="1" applyAlignment="1">
      <alignment horizontal="center" vertical="center"/>
    </xf>
    <xf numFmtId="0" fontId="8" fillId="4" borderId="75" xfId="0" applyNumberFormat="1" applyFont="1" applyFill="1" applyBorder="1" applyAlignment="1">
      <alignment horizontal="center" vertical="center"/>
    </xf>
    <xf numFmtId="0" fontId="8" fillId="4" borderId="76" xfId="0" applyNumberFormat="1" applyFont="1" applyFill="1" applyBorder="1" applyAlignment="1">
      <alignment horizontal="center" vertical="center"/>
    </xf>
    <xf numFmtId="0" fontId="7" fillId="0" borderId="52" xfId="0" applyFont="1" applyFill="1" applyBorder="1" applyAlignment="1">
      <alignment horizontal="center" vertical="center" textRotation="255"/>
    </xf>
    <xf numFmtId="0" fontId="7" fillId="0" borderId="45" xfId="0" applyFont="1" applyFill="1" applyBorder="1" applyAlignment="1">
      <alignment horizontal="center" vertical="center" textRotation="255"/>
    </xf>
    <xf numFmtId="0" fontId="7" fillId="0" borderId="61" xfId="0" applyFont="1" applyFill="1" applyBorder="1" applyAlignment="1">
      <alignment horizontal="center" vertical="center" textRotation="255"/>
    </xf>
    <xf numFmtId="182" fontId="7" fillId="6" borderId="49" xfId="0" applyNumberFormat="1" applyFont="1" applyFill="1" applyBorder="1" applyAlignment="1">
      <alignment horizontal="right" vertical="center"/>
    </xf>
    <xf numFmtId="182" fontId="7" fillId="6" borderId="50" xfId="0" applyNumberFormat="1" applyFont="1" applyFill="1" applyBorder="1" applyAlignment="1">
      <alignment horizontal="right" vertical="center"/>
    </xf>
    <xf numFmtId="182" fontId="7" fillId="6" borderId="51" xfId="0" applyNumberFormat="1" applyFont="1" applyFill="1" applyBorder="1" applyAlignment="1">
      <alignment horizontal="right" vertical="center"/>
    </xf>
    <xf numFmtId="0" fontId="7" fillId="0" borderId="18" xfId="0" applyFont="1" applyFill="1" applyBorder="1" applyAlignment="1">
      <alignment horizontal="right" vertical="center"/>
    </xf>
    <xf numFmtId="0" fontId="7" fillId="0" borderId="19" xfId="0" applyFont="1" applyFill="1" applyBorder="1" applyAlignment="1">
      <alignment horizontal="right" vertical="center"/>
    </xf>
    <xf numFmtId="181" fontId="7" fillId="0" borderId="121" xfId="0" applyNumberFormat="1" applyFont="1" applyFill="1" applyBorder="1" applyAlignment="1">
      <alignment horizontal="center" vertical="center"/>
    </xf>
    <xf numFmtId="0" fontId="7" fillId="0" borderId="122" xfId="0" applyFont="1" applyFill="1" applyBorder="1" applyAlignment="1">
      <alignment horizontal="center" vertical="center"/>
    </xf>
    <xf numFmtId="0" fontId="7" fillId="0" borderId="123" xfId="0" applyFont="1" applyFill="1" applyBorder="1" applyAlignment="1">
      <alignment horizontal="center" vertical="center"/>
    </xf>
    <xf numFmtId="182" fontId="7" fillId="6" borderId="1" xfId="0" applyNumberFormat="1" applyFont="1" applyFill="1" applyBorder="1" applyAlignment="1">
      <alignment horizontal="right" vertical="center"/>
    </xf>
    <xf numFmtId="182" fontId="7" fillId="6" borderId="4" xfId="0" applyNumberFormat="1" applyFont="1" applyFill="1" applyBorder="1" applyAlignment="1">
      <alignment horizontal="right" vertical="center"/>
    </xf>
    <xf numFmtId="182" fontId="7" fillId="6" borderId="5" xfId="0" applyNumberFormat="1" applyFont="1" applyFill="1" applyBorder="1" applyAlignment="1">
      <alignment horizontal="right" vertical="center"/>
    </xf>
    <xf numFmtId="0" fontId="7" fillId="0" borderId="129" xfId="0" applyFont="1" applyFill="1" applyBorder="1" applyAlignment="1">
      <alignment horizontal="center" vertical="center"/>
    </xf>
    <xf numFmtId="0" fontId="7" fillId="0" borderId="115" xfId="0" applyFont="1" applyFill="1" applyBorder="1" applyAlignment="1">
      <alignment horizontal="center" vertical="center"/>
    </xf>
    <xf numFmtId="0" fontId="7" fillId="0" borderId="54" xfId="0" applyFont="1" applyFill="1" applyBorder="1" applyAlignment="1">
      <alignment horizontal="center" vertical="center"/>
    </xf>
    <xf numFmtId="0" fontId="7" fillId="0" borderId="86" xfId="0" applyFont="1" applyFill="1" applyBorder="1" applyAlignment="1">
      <alignment horizontal="center" vertical="center"/>
    </xf>
    <xf numFmtId="0" fontId="7" fillId="0" borderId="53" xfId="0" applyFont="1" applyFill="1" applyBorder="1" applyAlignment="1">
      <alignment horizontal="center" vertical="center"/>
    </xf>
    <xf numFmtId="181" fontId="7" fillId="0" borderId="119" xfId="0" applyNumberFormat="1" applyFont="1" applyFill="1" applyBorder="1" applyAlignment="1">
      <alignment horizontal="center" vertical="center" wrapText="1"/>
    </xf>
    <xf numFmtId="181" fontId="7" fillId="0" borderId="130" xfId="0" applyNumberFormat="1" applyFont="1" applyFill="1" applyBorder="1" applyAlignment="1">
      <alignment horizontal="center" vertical="center"/>
    </xf>
    <xf numFmtId="181" fontId="7" fillId="0" borderId="16" xfId="0" applyNumberFormat="1" applyFont="1" applyFill="1" applyBorder="1" applyAlignment="1">
      <alignment horizontal="center" vertical="center"/>
    </xf>
    <xf numFmtId="0" fontId="7" fillId="0" borderId="62" xfId="0" applyFont="1" applyFill="1" applyBorder="1" applyAlignment="1">
      <alignment horizontal="center" vertical="center" shrinkToFit="1"/>
    </xf>
    <xf numFmtId="0" fontId="7" fillId="0" borderId="63" xfId="0" applyFont="1" applyFill="1" applyBorder="1" applyAlignment="1">
      <alignment horizontal="center" vertical="center" shrinkToFit="1"/>
    </xf>
    <xf numFmtId="0" fontId="7" fillId="0" borderId="17" xfId="0" applyFont="1" applyFill="1" applyBorder="1" applyAlignment="1">
      <alignment horizontal="center" vertical="center" shrinkToFit="1"/>
    </xf>
    <xf numFmtId="0" fontId="7" fillId="0" borderId="119" xfId="0" applyFont="1" applyFill="1" applyBorder="1" applyAlignment="1">
      <alignment horizontal="center" vertical="center"/>
    </xf>
    <xf numFmtId="182" fontId="7" fillId="6" borderId="54" xfId="0" applyNumberFormat="1" applyFont="1" applyFill="1" applyBorder="1" applyAlignment="1">
      <alignment horizontal="right" vertical="center"/>
    </xf>
    <xf numFmtId="182" fontId="7" fillId="6" borderId="86" xfId="0" applyNumberFormat="1" applyFont="1" applyFill="1" applyBorder="1" applyAlignment="1">
      <alignment horizontal="right" vertical="center"/>
    </xf>
    <xf numFmtId="182" fontId="7" fillId="6" borderId="53" xfId="0" applyNumberFormat="1" applyFont="1" applyFill="1" applyBorder="1" applyAlignment="1">
      <alignment horizontal="right" vertical="center"/>
    </xf>
    <xf numFmtId="0" fontId="7" fillId="0" borderId="126" xfId="0" applyFont="1" applyFill="1" applyBorder="1" applyAlignment="1">
      <alignment horizontal="center" vertical="center" textRotation="255"/>
    </xf>
    <xf numFmtId="0" fontId="7" fillId="0" borderId="96" xfId="0" applyFont="1" applyFill="1" applyBorder="1" applyAlignment="1">
      <alignment horizontal="center" vertical="center" textRotation="255"/>
    </xf>
    <xf numFmtId="0" fontId="0" fillId="0" borderId="96" xfId="0" applyFont="1" applyBorder="1" applyAlignment="1">
      <alignment horizontal="center" vertical="center" textRotation="255"/>
    </xf>
    <xf numFmtId="0" fontId="0" fillId="0" borderId="91" xfId="0" applyFont="1" applyBorder="1" applyAlignment="1">
      <alignment horizontal="center" vertical="center" textRotation="255"/>
    </xf>
    <xf numFmtId="0" fontId="7" fillId="0" borderId="18"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13" xfId="0" applyFont="1" applyFill="1" applyBorder="1" applyAlignment="1">
      <alignment horizontal="center" vertical="center"/>
    </xf>
    <xf numFmtId="181" fontId="7" fillId="0" borderId="14" xfId="0" applyNumberFormat="1" applyFont="1" applyFill="1" applyBorder="1" applyAlignment="1">
      <alignment horizontal="center" vertical="center"/>
    </xf>
    <xf numFmtId="181" fontId="7" fillId="0" borderId="15" xfId="0" applyNumberFormat="1" applyFont="1" applyFill="1" applyBorder="1" applyAlignment="1">
      <alignment horizontal="center" vertical="center"/>
    </xf>
    <xf numFmtId="0" fontId="7" fillId="0" borderId="91" xfId="0" applyFont="1" applyFill="1" applyBorder="1" applyAlignment="1">
      <alignment horizontal="center" vertical="center" textRotation="255"/>
    </xf>
    <xf numFmtId="0" fontId="7" fillId="5" borderId="12" xfId="0" applyFont="1" applyFill="1" applyBorder="1" applyAlignment="1">
      <alignment horizontal="center" vertical="center" textRotation="255" shrinkToFit="1"/>
    </xf>
    <xf numFmtId="0" fontId="7" fillId="4" borderId="11" xfId="0" applyFont="1" applyFill="1" applyBorder="1" applyAlignment="1">
      <alignment horizontal="center" vertical="distributed"/>
    </xf>
    <xf numFmtId="0" fontId="7" fillId="4" borderId="2" xfId="0" applyFont="1" applyFill="1" applyBorder="1" applyAlignment="1">
      <alignment horizontal="center" vertical="distributed"/>
    </xf>
    <xf numFmtId="0" fontId="7" fillId="4" borderId="3" xfId="0" applyFont="1" applyFill="1" applyBorder="1" applyAlignment="1">
      <alignment horizontal="center" vertical="distributed"/>
    </xf>
    <xf numFmtId="0" fontId="7" fillId="0" borderId="0" xfId="0" applyFont="1" applyFill="1" applyBorder="1" applyAlignment="1">
      <alignment horizontal="center" vertical="center" textRotation="255" shrinkToFit="1"/>
    </xf>
    <xf numFmtId="0" fontId="7" fillId="10" borderId="11" xfId="0" applyFont="1" applyFill="1" applyBorder="1" applyAlignment="1">
      <alignment horizontal="center" vertical="center"/>
    </xf>
    <xf numFmtId="0" fontId="7" fillId="10" borderId="2" xfId="0" applyFont="1" applyFill="1" applyBorder="1" applyAlignment="1">
      <alignment horizontal="center" vertical="center"/>
    </xf>
    <xf numFmtId="0" fontId="7" fillId="10" borderId="1" xfId="0" applyFont="1" applyFill="1" applyBorder="1" applyAlignment="1">
      <alignment horizontal="center" vertical="center"/>
    </xf>
    <xf numFmtId="0" fontId="7" fillId="10" borderId="4" xfId="0" applyFont="1" applyFill="1" applyBorder="1" applyAlignment="1">
      <alignment horizontal="center" vertical="center"/>
    </xf>
    <xf numFmtId="0" fontId="7" fillId="10" borderId="26" xfId="0" applyFont="1" applyFill="1" applyBorder="1" applyAlignment="1">
      <alignment horizontal="center" vertical="center"/>
    </xf>
    <xf numFmtId="180" fontId="7" fillId="6" borderId="2" xfId="0" applyNumberFormat="1" applyFont="1" applyFill="1" applyBorder="1" applyAlignment="1">
      <alignment horizontal="center" vertical="center"/>
    </xf>
    <xf numFmtId="38" fontId="7" fillId="0" borderId="11" xfId="2" applyFont="1" applyFill="1" applyBorder="1" applyAlignment="1">
      <alignment horizontal="right" vertical="center"/>
    </xf>
    <xf numFmtId="38" fontId="7" fillId="0" borderId="2" xfId="2" applyFont="1" applyFill="1" applyBorder="1" applyAlignment="1">
      <alignment horizontal="right" vertical="center"/>
    </xf>
    <xf numFmtId="38" fontId="7" fillId="4" borderId="11" xfId="2" quotePrefix="1" applyFont="1" applyFill="1" applyBorder="1" applyAlignment="1">
      <alignment horizontal="right" vertical="center"/>
    </xf>
    <xf numFmtId="38" fontId="7" fillId="4" borderId="2" xfId="2" applyFont="1" applyFill="1" applyBorder="1" applyAlignment="1">
      <alignment horizontal="right" vertical="center"/>
    </xf>
    <xf numFmtId="0" fontId="7" fillId="12" borderId="1" xfId="0" applyFont="1" applyFill="1" applyBorder="1" applyAlignment="1">
      <alignment horizontal="center" vertical="center" wrapText="1"/>
    </xf>
    <xf numFmtId="0" fontId="7" fillId="12" borderId="4" xfId="0" applyFont="1" applyFill="1" applyBorder="1" applyAlignment="1">
      <alignment horizontal="center" vertical="center" wrapText="1"/>
    </xf>
    <xf numFmtId="38" fontId="7" fillId="0" borderId="5" xfId="2" applyFont="1" applyFill="1" applyBorder="1" applyAlignment="1">
      <alignment horizontal="center" vertical="center"/>
    </xf>
    <xf numFmtId="38" fontId="7" fillId="0" borderId="8" xfId="2" applyFont="1" applyFill="1" applyBorder="1" applyAlignment="1">
      <alignment horizontal="center" vertical="center"/>
    </xf>
    <xf numFmtId="57" fontId="7" fillId="4" borderId="12" xfId="0" applyNumberFormat="1" applyFont="1" applyFill="1" applyBorder="1" applyAlignment="1">
      <alignment horizontal="center" vertical="center" wrapText="1"/>
    </xf>
    <xf numFmtId="0" fontId="7" fillId="4" borderId="12" xfId="0" applyFont="1" applyFill="1" applyBorder="1" applyAlignment="1">
      <alignment horizontal="center" vertical="center" wrapText="1"/>
    </xf>
    <xf numFmtId="38" fontId="7" fillId="4" borderId="11" xfId="2" applyFont="1" applyFill="1" applyBorder="1" applyAlignment="1">
      <alignment horizontal="right" vertical="center"/>
    </xf>
    <xf numFmtId="38" fontId="7" fillId="0" borderId="1" xfId="2" applyFont="1" applyFill="1" applyBorder="1" applyAlignment="1">
      <alignment horizontal="right" vertical="center"/>
    </xf>
    <xf numFmtId="38" fontId="7" fillId="0" borderId="4" xfId="2" applyFont="1" applyFill="1" applyBorder="1" applyAlignment="1">
      <alignment horizontal="right" vertical="center"/>
    </xf>
    <xf numFmtId="38" fontId="7" fillId="0" borderId="10" xfId="2" applyFont="1" applyFill="1" applyBorder="1" applyAlignment="1">
      <alignment horizontal="right" vertical="center"/>
    </xf>
    <xf numFmtId="38" fontId="7" fillId="0" borderId="6" xfId="2" applyFont="1" applyFill="1" applyBorder="1" applyAlignment="1">
      <alignment horizontal="right" vertical="center"/>
    </xf>
    <xf numFmtId="186" fontId="7" fillId="0" borderId="1" xfId="0" applyNumberFormat="1" applyFont="1" applyFill="1" applyBorder="1" applyAlignment="1">
      <alignment horizontal="right" vertical="center"/>
    </xf>
    <xf numFmtId="186" fontId="0" fillId="0" borderId="5" xfId="0" applyNumberFormat="1" applyFont="1" applyFill="1" applyBorder="1" applyAlignment="1">
      <alignment horizontal="right" vertical="center"/>
    </xf>
    <xf numFmtId="186" fontId="7" fillId="0" borderId="10" xfId="0" applyNumberFormat="1" applyFont="1" applyFill="1" applyBorder="1" applyAlignment="1">
      <alignment horizontal="right" vertical="center"/>
    </xf>
    <xf numFmtId="186" fontId="0" fillId="0" borderId="8" xfId="0" applyNumberFormat="1" applyFont="1" applyFill="1" applyBorder="1" applyAlignment="1">
      <alignment horizontal="right" vertical="center"/>
    </xf>
    <xf numFmtId="0" fontId="7" fillId="0" borderId="52" xfId="0" applyFont="1" applyFill="1" applyBorder="1" applyAlignment="1">
      <alignment horizontal="center" vertical="center"/>
    </xf>
    <xf numFmtId="0" fontId="7" fillId="0" borderId="61" xfId="0" applyFont="1" applyFill="1" applyBorder="1" applyAlignment="1">
      <alignment horizontal="center" vertical="center"/>
    </xf>
    <xf numFmtId="0" fontId="7" fillId="12" borderId="9" xfId="0" applyFont="1" applyFill="1" applyBorder="1" applyAlignment="1">
      <alignment horizontal="center" vertical="center" wrapText="1"/>
    </xf>
    <xf numFmtId="0" fontId="7" fillId="5" borderId="0" xfId="0" applyFont="1" applyFill="1" applyBorder="1" applyAlignment="1">
      <alignment horizontal="center" vertical="center" wrapText="1"/>
    </xf>
    <xf numFmtId="0" fontId="7" fillId="12" borderId="52" xfId="0" applyFont="1" applyFill="1" applyBorder="1" applyAlignment="1">
      <alignment horizontal="center" vertical="center" textRotation="255" wrapText="1"/>
    </xf>
    <xf numFmtId="0" fontId="7" fillId="12" borderId="45" xfId="0" applyFont="1" applyFill="1" applyBorder="1" applyAlignment="1">
      <alignment horizontal="center" vertical="center" textRotation="255" wrapText="1"/>
    </xf>
    <xf numFmtId="0" fontId="7" fillId="4" borderId="5"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25" xfId="0" applyFont="1" applyFill="1" applyBorder="1" applyAlignment="1">
      <alignment horizontal="center" vertical="center"/>
    </xf>
    <xf numFmtId="0" fontId="8" fillId="12" borderId="5" xfId="0" applyFont="1" applyFill="1" applyBorder="1" applyAlignment="1">
      <alignment horizontal="center" vertical="center" wrapText="1"/>
    </xf>
    <xf numFmtId="0" fontId="7" fillId="5" borderId="11" xfId="0" applyFont="1" applyFill="1" applyBorder="1" applyAlignment="1">
      <alignment horizontal="center" vertical="center" textRotation="255" wrapText="1"/>
    </xf>
    <xf numFmtId="0" fontId="0" fillId="5" borderId="3" xfId="0" applyFont="1" applyFill="1" applyBorder="1" applyAlignment="1">
      <alignment horizontal="center" vertical="center" wrapText="1"/>
    </xf>
    <xf numFmtId="0" fontId="7" fillId="0" borderId="46" xfId="0" applyFont="1" applyFill="1" applyBorder="1" applyAlignment="1">
      <alignment horizontal="center" vertical="center"/>
    </xf>
    <xf numFmtId="0" fontId="7" fillId="0" borderId="47" xfId="0" applyFont="1" applyFill="1" applyBorder="1" applyAlignment="1">
      <alignment horizontal="center" vertical="center"/>
    </xf>
    <xf numFmtId="0" fontId="7" fillId="0" borderId="48" xfId="0" applyFont="1" applyFill="1" applyBorder="1" applyAlignment="1">
      <alignment horizontal="center" vertical="center"/>
    </xf>
    <xf numFmtId="38" fontId="7" fillId="4" borderId="1" xfId="2" quotePrefix="1" applyFont="1" applyFill="1" applyBorder="1" applyAlignment="1">
      <alignment horizontal="right" vertical="center"/>
    </xf>
    <xf numFmtId="38" fontId="7" fillId="4" borderId="4" xfId="2" applyFont="1" applyFill="1" applyBorder="1" applyAlignment="1">
      <alignment horizontal="right" vertical="center"/>
    </xf>
    <xf numFmtId="38" fontId="7" fillId="4" borderId="10" xfId="2" applyFont="1" applyFill="1" applyBorder="1" applyAlignment="1">
      <alignment horizontal="right" vertical="center"/>
    </xf>
    <xf numFmtId="38" fontId="7" fillId="4" borderId="6" xfId="2" applyFont="1" applyFill="1" applyBorder="1" applyAlignment="1">
      <alignment horizontal="right" vertical="center"/>
    </xf>
    <xf numFmtId="0" fontId="7" fillId="4" borderId="1" xfId="0" quotePrefix="1" applyFont="1" applyFill="1" applyBorder="1" applyAlignment="1">
      <alignment horizontal="right" vertical="center"/>
    </xf>
    <xf numFmtId="0" fontId="0" fillId="4" borderId="5" xfId="0" applyFont="1" applyFill="1" applyBorder="1" applyAlignment="1">
      <alignment horizontal="right" vertical="center"/>
    </xf>
    <xf numFmtId="0" fontId="7" fillId="4" borderId="10" xfId="0" applyFont="1" applyFill="1" applyBorder="1" applyAlignment="1">
      <alignment horizontal="right" vertical="center"/>
    </xf>
    <xf numFmtId="0" fontId="0" fillId="4" borderId="8" xfId="0" applyFont="1" applyFill="1" applyBorder="1" applyAlignment="1">
      <alignment horizontal="right" vertical="center"/>
    </xf>
    <xf numFmtId="38" fontId="7" fillId="4" borderId="5" xfId="2" applyFont="1" applyFill="1" applyBorder="1" applyAlignment="1">
      <alignment horizontal="center" vertical="center"/>
    </xf>
    <xf numFmtId="38" fontId="7" fillId="4" borderId="8" xfId="2" applyFont="1" applyFill="1" applyBorder="1" applyAlignment="1">
      <alignment horizontal="center" vertical="center"/>
    </xf>
    <xf numFmtId="0" fontId="7" fillId="5" borderId="52" xfId="0" applyFont="1" applyFill="1" applyBorder="1" applyAlignment="1">
      <alignment horizontal="center" vertical="distributed" textRotation="255"/>
    </xf>
    <xf numFmtId="0" fontId="7" fillId="5" borderId="45" xfId="0" applyFont="1" applyFill="1" applyBorder="1" applyAlignment="1">
      <alignment horizontal="center" vertical="distributed" textRotation="255"/>
    </xf>
    <xf numFmtId="0" fontId="7" fillId="5" borderId="61" xfId="0" applyFont="1" applyFill="1" applyBorder="1" applyAlignment="1">
      <alignment horizontal="center" vertical="distributed" textRotation="255"/>
    </xf>
    <xf numFmtId="0" fontId="8" fillId="4" borderId="12" xfId="0" applyFont="1" applyFill="1" applyBorder="1" applyAlignment="1">
      <alignment horizontal="center" vertical="center" shrinkToFit="1"/>
    </xf>
    <xf numFmtId="0" fontId="7" fillId="4" borderId="52" xfId="0" applyFont="1" applyFill="1" applyBorder="1" applyAlignment="1">
      <alignment horizontal="center" vertical="center" textRotation="255"/>
    </xf>
    <xf numFmtId="0" fontId="7" fillId="4" borderId="45" xfId="0" applyFont="1" applyFill="1" applyBorder="1" applyAlignment="1">
      <alignment horizontal="center" vertical="center" textRotation="255"/>
    </xf>
    <xf numFmtId="0" fontId="35" fillId="0" borderId="0" xfId="0" applyFont="1" applyFill="1" applyAlignment="1">
      <alignment horizontal="left" vertical="center" shrinkToFit="1"/>
    </xf>
    <xf numFmtId="0" fontId="7" fillId="5" borderId="9" xfId="0" applyFont="1" applyFill="1" applyBorder="1" applyAlignment="1">
      <alignment horizontal="center" vertical="center"/>
    </xf>
    <xf numFmtId="0" fontId="5" fillId="0" borderId="1" xfId="0" applyFont="1" applyFill="1" applyBorder="1" applyAlignment="1">
      <alignment horizontal="left" vertic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7" fillId="0" borderId="79" xfId="0" applyFont="1" applyFill="1" applyBorder="1" applyAlignment="1">
      <alignment horizontal="center" vertical="center"/>
    </xf>
    <xf numFmtId="0" fontId="7" fillId="0" borderId="80" xfId="0" applyFont="1" applyFill="1" applyBorder="1" applyAlignment="1">
      <alignment horizontal="center" vertical="center"/>
    </xf>
    <xf numFmtId="0" fontId="7" fillId="0" borderId="82" xfId="0" applyFont="1" applyFill="1" applyBorder="1" applyAlignment="1">
      <alignment horizontal="center" vertical="center"/>
    </xf>
    <xf numFmtId="0" fontId="7" fillId="0" borderId="83" xfId="0" applyFont="1" applyFill="1" applyBorder="1" applyAlignment="1">
      <alignment horizontal="center" vertical="center"/>
    </xf>
    <xf numFmtId="0" fontId="7" fillId="0" borderId="84" xfId="0" applyFont="1" applyFill="1" applyBorder="1" applyAlignment="1">
      <alignment horizontal="center" vertical="center"/>
    </xf>
    <xf numFmtId="0" fontId="7" fillId="0" borderId="85" xfId="0" applyFont="1" applyFill="1" applyBorder="1" applyAlignment="1">
      <alignment horizontal="center" vertical="center"/>
    </xf>
    <xf numFmtId="0" fontId="7" fillId="0" borderId="94" xfId="0" applyFont="1" applyFill="1" applyBorder="1" applyAlignment="1">
      <alignment horizontal="center" vertical="center"/>
    </xf>
    <xf numFmtId="0" fontId="7" fillId="0" borderId="0" xfId="0" applyFont="1" applyFill="1" applyBorder="1" applyAlignment="1">
      <alignment horizontal="left" vertical="center" wrapText="1"/>
    </xf>
    <xf numFmtId="0" fontId="7" fillId="0" borderId="25" xfId="0" applyFont="1" applyFill="1" applyBorder="1" applyAlignment="1">
      <alignment horizontal="left" vertical="center" wrapText="1"/>
    </xf>
    <xf numFmtId="0" fontId="7" fillId="0" borderId="3" xfId="0" applyFont="1" applyFill="1" applyBorder="1" applyAlignment="1">
      <alignment horizontal="right" vertical="center"/>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2" xfId="0" applyFont="1" applyFill="1" applyBorder="1" applyAlignment="1">
      <alignment horizontal="center" vertical="center" shrinkToFit="1"/>
    </xf>
    <xf numFmtId="0" fontId="0" fillId="0" borderId="116" xfId="0" applyFont="1" applyBorder="1" applyAlignment="1">
      <alignment horizontal="center"/>
    </xf>
    <xf numFmtId="0" fontId="0" fillId="0" borderId="117" xfId="0" applyFont="1" applyBorder="1" applyAlignment="1">
      <alignment horizontal="center"/>
    </xf>
    <xf numFmtId="0" fontId="0" fillId="0" borderId="118" xfId="0" applyFont="1" applyBorder="1" applyAlignment="1">
      <alignment horizontal="center"/>
    </xf>
    <xf numFmtId="0" fontId="7" fillId="0" borderId="77" xfId="0" applyFont="1" applyFill="1" applyBorder="1" applyAlignment="1">
      <alignment horizontal="center" vertical="center" shrinkToFit="1"/>
    </xf>
    <xf numFmtId="0" fontId="7" fillId="0" borderId="45" xfId="0" applyFont="1" applyFill="1" applyBorder="1" applyAlignment="1">
      <alignment horizontal="center" vertical="center" textRotation="255" shrinkToFit="1"/>
    </xf>
    <xf numFmtId="0" fontId="7" fillId="0" borderId="71" xfId="0" applyFont="1" applyFill="1" applyBorder="1" applyAlignment="1">
      <alignment horizontal="center" vertical="center" textRotation="255" shrinkToFit="1"/>
    </xf>
    <xf numFmtId="0" fontId="7" fillId="0" borderId="11" xfId="0" applyFont="1" applyFill="1" applyBorder="1" applyAlignment="1">
      <alignment horizontal="lef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10" borderId="20" xfId="0" applyFont="1" applyFill="1" applyBorder="1" applyAlignment="1">
      <alignment horizontal="center" vertical="center"/>
    </xf>
    <xf numFmtId="57" fontId="7" fillId="4" borderId="11" xfId="0" applyNumberFormat="1" applyFont="1" applyFill="1" applyBorder="1" applyAlignment="1">
      <alignment horizontal="center" vertical="center"/>
    </xf>
    <xf numFmtId="57" fontId="7" fillId="4" borderId="2" xfId="0" applyNumberFormat="1" applyFont="1" applyFill="1" applyBorder="1" applyAlignment="1">
      <alignment horizontal="center" vertical="center"/>
    </xf>
    <xf numFmtId="57" fontId="7" fillId="4" borderId="3" xfId="0" applyNumberFormat="1" applyFont="1" applyFill="1" applyBorder="1" applyAlignment="1">
      <alignment horizontal="center" vertical="center"/>
    </xf>
    <xf numFmtId="0" fontId="7" fillId="2" borderId="10"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4" borderId="1" xfId="0" applyFont="1" applyFill="1" applyBorder="1" applyAlignment="1">
      <alignment horizontal="center" vertical="center" shrinkToFit="1"/>
    </xf>
    <xf numFmtId="0" fontId="7" fillId="4" borderId="5" xfId="0" applyFont="1" applyFill="1" applyBorder="1" applyAlignment="1">
      <alignment horizontal="center" vertical="center" shrinkToFit="1"/>
    </xf>
    <xf numFmtId="0" fontId="7" fillId="12" borderId="11" xfId="0" applyFont="1" applyFill="1" applyBorder="1" applyAlignment="1">
      <alignment horizontal="center" vertical="center" wrapText="1"/>
    </xf>
    <xf numFmtId="0" fontId="0" fillId="5" borderId="3" xfId="0" applyFont="1" applyFill="1" applyBorder="1" applyAlignment="1">
      <alignment horizontal="center"/>
    </xf>
    <xf numFmtId="49" fontId="8" fillId="12" borderId="1" xfId="0" applyNumberFormat="1" applyFont="1" applyFill="1" applyBorder="1" applyAlignment="1">
      <alignment horizontal="center" vertical="center" wrapText="1"/>
    </xf>
    <xf numFmtId="49" fontId="8" fillId="12" borderId="4" xfId="0" applyNumberFormat="1" applyFont="1" applyFill="1" applyBorder="1" applyAlignment="1">
      <alignment horizontal="center" vertical="center" wrapText="1"/>
    </xf>
    <xf numFmtId="49" fontId="8" fillId="12" borderId="5" xfId="0" applyNumberFormat="1" applyFont="1" applyFill="1" applyBorder="1" applyAlignment="1">
      <alignment horizontal="center" vertical="center" wrapText="1"/>
    </xf>
    <xf numFmtId="49" fontId="8" fillId="12" borderId="9" xfId="0" applyNumberFormat="1" applyFont="1" applyFill="1" applyBorder="1" applyAlignment="1">
      <alignment horizontal="center" vertical="center" wrapText="1"/>
    </xf>
    <xf numFmtId="49" fontId="8" fillId="12" borderId="0" xfId="0" applyNumberFormat="1" applyFont="1" applyFill="1" applyBorder="1" applyAlignment="1">
      <alignment horizontal="center" vertical="center" wrapText="1"/>
    </xf>
    <xf numFmtId="49" fontId="8" fillId="12" borderId="7" xfId="0" applyNumberFormat="1" applyFont="1" applyFill="1" applyBorder="1" applyAlignment="1">
      <alignment horizontal="center" vertical="center" wrapText="1"/>
    </xf>
    <xf numFmtId="0" fontId="7" fillId="2" borderId="4"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xf>
    <xf numFmtId="0" fontId="7" fillId="0" borderId="52"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7" fillId="0" borderId="12" xfId="0" applyFont="1" applyFill="1" applyBorder="1" applyAlignment="1">
      <alignment horizontal="center" vertical="center" wrapText="1"/>
    </xf>
    <xf numFmtId="182" fontId="7" fillId="6" borderId="1" xfId="0" applyNumberFormat="1" applyFont="1" applyFill="1" applyBorder="1" applyAlignment="1">
      <alignment horizontal="center" vertical="center"/>
    </xf>
    <xf numFmtId="182" fontId="7" fillId="6" borderId="4" xfId="0" applyNumberFormat="1" applyFont="1" applyFill="1" applyBorder="1" applyAlignment="1">
      <alignment horizontal="center" vertical="center"/>
    </xf>
    <xf numFmtId="182" fontId="7" fillId="6" borderId="5" xfId="0" applyNumberFormat="1" applyFont="1" applyFill="1" applyBorder="1" applyAlignment="1">
      <alignment horizontal="center" vertical="center"/>
    </xf>
    <xf numFmtId="182" fontId="7" fillId="6" borderId="10" xfId="0" applyNumberFormat="1" applyFont="1" applyFill="1" applyBorder="1" applyAlignment="1">
      <alignment horizontal="center" vertical="center"/>
    </xf>
    <xf numFmtId="182" fontId="7" fillId="6" borderId="6" xfId="0" applyNumberFormat="1" applyFont="1" applyFill="1" applyBorder="1" applyAlignment="1">
      <alignment horizontal="center" vertical="center"/>
    </xf>
    <xf numFmtId="182" fontId="7" fillId="6" borderId="8" xfId="0" applyNumberFormat="1" applyFont="1" applyFill="1" applyBorder="1" applyAlignment="1">
      <alignment horizontal="center" vertical="center"/>
    </xf>
    <xf numFmtId="0" fontId="7" fillId="0" borderId="96" xfId="0" applyFont="1" applyBorder="1" applyAlignment="1">
      <alignment horizontal="center" vertical="center" textRotation="255"/>
    </xf>
    <xf numFmtId="49" fontId="8" fillId="12" borderId="52" xfId="0" applyNumberFormat="1" applyFont="1" applyFill="1" applyBorder="1" applyAlignment="1">
      <alignment horizontal="center" vertical="center" textRotation="255"/>
    </xf>
    <xf numFmtId="49" fontId="8" fillId="12" borderId="9" xfId="0" applyNumberFormat="1" applyFont="1" applyFill="1" applyBorder="1" applyAlignment="1">
      <alignment horizontal="center" vertical="center" textRotation="255"/>
    </xf>
    <xf numFmtId="49" fontId="8" fillId="12" borderId="10" xfId="0" applyNumberFormat="1" applyFont="1" applyFill="1" applyBorder="1" applyAlignment="1">
      <alignment horizontal="center" vertical="center" textRotation="255"/>
    </xf>
    <xf numFmtId="0" fontId="8" fillId="12" borderId="1" xfId="0" applyFont="1" applyFill="1" applyBorder="1" applyAlignment="1">
      <alignment horizontal="center" vertical="center"/>
    </xf>
    <xf numFmtId="0" fontId="8" fillId="12" borderId="4" xfId="0" applyFont="1" applyFill="1" applyBorder="1" applyAlignment="1">
      <alignment horizontal="center" vertical="center"/>
    </xf>
    <xf numFmtId="0" fontId="8" fillId="12" borderId="5" xfId="0" applyFont="1" applyFill="1" applyBorder="1" applyAlignment="1">
      <alignment horizontal="center" vertical="center"/>
    </xf>
    <xf numFmtId="49" fontId="6" fillId="0" borderId="12" xfId="0" applyNumberFormat="1" applyFont="1" applyFill="1" applyBorder="1" applyAlignment="1">
      <alignment horizontal="center" vertical="center" textRotation="255"/>
    </xf>
    <xf numFmtId="0" fontId="7" fillId="4" borderId="11" xfId="0" quotePrefix="1" applyFont="1" applyFill="1" applyBorder="1" applyAlignment="1">
      <alignment horizontal="right" vertical="center"/>
    </xf>
    <xf numFmtId="0" fontId="7" fillId="4" borderId="2" xfId="0" applyFont="1" applyFill="1" applyBorder="1" applyAlignment="1">
      <alignment horizontal="right" vertical="center"/>
    </xf>
    <xf numFmtId="49" fontId="8" fillId="12" borderId="10" xfId="0" applyNumberFormat="1" applyFont="1" applyFill="1" applyBorder="1" applyAlignment="1">
      <alignment horizontal="center" vertical="top"/>
    </xf>
    <xf numFmtId="49" fontId="8" fillId="12" borderId="6" xfId="0" applyNumberFormat="1" applyFont="1" applyFill="1" applyBorder="1" applyAlignment="1">
      <alignment horizontal="center" vertical="top"/>
    </xf>
    <xf numFmtId="49" fontId="8" fillId="12" borderId="8" xfId="0" applyNumberFormat="1" applyFont="1" applyFill="1" applyBorder="1" applyAlignment="1">
      <alignment horizontal="center" vertical="top"/>
    </xf>
    <xf numFmtId="0" fontId="5" fillId="0" borderId="10" xfId="0" applyFont="1" applyFill="1" applyBorder="1" applyAlignment="1">
      <alignment horizontal="center" vertical="center"/>
    </xf>
    <xf numFmtId="0" fontId="6" fillId="0" borderId="10" xfId="0" applyFont="1" applyFill="1" applyBorder="1" applyAlignment="1">
      <alignment horizontal="center" vertical="center"/>
    </xf>
    <xf numFmtId="49" fontId="8" fillId="12" borderId="10" xfId="0" applyNumberFormat="1" applyFont="1" applyFill="1" applyBorder="1" applyAlignment="1">
      <alignment horizontal="center" vertical="center" wrapText="1"/>
    </xf>
    <xf numFmtId="49" fontId="8" fillId="12" borderId="6" xfId="0" applyNumberFormat="1" applyFont="1" applyFill="1" applyBorder="1" applyAlignment="1">
      <alignment horizontal="center" vertical="center" wrapText="1"/>
    </xf>
    <xf numFmtId="49" fontId="8" fillId="12" borderId="8" xfId="0" applyNumberFormat="1"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56"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21" fillId="5" borderId="12" xfId="0" applyFont="1" applyFill="1" applyBorder="1" applyAlignment="1">
      <alignment horizontal="center" vertical="center" wrapText="1"/>
    </xf>
    <xf numFmtId="0" fontId="21" fillId="5" borderId="12" xfId="0" applyFont="1" applyFill="1" applyBorder="1" applyAlignment="1">
      <alignment horizontal="center" vertical="center"/>
    </xf>
    <xf numFmtId="0" fontId="7" fillId="4" borderId="11" xfId="0" applyFont="1" applyFill="1" applyBorder="1" applyAlignment="1">
      <alignment horizontal="right" vertical="center"/>
    </xf>
    <xf numFmtId="0" fontId="7" fillId="4" borderId="3" xfId="0" applyFont="1" applyFill="1" applyBorder="1" applyAlignment="1">
      <alignment horizontal="right" vertical="center"/>
    </xf>
    <xf numFmtId="0" fontId="7" fillId="4" borderId="52" xfId="0" applyFont="1" applyFill="1" applyBorder="1" applyAlignment="1">
      <alignment horizontal="center" vertical="center"/>
    </xf>
    <xf numFmtId="0" fontId="7" fillId="4" borderId="61"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0" xfId="0" applyFont="1" applyFill="1" applyBorder="1" applyAlignment="1">
      <alignment horizontal="center" vertical="center"/>
    </xf>
    <xf numFmtId="0" fontId="0" fillId="0" borderId="79" xfId="0" applyFont="1" applyBorder="1" applyAlignment="1">
      <alignment horizontal="center"/>
    </xf>
    <xf numFmtId="0" fontId="0" fillId="0" borderId="80" xfId="0" applyFont="1" applyBorder="1" applyAlignment="1">
      <alignment horizontal="center"/>
    </xf>
    <xf numFmtId="0" fontId="0" fillId="0" borderId="81" xfId="0" applyFont="1" applyBorder="1" applyAlignment="1">
      <alignment horizontal="center"/>
    </xf>
    <xf numFmtId="0" fontId="0" fillId="0" borderId="113" xfId="0" applyFont="1" applyBorder="1" applyAlignment="1">
      <alignment horizontal="center"/>
    </xf>
    <xf numFmtId="0" fontId="0" fillId="0" borderId="114" xfId="0" applyFont="1" applyBorder="1" applyAlignment="1">
      <alignment horizontal="center"/>
    </xf>
    <xf numFmtId="0" fontId="0" fillId="0" borderId="115" xfId="0" applyFont="1" applyBorder="1" applyAlignment="1">
      <alignment horizontal="center"/>
    </xf>
    <xf numFmtId="0" fontId="8" fillId="4" borderId="11" xfId="0" applyFont="1" applyFill="1" applyBorder="1" applyAlignment="1">
      <alignment horizontal="center" vertical="center" shrinkToFit="1"/>
    </xf>
    <xf numFmtId="0" fontId="8" fillId="4" borderId="2" xfId="0" applyFont="1" applyFill="1" applyBorder="1" applyAlignment="1">
      <alignment horizontal="center" vertical="center" shrinkToFit="1"/>
    </xf>
    <xf numFmtId="0" fontId="8" fillId="4" borderId="3" xfId="0" applyFont="1" applyFill="1" applyBorder="1" applyAlignment="1">
      <alignment horizontal="center" vertical="center" shrinkToFit="1"/>
    </xf>
    <xf numFmtId="49" fontId="7" fillId="0" borderId="1" xfId="0" applyNumberFormat="1" applyFont="1" applyFill="1" applyBorder="1" applyAlignment="1">
      <alignment horizontal="center"/>
    </xf>
    <xf numFmtId="49" fontId="7" fillId="0" borderId="4" xfId="0" applyNumberFormat="1" applyFont="1" applyFill="1" applyBorder="1" applyAlignment="1">
      <alignment horizontal="center"/>
    </xf>
    <xf numFmtId="49" fontId="7" fillId="0" borderId="5" xfId="0" applyNumberFormat="1" applyFont="1" applyFill="1" applyBorder="1" applyAlignment="1">
      <alignment horizontal="center"/>
    </xf>
    <xf numFmtId="0" fontId="6" fillId="0" borderId="11" xfId="0" applyFont="1" applyFill="1" applyBorder="1" applyAlignment="1">
      <alignment horizontal="center" vertical="center"/>
    </xf>
    <xf numFmtId="0" fontId="6" fillId="0" borderId="2" xfId="0" applyFont="1" applyFill="1" applyBorder="1" applyAlignment="1">
      <alignment horizontal="center" vertical="center"/>
    </xf>
    <xf numFmtId="0" fontId="8" fillId="0" borderId="54" xfId="0" applyFont="1" applyFill="1" applyBorder="1" applyAlignment="1">
      <alignment horizontal="left" vertical="top" wrapText="1"/>
    </xf>
    <xf numFmtId="0" fontId="8" fillId="0" borderId="86" xfId="0"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14" xfId="0" applyFont="1" applyFill="1" applyBorder="1" applyAlignment="1">
      <alignment horizontal="left" vertical="top" wrapText="1"/>
    </xf>
    <xf numFmtId="0" fontId="8" fillId="0" borderId="15" xfId="0" applyFont="1" applyFill="1" applyBorder="1" applyAlignment="1">
      <alignment horizontal="left" vertical="top" wrapText="1"/>
    </xf>
    <xf numFmtId="0" fontId="7" fillId="0" borderId="43" xfId="0" applyFont="1" applyFill="1" applyBorder="1" applyAlignment="1">
      <alignment horizontal="center" vertical="center" textRotation="255" shrinkToFit="1"/>
    </xf>
    <xf numFmtId="0" fontId="7" fillId="0" borderId="110" xfId="0" applyFont="1" applyFill="1" applyBorder="1" applyAlignment="1">
      <alignment horizontal="center" vertical="center" textRotation="255" shrinkToFit="1"/>
    </xf>
    <xf numFmtId="0" fontId="7" fillId="0" borderId="111" xfId="0" applyFont="1" applyFill="1" applyBorder="1" applyAlignment="1">
      <alignment horizontal="center" vertical="center" textRotation="255" shrinkToFi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4" fillId="0" borderId="11" xfId="0" applyFont="1" applyFill="1" applyBorder="1" applyAlignment="1">
      <alignment horizontal="center" vertical="center"/>
    </xf>
    <xf numFmtId="0" fontId="34" fillId="0" borderId="2" xfId="0" applyFont="1" applyFill="1" applyBorder="1" applyAlignment="1">
      <alignment horizontal="center" vertical="center"/>
    </xf>
    <xf numFmtId="49" fontId="8" fillId="12" borderId="1" xfId="0" applyNumberFormat="1" applyFont="1" applyFill="1" applyBorder="1" applyAlignment="1">
      <alignment horizontal="center"/>
    </xf>
    <xf numFmtId="49" fontId="8" fillId="12" borderId="4" xfId="0" applyNumberFormat="1" applyFont="1" applyFill="1" applyBorder="1" applyAlignment="1">
      <alignment horizontal="center"/>
    </xf>
    <xf numFmtId="49" fontId="8" fillId="12" borderId="5" xfId="0" applyNumberFormat="1" applyFont="1" applyFill="1" applyBorder="1" applyAlignment="1">
      <alignment horizontal="center"/>
    </xf>
    <xf numFmtId="0" fontId="0" fillId="0" borderId="45" xfId="0" applyFont="1" applyBorder="1" applyAlignment="1">
      <alignment horizontal="center" vertical="center" wrapText="1"/>
    </xf>
    <xf numFmtId="0" fontId="0" fillId="0" borderId="61" xfId="0" applyFont="1" applyBorder="1" applyAlignment="1">
      <alignment horizontal="center" vertical="center" wrapText="1"/>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5" fillId="0" borderId="11" xfId="0" applyFont="1" applyFill="1" applyBorder="1" applyAlignment="1">
      <alignment horizontal="left" vertical="center"/>
    </xf>
    <xf numFmtId="0" fontId="5" fillId="0" borderId="2" xfId="0" applyFont="1" applyFill="1" applyBorder="1" applyAlignment="1">
      <alignment horizontal="left" vertical="center"/>
    </xf>
    <xf numFmtId="0" fontId="5" fillId="0" borderId="3" xfId="0" applyFont="1" applyFill="1" applyBorder="1" applyAlignment="1">
      <alignment horizontal="left" vertical="center"/>
    </xf>
    <xf numFmtId="0" fontId="8" fillId="12" borderId="3" xfId="0" applyFont="1" applyFill="1" applyBorder="1" applyAlignment="1">
      <alignment horizontal="center" vertical="center"/>
    </xf>
    <xf numFmtId="0" fontId="8" fillId="12" borderId="12" xfId="0" applyFont="1" applyFill="1" applyBorder="1" applyAlignment="1">
      <alignment horizontal="center" vertical="center"/>
    </xf>
    <xf numFmtId="0" fontId="5" fillId="0" borderId="10" xfId="0" applyFont="1" applyFill="1" applyBorder="1" applyAlignment="1">
      <alignment horizontal="left" vertical="center"/>
    </xf>
    <xf numFmtId="0" fontId="5" fillId="0" borderId="6" xfId="0" applyFont="1" applyFill="1" applyBorder="1" applyAlignment="1">
      <alignment horizontal="left" vertical="center"/>
    </xf>
    <xf numFmtId="0" fontId="5" fillId="0" borderId="8" xfId="0" applyFont="1" applyFill="1" applyBorder="1" applyAlignment="1">
      <alignment horizontal="left" vertical="center"/>
    </xf>
    <xf numFmtId="0" fontId="7" fillId="4" borderId="52" xfId="0" applyFont="1" applyFill="1" applyBorder="1" applyAlignment="1">
      <alignment vertical="center" textRotation="255"/>
    </xf>
    <xf numFmtId="0" fontId="7" fillId="4" borderId="61" xfId="0" applyFont="1" applyFill="1" applyBorder="1" applyAlignment="1">
      <alignment vertical="center" textRotation="255"/>
    </xf>
    <xf numFmtId="0" fontId="10" fillId="4" borderId="11" xfId="0" applyFont="1" applyFill="1" applyBorder="1" applyAlignment="1">
      <alignment horizontal="center" vertical="center"/>
    </xf>
    <xf numFmtId="0" fontId="10" fillId="4" borderId="3" xfId="0" applyFont="1" applyFill="1" applyBorder="1" applyAlignment="1">
      <alignment horizontal="center" vertical="center"/>
    </xf>
    <xf numFmtId="0" fontId="7" fillId="2" borderId="46" xfId="0" applyFont="1" applyFill="1" applyBorder="1" applyAlignment="1">
      <alignment horizontal="center" vertical="center"/>
    </xf>
    <xf numFmtId="0" fontId="7" fillId="2" borderId="48"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8" xfId="0" applyFont="1" applyFill="1" applyBorder="1" applyAlignment="1">
      <alignment horizontal="center" vertical="center" wrapText="1"/>
    </xf>
    <xf numFmtId="49" fontId="7" fillId="0" borderId="10" xfId="0" applyNumberFormat="1" applyFont="1" applyFill="1" applyBorder="1" applyAlignment="1">
      <alignment horizontal="center" vertical="top"/>
    </xf>
    <xf numFmtId="49" fontId="7" fillId="0" borderId="6" xfId="0" applyNumberFormat="1" applyFont="1" applyFill="1" applyBorder="1" applyAlignment="1">
      <alignment horizontal="center" vertical="top"/>
    </xf>
    <xf numFmtId="49" fontId="7" fillId="0" borderId="8" xfId="0" applyNumberFormat="1" applyFont="1" applyFill="1" applyBorder="1" applyAlignment="1">
      <alignment horizontal="center" vertical="top"/>
    </xf>
    <xf numFmtId="181" fontId="7" fillId="10" borderId="119" xfId="0" applyNumberFormat="1" applyFont="1" applyFill="1" applyBorder="1" applyAlignment="1">
      <alignment horizontal="center" vertical="center" wrapText="1"/>
    </xf>
    <xf numFmtId="0" fontId="7" fillId="0" borderId="26" xfId="0" applyFont="1" applyFill="1" applyBorder="1" applyAlignment="1">
      <alignment horizontal="center" vertical="center"/>
    </xf>
    <xf numFmtId="0" fontId="7" fillId="4" borderId="90" xfId="0" applyFont="1" applyFill="1" applyBorder="1" applyAlignment="1">
      <alignment horizontal="center" vertical="center" wrapText="1"/>
    </xf>
    <xf numFmtId="0" fontId="7" fillId="4" borderId="96" xfId="0" applyFont="1" applyFill="1" applyBorder="1" applyAlignment="1">
      <alignment horizontal="center" vertical="center" wrapText="1"/>
    </xf>
    <xf numFmtId="0" fontId="7" fillId="4" borderId="97" xfId="0" applyFont="1" applyFill="1" applyBorder="1" applyAlignment="1">
      <alignment horizontal="center" vertical="center" wrapText="1"/>
    </xf>
    <xf numFmtId="0" fontId="7" fillId="4" borderId="7" xfId="0" applyFont="1" applyFill="1" applyBorder="1" applyAlignment="1">
      <alignment horizontal="center" vertical="center"/>
    </xf>
    <xf numFmtId="38" fontId="8" fillId="0" borderId="28" xfId="2" applyFont="1" applyFill="1" applyBorder="1" applyAlignment="1">
      <alignment horizontal="center" vertical="center" wrapText="1"/>
    </xf>
    <xf numFmtId="38" fontId="8" fillId="0" borderId="7" xfId="2" applyFont="1" applyFill="1" applyBorder="1" applyAlignment="1">
      <alignment horizontal="center" vertical="center" wrapText="1"/>
    </xf>
    <xf numFmtId="38" fontId="8" fillId="0" borderId="106" xfId="2" applyFont="1" applyFill="1" applyBorder="1" applyAlignment="1">
      <alignment horizontal="center" vertical="center" wrapText="1"/>
    </xf>
    <xf numFmtId="38" fontId="8" fillId="0" borderId="15" xfId="2" applyFont="1" applyFill="1" applyBorder="1" applyAlignment="1">
      <alignment horizontal="center" vertical="center" wrapText="1"/>
    </xf>
    <xf numFmtId="38" fontId="8" fillId="0" borderId="16" xfId="2" applyFont="1" applyFill="1" applyBorder="1" applyAlignment="1">
      <alignment horizontal="center" vertical="center" wrapText="1"/>
    </xf>
    <xf numFmtId="187" fontId="8" fillId="17" borderId="92" xfId="0" applyNumberFormat="1" applyFont="1" applyFill="1" applyBorder="1" applyAlignment="1">
      <alignment horizontal="center" vertical="center"/>
    </xf>
    <xf numFmtId="187" fontId="8" fillId="17" borderId="30" xfId="0" applyNumberFormat="1" applyFont="1" applyFill="1" applyBorder="1" applyAlignment="1">
      <alignment horizontal="center" vertical="center"/>
    </xf>
    <xf numFmtId="187" fontId="8" fillId="17" borderId="107" xfId="0" applyNumberFormat="1" applyFont="1" applyFill="1" applyBorder="1" applyAlignment="1">
      <alignment horizontal="center" vertical="center"/>
    </xf>
    <xf numFmtId="187" fontId="8" fillId="17" borderId="14" xfId="0" applyNumberFormat="1" applyFont="1" applyFill="1" applyBorder="1" applyAlignment="1">
      <alignment horizontal="center" vertical="center"/>
    </xf>
    <xf numFmtId="187" fontId="8" fillId="17" borderId="15" xfId="0" applyNumberFormat="1" applyFont="1" applyFill="1" applyBorder="1" applyAlignment="1">
      <alignment horizontal="center" vertical="center"/>
    </xf>
    <xf numFmtId="187" fontId="8" fillId="17" borderId="16" xfId="0" applyNumberFormat="1" applyFont="1" applyFill="1" applyBorder="1" applyAlignment="1">
      <alignment horizontal="center" vertical="center"/>
    </xf>
    <xf numFmtId="185" fontId="8" fillId="17" borderId="100" xfId="0" applyNumberFormat="1" applyFont="1" applyFill="1" applyBorder="1" applyAlignment="1">
      <alignment horizontal="center" vertical="center"/>
    </xf>
    <xf numFmtId="0" fontId="8" fillId="0" borderId="74" xfId="0" applyFont="1" applyFill="1" applyBorder="1" applyAlignment="1">
      <alignment horizontal="center" vertical="center" shrinkToFit="1"/>
    </xf>
    <xf numFmtId="0" fontId="8" fillId="0" borderId="75" xfId="0" applyFont="1" applyFill="1" applyBorder="1" applyAlignment="1">
      <alignment horizontal="center" vertical="center" shrinkToFit="1"/>
    </xf>
    <xf numFmtId="0" fontId="8" fillId="0" borderId="76" xfId="0" applyFont="1" applyFill="1" applyBorder="1" applyAlignment="1">
      <alignment horizontal="center" vertical="center" shrinkToFit="1"/>
    </xf>
    <xf numFmtId="0" fontId="8" fillId="0" borderId="132" xfId="0" applyFont="1" applyFill="1" applyBorder="1" applyAlignment="1">
      <alignment horizontal="center" vertical="center" shrinkToFit="1"/>
    </xf>
    <xf numFmtId="0" fontId="8" fillId="0" borderId="133" xfId="0" applyFont="1" applyFill="1" applyBorder="1" applyAlignment="1">
      <alignment horizontal="center" vertical="center" shrinkToFit="1"/>
    </xf>
    <xf numFmtId="0" fontId="8" fillId="0" borderId="145" xfId="0" applyFont="1" applyFill="1" applyBorder="1" applyAlignment="1">
      <alignment horizontal="center" vertical="center" shrinkToFit="1"/>
    </xf>
    <xf numFmtId="0" fontId="7" fillId="11" borderId="0" xfId="0" applyFont="1" applyFill="1" applyBorder="1" applyAlignment="1">
      <alignment horizontal="center" vertical="center"/>
    </xf>
    <xf numFmtId="0" fontId="7" fillId="11" borderId="7"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2" xfId="0" applyFont="1" applyFill="1" applyBorder="1" applyAlignment="1">
      <alignment horizontal="center" vertical="center"/>
    </xf>
    <xf numFmtId="0" fontId="7" fillId="13" borderId="3" xfId="0" applyFont="1" applyFill="1" applyBorder="1" applyAlignment="1">
      <alignment horizontal="center" vertical="center"/>
    </xf>
    <xf numFmtId="20" fontId="7" fillId="0" borderId="0" xfId="0" applyNumberFormat="1" applyFont="1" applyFill="1" applyBorder="1" applyAlignment="1">
      <alignment horizontal="center" vertical="center"/>
    </xf>
    <xf numFmtId="0" fontId="7" fillId="11" borderId="11" xfId="0" applyFont="1" applyFill="1" applyBorder="1" applyAlignment="1">
      <alignment horizontal="right" vertical="center"/>
    </xf>
    <xf numFmtId="0" fontId="7" fillId="11" borderId="2" xfId="0" applyFont="1" applyFill="1" applyBorder="1" applyAlignment="1">
      <alignment horizontal="right" vertical="center"/>
    </xf>
    <xf numFmtId="0" fontId="7" fillId="11" borderId="3" xfId="0" applyFont="1" applyFill="1" applyBorder="1" applyAlignment="1">
      <alignment horizontal="right" vertical="center"/>
    </xf>
    <xf numFmtId="0" fontId="0" fillId="5" borderId="4" xfId="0" applyFont="1" applyFill="1" applyBorder="1" applyAlignment="1">
      <alignment horizontal="center" vertical="center"/>
    </xf>
    <xf numFmtId="0" fontId="0" fillId="5" borderId="5" xfId="0" applyFont="1" applyFill="1" applyBorder="1" applyAlignment="1">
      <alignment horizontal="center" vertical="center"/>
    </xf>
    <xf numFmtId="0" fontId="0" fillId="5" borderId="10" xfId="0" applyFont="1" applyFill="1" applyBorder="1" applyAlignment="1">
      <alignment horizontal="center" vertical="center"/>
    </xf>
    <xf numFmtId="0" fontId="0" fillId="5" borderId="6" xfId="0" applyFont="1" applyFill="1" applyBorder="1" applyAlignment="1">
      <alignment horizontal="center" vertical="center"/>
    </xf>
    <xf numFmtId="0" fontId="0" fillId="5" borderId="8" xfId="0" applyFont="1" applyFill="1" applyBorder="1" applyAlignment="1">
      <alignment horizontal="center" vertical="center"/>
    </xf>
    <xf numFmtId="0" fontId="6" fillId="0" borderId="11" xfId="0" applyFont="1" applyFill="1" applyBorder="1" applyAlignment="1">
      <alignment horizontal="left" vertical="center"/>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8" fillId="0" borderId="1" xfId="0" applyFont="1" applyFill="1" applyBorder="1" applyAlignment="1">
      <alignment horizontal="left" vertical="center"/>
    </xf>
    <xf numFmtId="0" fontId="8" fillId="0" borderId="4" xfId="0" applyFont="1" applyFill="1" applyBorder="1" applyAlignment="1">
      <alignment horizontal="left" vertical="center"/>
    </xf>
    <xf numFmtId="0" fontId="8" fillId="0" borderId="5"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0" xfId="0" applyFont="1" applyFill="1" applyBorder="1" applyAlignment="1">
      <alignment horizontal="left" vertical="center"/>
    </xf>
    <xf numFmtId="0" fontId="6" fillId="0" borderId="6" xfId="0" applyFont="1" applyFill="1" applyBorder="1" applyAlignment="1">
      <alignment horizontal="left" vertical="center"/>
    </xf>
    <xf numFmtId="0" fontId="6" fillId="0" borderId="8" xfId="0" applyFont="1" applyFill="1" applyBorder="1" applyAlignment="1">
      <alignment horizontal="left" vertical="center"/>
    </xf>
    <xf numFmtId="0" fontId="7" fillId="11" borderId="12" xfId="0" applyFont="1" applyFill="1" applyBorder="1" applyAlignment="1">
      <alignment horizontal="center" vertical="center"/>
    </xf>
    <xf numFmtId="0" fontId="6" fillId="0" borderId="0" xfId="0" applyFont="1" applyFill="1" applyBorder="1" applyAlignment="1">
      <alignment horizontal="left" vertical="center" wrapText="1"/>
    </xf>
    <xf numFmtId="0" fontId="7" fillId="0" borderId="1" xfId="0" applyFont="1" applyFill="1" applyBorder="1" applyAlignment="1">
      <alignment horizontal="right" vertical="center" wrapText="1"/>
    </xf>
    <xf numFmtId="0" fontId="7" fillId="0" borderId="4" xfId="0" applyFont="1" applyFill="1" applyBorder="1" applyAlignment="1">
      <alignment horizontal="right" vertical="center" wrapText="1"/>
    </xf>
    <xf numFmtId="0" fontId="7" fillId="0" borderId="10" xfId="0" applyFont="1" applyFill="1" applyBorder="1" applyAlignment="1">
      <alignment horizontal="right" vertical="center" wrapText="1"/>
    </xf>
    <xf numFmtId="0" fontId="7" fillId="0" borderId="6" xfId="0" applyFont="1" applyFill="1" applyBorder="1" applyAlignment="1">
      <alignment horizontal="right" vertical="center" wrapText="1"/>
    </xf>
    <xf numFmtId="0" fontId="7" fillId="0" borderId="24" xfId="0" applyFont="1" applyFill="1" applyBorder="1" applyAlignment="1">
      <alignment horizontal="center" vertical="center"/>
    </xf>
    <xf numFmtId="38" fontId="7" fillId="0" borderId="24" xfId="2" applyFont="1" applyFill="1" applyBorder="1" applyAlignment="1">
      <alignment horizontal="right" vertical="center"/>
    </xf>
    <xf numFmtId="49" fontId="6" fillId="0" borderId="4" xfId="0" applyNumberFormat="1" applyFont="1" applyFill="1" applyBorder="1" applyAlignment="1">
      <alignment horizontal="center" vertical="center"/>
    </xf>
    <xf numFmtId="0" fontId="7" fillId="6" borderId="5"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6" fillId="0" borderId="9" xfId="0" applyFont="1" applyFill="1" applyBorder="1" applyAlignment="1">
      <alignment horizontal="left" vertical="center"/>
    </xf>
    <xf numFmtId="0" fontId="6" fillId="0" borderId="0" xfId="0" applyFont="1" applyFill="1" applyBorder="1" applyAlignment="1">
      <alignment horizontal="left" vertical="center"/>
    </xf>
    <xf numFmtId="0" fontId="6" fillId="0" borderId="7" xfId="0" applyFont="1" applyFill="1" applyBorder="1" applyAlignment="1">
      <alignment horizontal="left" vertical="center"/>
    </xf>
    <xf numFmtId="0" fontId="7" fillId="0" borderId="10" xfId="0" applyFont="1" applyFill="1" applyBorder="1" applyAlignment="1">
      <alignment horizontal="left" vertical="center"/>
    </xf>
    <xf numFmtId="0" fontId="0" fillId="0" borderId="6" xfId="0" applyFont="1" applyFill="1" applyBorder="1"/>
    <xf numFmtId="0" fontId="0" fillId="0" borderId="8" xfId="0" applyFont="1" applyFill="1" applyBorder="1"/>
    <xf numFmtId="0" fontId="7" fillId="0" borderId="11" xfId="0" applyFont="1" applyFill="1" applyBorder="1" applyAlignment="1">
      <alignment horizontal="center" vertical="center" wrapText="1"/>
    </xf>
    <xf numFmtId="49" fontId="6" fillId="0" borderId="5" xfId="0" applyNumberFormat="1" applyFont="1" applyFill="1" applyBorder="1" applyAlignment="1">
      <alignment horizontal="center" vertical="center"/>
    </xf>
    <xf numFmtId="49" fontId="6" fillId="0" borderId="6" xfId="0" applyNumberFormat="1" applyFont="1" applyFill="1" applyBorder="1" applyAlignment="1">
      <alignment horizontal="center" vertical="center"/>
    </xf>
    <xf numFmtId="49" fontId="6" fillId="0" borderId="8" xfId="0" applyNumberFormat="1" applyFont="1" applyFill="1" applyBorder="1" applyAlignment="1">
      <alignment horizontal="center" vertical="center"/>
    </xf>
    <xf numFmtId="0" fontId="7" fillId="16" borderId="1" xfId="0" applyFont="1" applyFill="1" applyBorder="1" applyAlignment="1">
      <alignment horizontal="center" vertical="center" wrapText="1"/>
    </xf>
    <xf numFmtId="0" fontId="7" fillId="16" borderId="4" xfId="0" applyFont="1" applyFill="1" applyBorder="1" applyAlignment="1">
      <alignment horizontal="center" vertical="center"/>
    </xf>
    <xf numFmtId="0" fontId="7" fillId="16" borderId="10" xfId="0" applyFont="1" applyFill="1" applyBorder="1" applyAlignment="1">
      <alignment horizontal="center" vertical="center"/>
    </xf>
    <xf numFmtId="0" fontId="7" fillId="16" borderId="6" xfId="0" applyFont="1" applyFill="1" applyBorder="1" applyAlignment="1">
      <alignment horizontal="center" vertical="center"/>
    </xf>
    <xf numFmtId="0" fontId="7" fillId="14" borderId="11" xfId="0" applyFont="1" applyFill="1" applyBorder="1" applyAlignment="1">
      <alignment horizontal="center" vertical="center"/>
    </xf>
    <xf numFmtId="0" fontId="7" fillId="14" borderId="2" xfId="0" applyFont="1" applyFill="1" applyBorder="1" applyAlignment="1">
      <alignment horizontal="center" vertical="center"/>
    </xf>
    <xf numFmtId="0" fontId="7" fillId="14" borderId="3" xfId="0" applyFont="1" applyFill="1" applyBorder="1" applyAlignment="1">
      <alignment horizontal="center" vertical="center"/>
    </xf>
    <xf numFmtId="185" fontId="8" fillId="17" borderId="99" xfId="0" applyNumberFormat="1" applyFont="1" applyFill="1" applyBorder="1" applyAlignment="1">
      <alignment horizontal="center" vertical="center"/>
    </xf>
    <xf numFmtId="185" fontId="8" fillId="17" borderId="74" xfId="0" applyNumberFormat="1" applyFont="1" applyFill="1" applyBorder="1" applyAlignment="1">
      <alignment horizontal="center" vertical="center"/>
    </xf>
    <xf numFmtId="185" fontId="8" fillId="17" borderId="75" xfId="0" applyNumberFormat="1" applyFont="1" applyFill="1" applyBorder="1" applyAlignment="1">
      <alignment horizontal="center" vertical="center"/>
    </xf>
    <xf numFmtId="185" fontId="8" fillId="17" borderId="76" xfId="0" applyNumberFormat="1" applyFont="1" applyFill="1" applyBorder="1" applyAlignment="1">
      <alignment horizontal="center" vertical="center"/>
    </xf>
    <xf numFmtId="185" fontId="8" fillId="17" borderId="14" xfId="0" applyNumberFormat="1" applyFont="1" applyFill="1" applyBorder="1" applyAlignment="1">
      <alignment horizontal="center" vertical="center"/>
    </xf>
    <xf numFmtId="185" fontId="8" fillId="17" borderId="15" xfId="0" applyNumberFormat="1" applyFont="1" applyFill="1" applyBorder="1" applyAlignment="1">
      <alignment horizontal="center" vertical="center"/>
    </xf>
    <xf numFmtId="185" fontId="8" fillId="17" borderId="16" xfId="0" applyNumberFormat="1" applyFont="1" applyFill="1" applyBorder="1" applyAlignment="1">
      <alignment horizontal="center" vertical="center"/>
    </xf>
    <xf numFmtId="0" fontId="7" fillId="4" borderId="90" xfId="0" applyFont="1" applyFill="1" applyBorder="1" applyAlignment="1">
      <alignment horizontal="center" vertical="center" textRotation="255" wrapText="1"/>
    </xf>
    <xf numFmtId="0" fontId="7" fillId="4" borderId="96" xfId="0" applyFont="1" applyFill="1" applyBorder="1" applyAlignment="1">
      <alignment horizontal="center" vertical="center" textRotation="255" wrapText="1"/>
    </xf>
    <xf numFmtId="0" fontId="7" fillId="4" borderId="97" xfId="0" applyFont="1" applyFill="1" applyBorder="1" applyAlignment="1">
      <alignment horizontal="center" vertical="center" textRotation="255" wrapText="1"/>
    </xf>
    <xf numFmtId="0" fontId="7" fillId="12" borderId="95" xfId="0" applyFont="1" applyFill="1" applyBorder="1" applyAlignment="1">
      <alignment horizontal="center" vertical="center"/>
    </xf>
    <xf numFmtId="0" fontId="7" fillId="4" borderId="11" xfId="0" applyFont="1" applyFill="1" applyBorder="1" applyAlignment="1">
      <alignment horizontal="center" vertical="center" shrinkToFit="1"/>
    </xf>
    <xf numFmtId="0" fontId="7" fillId="12" borderId="105" xfId="0" applyFont="1" applyFill="1" applyBorder="1" applyAlignment="1">
      <alignment horizontal="center" vertical="center" wrapText="1"/>
    </xf>
    <xf numFmtId="0" fontId="7" fillId="5" borderId="34" xfId="0" applyFont="1" applyFill="1" applyBorder="1" applyAlignment="1">
      <alignment horizontal="center" vertical="center"/>
    </xf>
    <xf numFmtId="0" fontId="7" fillId="12" borderId="58"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87" xfId="0" applyFont="1" applyFill="1" applyBorder="1" applyAlignment="1">
      <alignment horizontal="center" vertical="center"/>
    </xf>
    <xf numFmtId="0" fontId="7" fillId="4" borderId="88" xfId="0" applyFont="1" applyFill="1" applyBorder="1" applyAlignment="1">
      <alignment horizontal="center" vertical="center"/>
    </xf>
    <xf numFmtId="0" fontId="7" fillId="4" borderId="89" xfId="0" applyFont="1" applyFill="1" applyBorder="1" applyAlignment="1">
      <alignment horizontal="center" vertical="center"/>
    </xf>
    <xf numFmtId="0" fontId="7" fillId="6" borderId="1" xfId="0" applyFont="1" applyFill="1" applyBorder="1" applyAlignment="1">
      <alignment horizontal="right" vertical="center" wrapText="1"/>
    </xf>
    <xf numFmtId="0" fontId="7" fillId="6" borderId="4" xfId="0" applyFont="1" applyFill="1" applyBorder="1" applyAlignment="1">
      <alignment horizontal="right" vertical="center" wrapText="1"/>
    </xf>
    <xf numFmtId="0" fontId="7" fillId="6" borderId="10" xfId="0" applyFont="1" applyFill="1" applyBorder="1" applyAlignment="1">
      <alignment horizontal="right" vertical="center" wrapText="1"/>
    </xf>
    <xf numFmtId="0" fontId="7" fillId="6" borderId="6" xfId="0" applyFont="1" applyFill="1" applyBorder="1" applyAlignment="1">
      <alignment horizontal="right" vertical="center" wrapText="1"/>
    </xf>
    <xf numFmtId="181" fontId="7" fillId="0" borderId="79" xfId="0" applyNumberFormat="1" applyFont="1" applyFill="1" applyBorder="1" applyAlignment="1">
      <alignment horizontal="center" vertical="center"/>
    </xf>
    <xf numFmtId="0" fontId="7" fillId="0" borderId="81" xfId="0" applyFont="1" applyFill="1" applyBorder="1" applyAlignment="1">
      <alignment horizontal="center" vertical="center"/>
    </xf>
    <xf numFmtId="0" fontId="7" fillId="6" borderId="1" xfId="0" applyNumberFormat="1" applyFont="1" applyFill="1" applyBorder="1" applyAlignment="1">
      <alignment horizontal="right" vertical="center"/>
    </xf>
    <xf numFmtId="0" fontId="7" fillId="6" borderId="4" xfId="0" applyNumberFormat="1" applyFont="1" applyFill="1" applyBorder="1" applyAlignment="1">
      <alignment horizontal="right" vertical="center"/>
    </xf>
    <xf numFmtId="0" fontId="7" fillId="0" borderId="1" xfId="0" applyNumberFormat="1" applyFont="1" applyFill="1" applyBorder="1" applyAlignment="1">
      <alignment horizontal="center" vertical="center"/>
    </xf>
    <xf numFmtId="0" fontId="7" fillId="0" borderId="4" xfId="0" applyNumberFormat="1" applyFont="1" applyFill="1" applyBorder="1" applyAlignment="1">
      <alignment horizontal="center" vertical="center"/>
    </xf>
    <xf numFmtId="0" fontId="7" fillId="0" borderId="10" xfId="0" applyNumberFormat="1" applyFont="1" applyFill="1" applyBorder="1" applyAlignment="1">
      <alignment horizontal="center" vertical="center"/>
    </xf>
    <xf numFmtId="0" fontId="7" fillId="0" borderId="6" xfId="0" applyNumberFormat="1" applyFont="1" applyFill="1" applyBorder="1" applyAlignment="1">
      <alignment horizontal="center" vertical="center"/>
    </xf>
    <xf numFmtId="0" fontId="8" fillId="0" borderId="10" xfId="0" applyFont="1" applyFill="1" applyBorder="1" applyAlignment="1">
      <alignment horizontal="center" vertical="center" wrapText="1"/>
    </xf>
    <xf numFmtId="0" fontId="8" fillId="0" borderId="6" xfId="0" applyFont="1" applyFill="1" applyBorder="1" applyAlignment="1">
      <alignment horizontal="center" vertical="center" wrapText="1"/>
    </xf>
    <xf numFmtId="185" fontId="8" fillId="17" borderId="71" xfId="0" applyNumberFormat="1" applyFont="1" applyFill="1" applyBorder="1" applyAlignment="1">
      <alignment horizontal="center" vertical="center"/>
    </xf>
    <xf numFmtId="0" fontId="7" fillId="0" borderId="90" xfId="0" applyFont="1" applyFill="1" applyBorder="1" applyAlignment="1">
      <alignment horizontal="center" vertical="center" textRotation="255" shrinkToFit="1"/>
    </xf>
    <xf numFmtId="38" fontId="7" fillId="6" borderId="92" xfId="0" applyNumberFormat="1" applyFont="1" applyFill="1" applyBorder="1" applyAlignment="1">
      <alignment horizontal="right" vertical="center"/>
    </xf>
    <xf numFmtId="38" fontId="7" fillId="6" borderId="30" xfId="0" applyNumberFormat="1" applyFont="1" applyFill="1" applyBorder="1" applyAlignment="1">
      <alignment horizontal="right" vertical="center"/>
    </xf>
    <xf numFmtId="0" fontId="7" fillId="0" borderId="55" xfId="0" applyFont="1" applyFill="1" applyBorder="1" applyAlignment="1">
      <alignment horizontal="center" vertical="center"/>
    </xf>
    <xf numFmtId="0" fontId="7" fillId="0" borderId="57" xfId="0" applyFont="1" applyFill="1" applyBorder="1" applyAlignment="1">
      <alignment horizontal="center" vertical="center"/>
    </xf>
    <xf numFmtId="182" fontId="7" fillId="6" borderId="18" xfId="0" applyNumberFormat="1" applyFont="1" applyFill="1" applyBorder="1" applyAlignment="1">
      <alignment horizontal="right" vertical="center"/>
    </xf>
    <xf numFmtId="182" fontId="7" fillId="6" borderId="19" xfId="0" applyNumberFormat="1" applyFont="1" applyFill="1" applyBorder="1" applyAlignment="1">
      <alignment horizontal="right" vertical="center"/>
    </xf>
    <xf numFmtId="182" fontId="7" fillId="6" borderId="13" xfId="0" applyNumberFormat="1" applyFont="1" applyFill="1" applyBorder="1" applyAlignment="1">
      <alignment horizontal="right" vertical="center"/>
    </xf>
    <xf numFmtId="0" fontId="8" fillId="4" borderId="52" xfId="0" applyNumberFormat="1" applyFont="1" applyFill="1" applyBorder="1" applyAlignment="1">
      <alignment horizontal="center" vertical="center"/>
    </xf>
    <xf numFmtId="38" fontId="7" fillId="0" borderId="11" xfId="2" applyFont="1" applyFill="1" applyBorder="1" applyAlignment="1">
      <alignment horizontal="center" vertical="center"/>
    </xf>
    <xf numFmtId="38" fontId="7" fillId="0" borderId="2" xfId="2" applyFont="1" applyFill="1" applyBorder="1" applyAlignment="1">
      <alignment horizontal="center" vertical="center"/>
    </xf>
    <xf numFmtId="0" fontId="7" fillId="0" borderId="10"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69" fillId="0" borderId="165" xfId="0" applyFont="1" applyBorder="1" applyAlignment="1">
      <alignment horizontal="center" vertical="center"/>
    </xf>
    <xf numFmtId="0" fontId="69" fillId="0" borderId="166" xfId="0" applyFont="1" applyBorder="1" applyAlignment="1">
      <alignment horizontal="center" vertical="center"/>
    </xf>
    <xf numFmtId="0" fontId="69" fillId="0" borderId="167" xfId="0" applyFont="1" applyBorder="1" applyAlignment="1">
      <alignment horizontal="center" vertical="center"/>
    </xf>
    <xf numFmtId="0" fontId="69" fillId="0" borderId="168" xfId="0" applyFont="1" applyBorder="1" applyAlignment="1">
      <alignment horizontal="center" vertical="center"/>
    </xf>
    <xf numFmtId="0" fontId="69" fillId="0" borderId="169" xfId="0" applyFont="1" applyBorder="1" applyAlignment="1">
      <alignment horizontal="center" vertical="center"/>
    </xf>
    <xf numFmtId="0" fontId="69" fillId="0" borderId="170" xfId="0" applyFont="1" applyBorder="1" applyAlignment="1">
      <alignment horizontal="center" vertical="center"/>
    </xf>
    <xf numFmtId="0" fontId="69" fillId="0" borderId="171" xfId="0" applyFont="1" applyBorder="1" applyAlignment="1">
      <alignment horizontal="center" vertical="center"/>
    </xf>
    <xf numFmtId="0" fontId="69" fillId="0" borderId="172" xfId="0" applyFont="1" applyBorder="1" applyAlignment="1">
      <alignment horizontal="center" vertical="center" shrinkToFit="1"/>
    </xf>
    <xf numFmtId="0" fontId="69" fillId="0" borderId="30" xfId="0" applyFont="1" applyBorder="1" applyAlignment="1">
      <alignment horizontal="center" vertical="center" shrinkToFit="1"/>
    </xf>
    <xf numFmtId="0" fontId="69" fillId="0" borderId="27" xfId="0" applyFont="1" applyBorder="1" applyAlignment="1">
      <alignment horizontal="center" vertical="center" shrinkToFit="1"/>
    </xf>
    <xf numFmtId="0" fontId="69" fillId="0" borderId="175" xfId="0" applyFont="1" applyBorder="1" applyAlignment="1">
      <alignment horizontal="center" vertical="center" shrinkToFit="1"/>
    </xf>
    <xf numFmtId="0" fontId="69" fillId="0" borderId="6" xfId="0" applyFont="1" applyBorder="1" applyAlignment="1">
      <alignment horizontal="center" vertical="center" shrinkToFit="1"/>
    </xf>
    <xf numFmtId="0" fontId="69" fillId="0" borderId="57" xfId="0" applyFont="1" applyBorder="1" applyAlignment="1">
      <alignment horizontal="center" vertical="center" shrinkToFit="1"/>
    </xf>
    <xf numFmtId="0" fontId="7" fillId="15" borderId="61" xfId="0" applyFont="1" applyFill="1" applyBorder="1" applyAlignment="1">
      <alignment horizontal="center" vertical="center"/>
    </xf>
    <xf numFmtId="0" fontId="0" fillId="0" borderId="12" xfId="0" applyFont="1" applyBorder="1" applyAlignment="1">
      <alignment horizontal="center" vertical="center"/>
    </xf>
    <xf numFmtId="0" fontId="0" fillId="0" borderId="11" xfId="0" applyFont="1" applyBorder="1" applyAlignment="1">
      <alignment horizontal="center" vertical="center"/>
    </xf>
    <xf numFmtId="0" fontId="7" fillId="9" borderId="112" xfId="0" applyFont="1" applyFill="1" applyBorder="1" applyAlignment="1">
      <alignment horizontal="center" vertical="center" wrapText="1"/>
    </xf>
    <xf numFmtId="0" fontId="7" fillId="9" borderId="4" xfId="0" applyFont="1" applyFill="1" applyBorder="1" applyAlignment="1">
      <alignment horizontal="center" vertical="center"/>
    </xf>
    <xf numFmtId="0" fontId="7" fillId="9" borderId="5" xfId="0" applyFont="1" applyFill="1" applyBorder="1" applyAlignment="1">
      <alignment horizontal="center" vertical="center"/>
    </xf>
    <xf numFmtId="0" fontId="53" fillId="7" borderId="148" xfId="0" applyFont="1" applyFill="1" applyBorder="1" applyAlignment="1">
      <alignment horizontal="center" vertical="center"/>
    </xf>
    <xf numFmtId="0" fontId="53" fillId="7" borderId="149" xfId="0" applyFont="1" applyFill="1" applyBorder="1" applyAlignment="1">
      <alignment horizontal="center" vertical="center"/>
    </xf>
    <xf numFmtId="0" fontId="57" fillId="0" borderId="126" xfId="0" applyFont="1" applyFill="1" applyBorder="1" applyAlignment="1">
      <alignment horizontal="center" vertical="center" textRotation="255"/>
    </xf>
    <xf numFmtId="0" fontId="57" fillId="0" borderId="96" xfId="0" applyFont="1" applyFill="1" applyBorder="1" applyAlignment="1">
      <alignment horizontal="center" vertical="center" textRotation="255"/>
    </xf>
    <xf numFmtId="0" fontId="57" fillId="0" borderId="96" xfId="0" applyFont="1" applyBorder="1" applyAlignment="1">
      <alignment horizontal="center" vertical="center" textRotation="255"/>
    </xf>
    <xf numFmtId="0" fontId="8" fillId="0" borderId="0" xfId="0" quotePrefix="1" applyFont="1" applyFill="1" applyAlignment="1">
      <alignment horizontal="center" vertical="center"/>
    </xf>
    <xf numFmtId="0" fontId="7" fillId="16" borderId="159" xfId="0" applyFont="1" applyFill="1" applyBorder="1" applyAlignment="1">
      <alignment horizontal="center" vertical="center" wrapText="1"/>
    </xf>
    <xf numFmtId="0" fontId="7" fillId="16" borderId="160" xfId="0" applyFont="1" applyFill="1" applyBorder="1" applyAlignment="1">
      <alignment horizontal="center" vertical="center" wrapText="1"/>
    </xf>
    <xf numFmtId="0" fontId="7" fillId="16" borderId="161" xfId="0" applyFont="1" applyFill="1" applyBorder="1" applyAlignment="1">
      <alignment horizontal="center" vertical="center" wrapText="1"/>
    </xf>
    <xf numFmtId="0" fontId="7" fillId="16" borderId="162" xfId="0" applyFont="1" applyFill="1" applyBorder="1" applyAlignment="1">
      <alignment horizontal="center" vertical="center" wrapText="1"/>
    </xf>
    <xf numFmtId="0" fontId="7" fillId="16" borderId="163" xfId="0" applyFont="1" applyFill="1" applyBorder="1" applyAlignment="1">
      <alignment horizontal="center" vertical="center" wrapText="1"/>
    </xf>
    <xf numFmtId="0" fontId="7" fillId="0" borderId="86" xfId="0" applyFont="1" applyFill="1" applyBorder="1" applyAlignment="1">
      <alignment horizontal="center" vertical="center" wrapText="1"/>
    </xf>
    <xf numFmtId="0" fontId="7" fillId="0" borderId="53" xfId="0" applyFont="1" applyFill="1" applyBorder="1" applyAlignment="1">
      <alignment horizontal="center" vertical="center" wrapText="1"/>
    </xf>
    <xf numFmtId="0" fontId="7" fillId="20" borderId="54" xfId="0" applyFont="1" applyFill="1" applyBorder="1" applyAlignment="1">
      <alignment horizontal="center" vertical="center" wrapText="1"/>
    </xf>
    <xf numFmtId="0" fontId="7" fillId="20" borderId="86" xfId="0" applyFont="1" applyFill="1" applyBorder="1" applyAlignment="1">
      <alignment horizontal="center" vertical="center" wrapText="1"/>
    </xf>
    <xf numFmtId="0" fontId="7" fillId="20" borderId="10" xfId="0" applyFont="1" applyFill="1" applyBorder="1" applyAlignment="1">
      <alignment horizontal="center" vertical="center" wrapText="1"/>
    </xf>
    <xf numFmtId="0" fontId="7" fillId="20" borderId="6" xfId="0" applyFont="1" applyFill="1" applyBorder="1" applyAlignment="1">
      <alignment horizontal="center" vertical="center" wrapText="1"/>
    </xf>
    <xf numFmtId="4" fontId="7" fillId="15" borderId="54" xfId="0" applyNumberFormat="1" applyFont="1" applyFill="1" applyBorder="1" applyAlignment="1">
      <alignment horizontal="center" vertical="center" wrapText="1"/>
    </xf>
    <xf numFmtId="4" fontId="7" fillId="15" borderId="55" xfId="0" applyNumberFormat="1" applyFont="1" applyFill="1" applyBorder="1" applyAlignment="1">
      <alignment horizontal="center" vertical="center" wrapText="1"/>
    </xf>
    <xf numFmtId="4" fontId="7" fillId="15" borderId="10" xfId="0" applyNumberFormat="1" applyFont="1" applyFill="1" applyBorder="1" applyAlignment="1">
      <alignment horizontal="center" vertical="center" wrapText="1"/>
    </xf>
    <xf numFmtId="4" fontId="7" fillId="15" borderId="57" xfId="0" applyNumberFormat="1" applyFont="1" applyFill="1" applyBorder="1" applyAlignment="1">
      <alignment horizontal="center" vertical="center" wrapText="1"/>
    </xf>
    <xf numFmtId="0" fontId="7" fillId="20" borderId="1" xfId="0" applyFont="1" applyFill="1" applyBorder="1" applyAlignment="1">
      <alignment horizontal="center" vertical="center" textRotation="255" wrapText="1"/>
    </xf>
    <xf numFmtId="0" fontId="7" fillId="20" borderId="4" xfId="0" applyFont="1" applyFill="1" applyBorder="1" applyAlignment="1">
      <alignment horizontal="center" vertical="center" textRotation="255" wrapText="1"/>
    </xf>
    <xf numFmtId="0" fontId="7" fillId="20" borderId="5" xfId="0" applyFont="1" applyFill="1" applyBorder="1" applyAlignment="1">
      <alignment horizontal="center" vertical="center" textRotation="255" wrapText="1"/>
    </xf>
    <xf numFmtId="0" fontId="7" fillId="20" borderId="10" xfId="0" applyFont="1" applyFill="1" applyBorder="1" applyAlignment="1">
      <alignment horizontal="center" vertical="center" textRotation="255" wrapText="1"/>
    </xf>
    <xf numFmtId="0" fontId="7" fillId="20" borderId="6" xfId="0" applyFont="1" applyFill="1" applyBorder="1" applyAlignment="1">
      <alignment horizontal="center" vertical="center" textRotation="255" wrapText="1"/>
    </xf>
    <xf numFmtId="0" fontId="7" fillId="20" borderId="8" xfId="0" applyFont="1" applyFill="1" applyBorder="1" applyAlignment="1">
      <alignment horizontal="center" vertical="center" textRotation="255" wrapText="1"/>
    </xf>
    <xf numFmtId="4" fontId="7" fillId="0" borderId="1" xfId="0"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4" fontId="7" fillId="0" borderId="10" xfId="0" applyNumberFormat="1" applyFont="1" applyFill="1" applyBorder="1" applyAlignment="1">
      <alignment horizontal="center" vertical="center" wrapText="1"/>
    </xf>
    <xf numFmtId="4" fontId="7" fillId="0" borderId="6" xfId="0" applyNumberFormat="1" applyFont="1" applyFill="1" applyBorder="1" applyAlignment="1">
      <alignment horizontal="center" vertical="center" wrapText="1"/>
    </xf>
    <xf numFmtId="0" fontId="7" fillId="20" borderId="4" xfId="0" applyFont="1" applyFill="1" applyBorder="1" applyAlignment="1">
      <alignment horizontal="center" vertical="center" wrapText="1" shrinkToFit="1"/>
    </xf>
    <xf numFmtId="0" fontId="7" fillId="20" borderId="6" xfId="0" applyFont="1" applyFill="1" applyBorder="1" applyAlignment="1">
      <alignment horizontal="center" vertical="center" wrapText="1" shrinkToFit="1"/>
    </xf>
    <xf numFmtId="0" fontId="7" fillId="20" borderId="54" xfId="0" applyFont="1" applyFill="1" applyBorder="1" applyAlignment="1">
      <alignment horizontal="center" vertical="center" textRotation="255" wrapText="1"/>
    </xf>
    <xf numFmtId="0" fontId="7" fillId="20" borderId="86" xfId="0" applyFont="1" applyFill="1" applyBorder="1" applyAlignment="1">
      <alignment horizontal="center" vertical="center" textRotation="255" wrapText="1"/>
    </xf>
    <xf numFmtId="0" fontId="7" fillId="20" borderId="53" xfId="0" applyFont="1" applyFill="1" applyBorder="1" applyAlignment="1">
      <alignment horizontal="center" vertical="center" textRotation="255" wrapText="1"/>
    </xf>
    <xf numFmtId="4" fontId="7" fillId="0" borderId="54" xfId="0" applyNumberFormat="1" applyFont="1" applyFill="1" applyBorder="1" applyAlignment="1">
      <alignment horizontal="center" vertical="center" wrapText="1"/>
    </xf>
    <xf numFmtId="4" fontId="7" fillId="0" borderId="86" xfId="0" applyNumberFormat="1" applyFont="1" applyFill="1" applyBorder="1" applyAlignment="1">
      <alignment horizontal="center" vertical="center" wrapText="1"/>
    </xf>
    <xf numFmtId="0" fontId="7" fillId="20" borderId="86" xfId="0" applyFont="1" applyFill="1" applyBorder="1" applyAlignment="1">
      <alignment horizontal="center" vertical="center" wrapText="1" shrinkToFit="1"/>
    </xf>
    <xf numFmtId="0" fontId="7" fillId="20" borderId="1" xfId="0" applyFont="1" applyFill="1" applyBorder="1" applyAlignment="1">
      <alignment horizontal="center" vertical="center" wrapText="1"/>
    </xf>
    <xf numFmtId="0" fontId="7" fillId="20" borderId="4" xfId="0" applyFont="1" applyFill="1" applyBorder="1" applyAlignment="1">
      <alignment horizontal="center" vertical="center" wrapText="1"/>
    </xf>
    <xf numFmtId="4" fontId="7" fillId="15" borderId="1" xfId="0" applyNumberFormat="1" applyFont="1" applyFill="1" applyBorder="1" applyAlignment="1">
      <alignment horizontal="center" vertical="center" wrapText="1"/>
    </xf>
    <xf numFmtId="4" fontId="7" fillId="15" borderId="56" xfId="0" applyNumberFormat="1" applyFont="1" applyFill="1" applyBorder="1" applyAlignment="1">
      <alignment horizontal="center" vertical="center" wrapText="1"/>
    </xf>
    <xf numFmtId="0" fontId="7" fillId="20" borderId="12" xfId="0" applyFont="1" applyFill="1" applyBorder="1" applyAlignment="1">
      <alignment horizontal="center" vertical="center" textRotation="255" wrapText="1"/>
    </xf>
    <xf numFmtId="0" fontId="7" fillId="20" borderId="119" xfId="0" applyFont="1" applyFill="1" applyBorder="1" applyAlignment="1">
      <alignment horizontal="center" vertical="center" textRotation="255" wrapText="1"/>
    </xf>
    <xf numFmtId="0" fontId="0" fillId="0" borderId="4"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0" fillId="20" borderId="4" xfId="0" applyFont="1" applyFill="1" applyBorder="1" applyAlignment="1">
      <alignment horizontal="center" vertical="center" wrapText="1"/>
    </xf>
    <xf numFmtId="0" fontId="0" fillId="20" borderId="15" xfId="0" applyFont="1" applyFill="1" applyBorder="1" applyAlignment="1">
      <alignment horizontal="center" vertical="center" wrapText="1"/>
    </xf>
    <xf numFmtId="0" fontId="0" fillId="0" borderId="4" xfId="0" applyFont="1" applyFill="1" applyBorder="1" applyAlignment="1">
      <alignment vertical="center" wrapText="1"/>
    </xf>
    <xf numFmtId="0" fontId="0" fillId="0" borderId="15" xfId="0" applyFont="1" applyFill="1" applyBorder="1" applyAlignment="1">
      <alignment vertical="center" wrapText="1"/>
    </xf>
    <xf numFmtId="0" fontId="0" fillId="0" borderId="16" xfId="0" applyFont="1" applyFill="1" applyBorder="1" applyAlignment="1">
      <alignment horizontal="center" vertical="center" wrapText="1"/>
    </xf>
    <xf numFmtId="0" fontId="0" fillId="20" borderId="4" xfId="0" applyFont="1" applyFill="1" applyBorder="1" applyAlignment="1">
      <alignment vertical="center" wrapText="1"/>
    </xf>
    <xf numFmtId="0" fontId="0" fillId="20" borderId="14" xfId="0" applyFont="1" applyFill="1" applyBorder="1" applyAlignment="1">
      <alignment vertical="center" wrapText="1"/>
    </xf>
    <xf numFmtId="0" fontId="0" fillId="20" borderId="15" xfId="0" applyFont="1" applyFill="1" applyBorder="1" applyAlignment="1">
      <alignment vertical="center" wrapText="1"/>
    </xf>
    <xf numFmtId="0" fontId="0" fillId="15" borderId="56" xfId="0" applyFont="1" applyFill="1" applyBorder="1" applyAlignment="1">
      <alignment horizontal="center" vertical="center" wrapText="1"/>
    </xf>
    <xf numFmtId="0" fontId="0" fillId="15" borderId="14" xfId="0" applyFont="1" applyFill="1" applyBorder="1" applyAlignment="1">
      <alignment horizontal="center" vertical="center" wrapText="1"/>
    </xf>
    <xf numFmtId="0" fontId="0" fillId="15" borderId="23" xfId="0" applyFont="1" applyFill="1" applyBorder="1" applyAlignment="1">
      <alignment horizontal="center" vertical="center" wrapText="1"/>
    </xf>
    <xf numFmtId="0" fontId="7" fillId="0" borderId="97" xfId="0" applyFont="1" applyFill="1" applyBorder="1" applyAlignment="1">
      <alignment horizontal="center" vertical="center" textRotation="255" wrapText="1"/>
    </xf>
    <xf numFmtId="0" fontId="7" fillId="0" borderId="61" xfId="0" applyFont="1" applyFill="1" applyBorder="1" applyAlignment="1">
      <alignment horizontal="center" vertical="center" textRotation="255" wrapText="1"/>
    </xf>
    <xf numFmtId="0" fontId="7" fillId="0" borderId="157" xfId="0" applyFont="1" applyFill="1" applyBorder="1" applyAlignment="1">
      <alignment horizontal="center" vertical="center" textRotation="255" wrapText="1"/>
    </xf>
    <xf numFmtId="0" fontId="7" fillId="0" borderId="12" xfId="0" applyFont="1" applyFill="1" applyBorder="1" applyAlignment="1">
      <alignment horizontal="center" vertical="center" textRotation="255" wrapText="1"/>
    </xf>
    <xf numFmtId="0" fontId="7" fillId="0" borderId="158" xfId="0" applyFont="1" applyFill="1" applyBorder="1" applyAlignment="1">
      <alignment horizontal="center" vertical="center" textRotation="255" wrapText="1"/>
    </xf>
    <xf numFmtId="0" fontId="7" fillId="0" borderId="119" xfId="0" applyFont="1" applyFill="1" applyBorder="1" applyAlignment="1">
      <alignment horizontal="center" vertical="center" textRotation="255" wrapText="1"/>
    </xf>
    <xf numFmtId="0" fontId="7" fillId="0" borderId="61" xfId="0" applyFont="1" applyBorder="1" applyAlignment="1">
      <alignment horizontal="center" vertical="center" textRotation="255" wrapText="1"/>
    </xf>
    <xf numFmtId="0" fontId="7" fillId="0" borderId="12" xfId="0" applyFont="1" applyBorder="1" applyAlignment="1">
      <alignment horizontal="center" vertical="center" textRotation="255" wrapText="1"/>
    </xf>
    <xf numFmtId="0" fontId="7" fillId="0" borderId="119" xfId="0" applyFont="1" applyBorder="1" applyAlignment="1">
      <alignment horizontal="center" vertical="center" textRotation="255" wrapText="1"/>
    </xf>
    <xf numFmtId="0" fontId="7" fillId="15" borderId="1" xfId="0" applyFont="1" applyFill="1" applyBorder="1" applyAlignment="1">
      <alignment horizontal="center" vertical="center" wrapText="1"/>
    </xf>
    <xf numFmtId="0" fontId="7" fillId="15" borderId="56" xfId="0" applyFont="1" applyFill="1" applyBorder="1" applyAlignment="1">
      <alignment horizontal="center" vertical="center" wrapText="1"/>
    </xf>
    <xf numFmtId="0" fontId="7" fillId="15" borderId="14" xfId="0" applyFont="1" applyFill="1" applyBorder="1" applyAlignment="1">
      <alignment horizontal="center" vertical="center" wrapText="1"/>
    </xf>
    <xf numFmtId="0" fontId="7" fillId="15" borderId="23"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57" xfId="0" applyFont="1" applyFill="1" applyBorder="1" applyAlignment="1">
      <alignment horizontal="center" vertical="center" wrapText="1"/>
    </xf>
    <xf numFmtId="0" fontId="0" fillId="20" borderId="86" xfId="0" applyFont="1" applyFill="1" applyBorder="1" applyAlignment="1">
      <alignment vertical="center" wrapText="1"/>
    </xf>
    <xf numFmtId="0" fontId="0" fillId="20" borderId="10" xfId="0" applyFont="1" applyFill="1" applyBorder="1" applyAlignment="1">
      <alignment vertical="center" wrapText="1"/>
    </xf>
    <xf numFmtId="0" fontId="0" fillId="20" borderId="6" xfId="0" applyFont="1" applyFill="1" applyBorder="1" applyAlignment="1">
      <alignment vertical="center" wrapText="1"/>
    </xf>
    <xf numFmtId="0" fontId="7" fillId="20" borderId="12" xfId="0" applyFont="1" applyFill="1" applyBorder="1" applyAlignment="1">
      <alignment horizontal="center" vertical="center" wrapText="1"/>
    </xf>
    <xf numFmtId="0" fontId="0" fillId="0" borderId="10" xfId="0" applyFont="1" applyBorder="1" applyAlignment="1">
      <alignment horizontal="center" vertical="center" wrapText="1"/>
    </xf>
    <xf numFmtId="0" fontId="0" fillId="0" borderId="6" xfId="0" applyFont="1" applyBorder="1" applyAlignment="1">
      <alignment horizontal="center" vertical="center" wrapText="1"/>
    </xf>
    <xf numFmtId="0" fontId="0" fillId="20" borderId="6" xfId="0" applyFont="1" applyFill="1" applyBorder="1" applyAlignment="1">
      <alignment horizontal="center" vertical="center" wrapText="1"/>
    </xf>
    <xf numFmtId="0" fontId="0" fillId="0" borderId="6" xfId="0" applyFont="1" applyFill="1" applyBorder="1" applyAlignment="1">
      <alignment vertical="center" wrapText="1"/>
    </xf>
    <xf numFmtId="0" fontId="0" fillId="0" borderId="8" xfId="0" applyFont="1" applyFill="1" applyBorder="1" applyAlignment="1">
      <alignment horizontal="center" vertical="center" wrapText="1"/>
    </xf>
    <xf numFmtId="0" fontId="6" fillId="0" borderId="0" xfId="0" applyFont="1" applyFill="1" applyAlignment="1">
      <alignment vertical="center" wrapText="1"/>
    </xf>
    <xf numFmtId="0" fontId="0" fillId="0" borderId="0" xfId="0" applyFont="1" applyAlignment="1">
      <alignment vertical="center" wrapText="1"/>
    </xf>
    <xf numFmtId="0" fontId="6" fillId="0" borderId="0" xfId="0" applyFont="1" applyFill="1" applyAlignment="1">
      <alignment horizontal="left" vertical="top" wrapText="1"/>
    </xf>
    <xf numFmtId="0" fontId="7" fillId="0" borderId="156" xfId="0" applyFont="1" applyFill="1" applyBorder="1" applyAlignment="1">
      <alignment horizontal="center" vertical="center" textRotation="255" wrapText="1"/>
    </xf>
    <xf numFmtId="0" fontId="7" fillId="0" borderId="94" xfId="0" applyFont="1" applyFill="1" applyBorder="1" applyAlignment="1">
      <alignment horizontal="center" vertical="center" textRotation="255" wrapText="1"/>
    </xf>
    <xf numFmtId="0" fontId="7" fillId="0" borderId="94" xfId="0" applyFont="1" applyBorder="1" applyAlignment="1">
      <alignment horizontal="center" vertical="center" textRotation="255" wrapText="1"/>
    </xf>
    <xf numFmtId="0" fontId="7" fillId="20" borderId="94" xfId="0" applyFont="1" applyFill="1" applyBorder="1" applyAlignment="1">
      <alignment horizontal="center" vertical="center" wrapText="1"/>
    </xf>
    <xf numFmtId="0" fontId="0" fillId="0" borderId="86" xfId="0" applyFont="1" applyBorder="1" applyAlignment="1">
      <alignment horizontal="center" vertical="center" wrapText="1"/>
    </xf>
    <xf numFmtId="0" fontId="0" fillId="20" borderId="86" xfId="0" applyFont="1" applyFill="1" applyBorder="1" applyAlignment="1">
      <alignment horizontal="center" vertical="center" wrapText="1"/>
    </xf>
    <xf numFmtId="0" fontId="0" fillId="0" borderId="86" xfId="0" applyFont="1" applyFill="1" applyBorder="1" applyAlignment="1">
      <alignment vertical="center" wrapText="1"/>
    </xf>
    <xf numFmtId="0" fontId="60" fillId="5" borderId="11" xfId="0" applyFont="1" applyFill="1" applyBorder="1" applyAlignment="1">
      <alignment horizontal="center" vertical="center" wrapText="1"/>
    </xf>
    <xf numFmtId="0" fontId="60" fillId="5" borderId="2" xfId="0" applyFont="1" applyFill="1" applyBorder="1" applyAlignment="1">
      <alignment horizontal="center" vertical="center" wrapText="1"/>
    </xf>
    <xf numFmtId="0" fontId="60" fillId="5" borderId="3"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119" xfId="0" applyFont="1" applyBorder="1" applyAlignment="1">
      <alignment horizontal="center" vertical="center" wrapText="1"/>
    </xf>
    <xf numFmtId="0" fontId="7" fillId="0" borderId="4" xfId="0" applyFont="1" applyFill="1" applyBorder="1" applyAlignment="1">
      <alignment horizontal="center" vertical="center" wrapText="1" shrinkToFit="1"/>
    </xf>
    <xf numFmtId="0" fontId="7" fillId="10" borderId="8" xfId="0" applyFont="1" applyFill="1" applyBorder="1" applyAlignment="1">
      <alignment horizontal="center" vertical="center" wrapText="1"/>
    </xf>
    <xf numFmtId="0" fontId="7" fillId="0" borderId="0" xfId="0" applyFont="1" applyFill="1" applyAlignment="1">
      <alignment horizontal="right" vertical="center"/>
    </xf>
    <xf numFmtId="0" fontId="7" fillId="10" borderId="4" xfId="0" applyFont="1" applyFill="1" applyBorder="1" applyAlignment="1">
      <alignment horizontal="center" vertical="center" wrapText="1"/>
    </xf>
    <xf numFmtId="0" fontId="7" fillId="10" borderId="6"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0" borderId="0" xfId="0" applyFont="1" applyFill="1" applyBorder="1" applyAlignment="1">
      <alignment horizontal="center" vertical="center" wrapText="1"/>
    </xf>
    <xf numFmtId="0" fontId="7" fillId="10" borderId="10" xfId="0" applyFont="1" applyFill="1" applyBorder="1" applyAlignment="1">
      <alignment horizontal="center" vertical="center" wrapText="1"/>
    </xf>
    <xf numFmtId="0" fontId="7" fillId="10" borderId="5" xfId="0" applyFont="1" applyFill="1" applyBorder="1" applyAlignment="1">
      <alignment horizontal="center" vertical="center" wrapText="1"/>
    </xf>
    <xf numFmtId="0" fontId="7" fillId="10" borderId="7"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9"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9" xfId="0" applyFont="1" applyBorder="1" applyAlignment="1">
      <alignment horizontal="center" vertical="center" shrinkToFit="1"/>
    </xf>
    <xf numFmtId="0" fontId="7" fillId="0" borderId="7" xfId="0" applyFont="1" applyBorder="1" applyAlignment="1">
      <alignment horizontal="center" vertical="center" shrinkToFit="1"/>
    </xf>
    <xf numFmtId="0" fontId="7" fillId="24" borderId="9" xfId="0" applyFont="1" applyFill="1" applyBorder="1" applyAlignment="1">
      <alignment horizontal="center" vertical="center"/>
    </xf>
    <xf numFmtId="0" fontId="7" fillId="24" borderId="7" xfId="0" applyFont="1" applyFill="1" applyBorder="1" applyAlignment="1">
      <alignment horizontal="center" vertical="center"/>
    </xf>
    <xf numFmtId="0" fontId="7" fillId="23" borderId="9" xfId="0" applyFont="1" applyFill="1" applyBorder="1" applyAlignment="1">
      <alignment horizontal="center" vertical="center"/>
    </xf>
    <xf numFmtId="0" fontId="7" fillId="23" borderId="7" xfId="0" applyFont="1" applyFill="1" applyBorder="1" applyAlignment="1">
      <alignment horizontal="center" vertical="center"/>
    </xf>
    <xf numFmtId="0" fontId="7" fillId="0" borderId="1" xfId="0" applyFont="1" applyBorder="1" applyAlignment="1">
      <alignment vertical="center"/>
    </xf>
    <xf numFmtId="0" fontId="7" fillId="0" borderId="4" xfId="0" applyFont="1" applyBorder="1" applyAlignment="1">
      <alignment vertical="center"/>
    </xf>
    <xf numFmtId="0" fontId="6" fillId="0" borderId="0" xfId="0" applyFont="1" applyFill="1" applyAlignment="1">
      <alignment horizontal="left" vertical="center" shrinkToFit="1"/>
    </xf>
    <xf numFmtId="0" fontId="7" fillId="0" borderId="1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0" fontId="7" fillId="0" borderId="11" xfId="0" applyNumberFormat="1" applyFont="1" applyBorder="1" applyAlignment="1">
      <alignment horizontal="center" vertical="center"/>
    </xf>
    <xf numFmtId="20" fontId="7" fillId="0" borderId="2" xfId="0" applyNumberFormat="1" applyFont="1" applyBorder="1" applyAlignment="1">
      <alignment horizontal="center" vertical="center"/>
    </xf>
    <xf numFmtId="20" fontId="7" fillId="0" borderId="3" xfId="0" applyNumberFormat="1" applyFont="1" applyBorder="1" applyAlignment="1">
      <alignment horizontal="center" vertical="center"/>
    </xf>
    <xf numFmtId="20" fontId="7" fillId="0" borderId="12" xfId="0" applyNumberFormat="1" applyFont="1" applyBorder="1" applyAlignment="1">
      <alignment horizontal="center" vertical="center"/>
    </xf>
    <xf numFmtId="0" fontId="7" fillId="0" borderId="11" xfId="0" applyFont="1" applyBorder="1" applyAlignment="1">
      <alignment vertical="center"/>
    </xf>
    <xf numFmtId="0" fontId="7" fillId="0" borderId="2" xfId="0" applyFont="1" applyBorder="1" applyAlignment="1">
      <alignment vertical="center"/>
    </xf>
    <xf numFmtId="0" fontId="7" fillId="0" borderId="52" xfId="0" applyFont="1" applyBorder="1" applyAlignment="1">
      <alignment horizontal="center" vertical="center" textRotation="255" shrinkToFit="1"/>
    </xf>
    <xf numFmtId="0" fontId="7" fillId="0" borderId="45" xfId="0" applyFont="1" applyBorder="1" applyAlignment="1">
      <alignment horizontal="center" vertical="center" textRotation="255" shrinkToFit="1"/>
    </xf>
    <xf numFmtId="0" fontId="7" fillId="0" borderId="61" xfId="0" applyFont="1" applyBorder="1" applyAlignment="1">
      <alignment horizontal="center" vertical="center" textRotation="255" shrinkToFit="1"/>
    </xf>
    <xf numFmtId="0" fontId="7" fillId="0" borderId="10" xfId="0" applyFont="1" applyBorder="1" applyAlignment="1">
      <alignment vertical="center"/>
    </xf>
    <xf numFmtId="0" fontId="7" fillId="0" borderId="6" xfId="0" applyFont="1" applyBorder="1" applyAlignment="1">
      <alignment vertical="center"/>
    </xf>
    <xf numFmtId="0" fontId="7" fillId="21" borderId="11" xfId="0" applyFont="1" applyFill="1" applyBorder="1" applyAlignment="1">
      <alignment horizontal="right" vertical="center"/>
    </xf>
    <xf numFmtId="0" fontId="7" fillId="21" borderId="2" xfId="0" applyFont="1" applyFill="1" applyBorder="1" applyAlignment="1">
      <alignment horizontal="right" vertical="center"/>
    </xf>
    <xf numFmtId="0" fontId="7" fillId="21" borderId="3" xfId="0" applyFont="1" applyFill="1" applyBorder="1" applyAlignment="1">
      <alignment horizontal="right" vertical="center"/>
    </xf>
    <xf numFmtId="0" fontId="7" fillId="22" borderId="11" xfId="0" applyFont="1" applyFill="1" applyBorder="1" applyAlignment="1">
      <alignment horizontal="right" vertical="center"/>
    </xf>
    <xf numFmtId="0" fontId="7" fillId="22" borderId="2" xfId="0" applyFont="1" applyFill="1" applyBorder="1" applyAlignment="1">
      <alignment horizontal="right" vertical="center"/>
    </xf>
    <xf numFmtId="0" fontId="7" fillId="0" borderId="45" xfId="0" applyFont="1" applyFill="1" applyBorder="1" applyAlignment="1">
      <alignment vertical="center" shrinkToFit="1"/>
    </xf>
    <xf numFmtId="0" fontId="7" fillId="0" borderId="61" xfId="0" applyFont="1" applyFill="1" applyBorder="1" applyAlignment="1">
      <alignment vertical="center" shrinkToFit="1"/>
    </xf>
    <xf numFmtId="0" fontId="7" fillId="23" borderId="1" xfId="0" applyFont="1" applyFill="1" applyBorder="1" applyAlignment="1">
      <alignment horizontal="left" vertical="center"/>
    </xf>
    <xf numFmtId="0" fontId="7" fillId="23" borderId="4" xfId="0" applyFont="1" applyFill="1" applyBorder="1" applyAlignment="1">
      <alignment horizontal="left" vertical="center"/>
    </xf>
    <xf numFmtId="0" fontId="7" fillId="23" borderId="9" xfId="0" applyFont="1" applyFill="1" applyBorder="1" applyAlignment="1">
      <alignment horizontal="left" vertical="center"/>
    </xf>
    <xf numFmtId="0" fontId="7" fillId="23" borderId="0" xfId="0" applyFont="1" applyFill="1" applyAlignment="1">
      <alignment horizontal="left" vertical="center"/>
    </xf>
    <xf numFmtId="0" fontId="7" fillId="25" borderId="12" xfId="0" applyFont="1" applyFill="1" applyBorder="1" applyAlignment="1">
      <alignment horizontal="center" vertical="center" shrinkToFit="1"/>
    </xf>
    <xf numFmtId="0" fontId="7" fillId="23" borderId="52" xfId="0" applyFont="1" applyFill="1" applyBorder="1" applyAlignment="1">
      <alignment horizontal="center" vertical="center" shrinkToFit="1"/>
    </xf>
    <xf numFmtId="0" fontId="7" fillId="23" borderId="45" xfId="0" applyFont="1" applyFill="1" applyBorder="1" applyAlignment="1">
      <alignment horizontal="center" vertical="center" shrinkToFit="1"/>
    </xf>
    <xf numFmtId="0" fontId="7" fillId="23" borderId="61" xfId="0" applyFont="1" applyFill="1" applyBorder="1" applyAlignment="1">
      <alignment horizontal="center" vertical="center" shrinkToFit="1"/>
    </xf>
    <xf numFmtId="0" fontId="7" fillId="0" borderId="1" xfId="0" applyFont="1" applyBorder="1" applyAlignment="1">
      <alignment horizontal="center" vertical="center"/>
    </xf>
    <xf numFmtId="0" fontId="7" fillId="0" borderId="9" xfId="0" applyFont="1" applyBorder="1" applyAlignment="1">
      <alignment horizontal="center" vertical="center"/>
    </xf>
    <xf numFmtId="0" fontId="7" fillId="0" borderId="12" xfId="0" applyFont="1" applyBorder="1" applyAlignment="1">
      <alignment horizontal="center" vertical="center" shrinkToFit="1"/>
    </xf>
    <xf numFmtId="188" fontId="7" fillId="0" borderId="9" xfId="0" applyNumberFormat="1" applyFont="1" applyBorder="1" applyAlignment="1">
      <alignment horizontal="right" vertical="center"/>
    </xf>
    <xf numFmtId="0" fontId="7" fillId="0" borderId="52" xfId="0" applyFont="1" applyBorder="1" applyAlignment="1">
      <alignment horizontal="center" vertical="center" shrinkToFit="1"/>
    </xf>
    <xf numFmtId="0" fontId="7" fillId="0" borderId="45" xfId="0" applyFont="1" applyBorder="1" applyAlignment="1">
      <alignment horizontal="center" vertical="center" shrinkToFit="1"/>
    </xf>
    <xf numFmtId="0" fontId="7" fillId="0" borderId="61" xfId="0" applyFont="1" applyBorder="1" applyAlignment="1">
      <alignment horizontal="center" vertical="center" shrinkToFit="1"/>
    </xf>
    <xf numFmtId="0" fontId="7" fillId="0" borderId="52" xfId="0" applyFont="1" applyBorder="1" applyAlignment="1">
      <alignment horizontal="center" vertical="center"/>
    </xf>
    <xf numFmtId="0" fontId="7" fillId="0" borderId="45" xfId="0" applyFont="1" applyBorder="1" applyAlignment="1">
      <alignment horizontal="center" vertical="center"/>
    </xf>
    <xf numFmtId="0" fontId="7" fillId="0" borderId="61" xfId="0" applyFont="1" applyBorder="1" applyAlignment="1">
      <alignment horizontal="center" vertical="center"/>
    </xf>
    <xf numFmtId="0" fontId="7" fillId="23" borderId="52" xfId="0" applyFont="1" applyFill="1" applyBorder="1" applyAlignment="1">
      <alignment horizontal="center" vertical="center"/>
    </xf>
    <xf numFmtId="0" fontId="7" fillId="23" borderId="45" xfId="0" applyFont="1" applyFill="1" applyBorder="1" applyAlignment="1">
      <alignment horizontal="center" vertical="center"/>
    </xf>
    <xf numFmtId="0" fontId="7" fillId="0" borderId="10" xfId="0" applyFont="1" applyBorder="1" applyAlignment="1">
      <alignment horizontal="center" vertical="center"/>
    </xf>
    <xf numFmtId="0" fontId="7" fillId="21" borderId="11" xfId="0" applyFont="1" applyFill="1" applyBorder="1" applyAlignment="1">
      <alignment horizontal="center" vertical="center" shrinkToFit="1"/>
    </xf>
    <xf numFmtId="0" fontId="7" fillId="21" borderId="3" xfId="0" applyFont="1" applyFill="1" applyBorder="1" applyAlignment="1">
      <alignment horizontal="center" vertical="center" shrinkToFi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6" xfId="0" applyFont="1" applyFill="1" applyBorder="1" applyAlignment="1">
      <alignment horizontal="left" vertical="center" shrinkToFit="1"/>
    </xf>
    <xf numFmtId="0" fontId="8" fillId="0" borderId="12"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49" xfId="0" applyFont="1" applyBorder="1" applyAlignment="1">
      <alignment horizontal="center" vertical="center"/>
    </xf>
    <xf numFmtId="0" fontId="2" fillId="0" borderId="52" xfId="0" applyFont="1" applyBorder="1" applyAlignment="1">
      <alignment horizontal="center" vertical="center" shrinkToFit="1"/>
    </xf>
    <xf numFmtId="0" fontId="2" fillId="0" borderId="45" xfId="0" applyFont="1" applyBorder="1" applyAlignment="1">
      <alignment horizontal="center" vertical="center" shrinkToFit="1"/>
    </xf>
    <xf numFmtId="0" fontId="2" fillId="0" borderId="61" xfId="0" applyFont="1" applyBorder="1" applyAlignment="1">
      <alignment horizontal="center" vertical="center" shrinkToFit="1"/>
    </xf>
    <xf numFmtId="0" fontId="7" fillId="22" borderId="11" xfId="0" applyFont="1" applyFill="1" applyBorder="1" applyAlignment="1">
      <alignment horizontal="center" vertical="center" shrinkToFit="1"/>
    </xf>
    <xf numFmtId="0" fontId="7" fillId="22" borderId="3" xfId="0" applyFont="1" applyFill="1" applyBorder="1" applyAlignment="1">
      <alignment horizontal="center" vertical="center" shrinkToFit="1"/>
    </xf>
    <xf numFmtId="0" fontId="7" fillId="0" borderId="52" xfId="0" applyFont="1" applyBorder="1" applyAlignment="1">
      <alignment horizontal="center" vertical="center" wrapText="1"/>
    </xf>
    <xf numFmtId="0" fontId="7" fillId="0" borderId="5" xfId="0" applyFont="1" applyBorder="1" applyAlignment="1">
      <alignment vertical="center"/>
    </xf>
    <xf numFmtId="0" fontId="7" fillId="0" borderId="3" xfId="0" applyFont="1" applyBorder="1" applyAlignment="1">
      <alignment vertical="center"/>
    </xf>
    <xf numFmtId="0" fontId="7" fillId="0" borderId="11" xfId="0" applyFont="1" applyBorder="1" applyAlignment="1">
      <alignment horizontal="right" vertical="center"/>
    </xf>
    <xf numFmtId="0" fontId="7" fillId="0" borderId="2" xfId="0" applyFont="1" applyBorder="1" applyAlignment="1">
      <alignment horizontal="right" vertical="center"/>
    </xf>
    <xf numFmtId="0" fontId="7" fillId="25" borderId="52" xfId="0" applyFont="1" applyFill="1" applyBorder="1" applyAlignment="1">
      <alignment horizontal="center" vertical="center"/>
    </xf>
    <xf numFmtId="0" fontId="7" fillId="25" borderId="45" xfId="0" applyFont="1" applyFill="1" applyBorder="1" applyAlignment="1">
      <alignment horizontal="center" vertical="center"/>
    </xf>
    <xf numFmtId="0" fontId="7" fillId="0" borderId="11" xfId="0" applyFont="1" applyBorder="1" applyAlignment="1">
      <alignment horizontal="center" vertical="center" shrinkToFit="1"/>
    </xf>
    <xf numFmtId="0" fontId="7" fillId="0" borderId="45" xfId="0" applyFont="1" applyBorder="1" applyAlignment="1">
      <alignment vertical="center" shrinkToFit="1"/>
    </xf>
    <xf numFmtId="0" fontId="7" fillId="0" borderId="61" xfId="0" applyFont="1" applyBorder="1" applyAlignment="1">
      <alignment vertical="center" shrinkToFit="1"/>
    </xf>
    <xf numFmtId="0" fontId="7" fillId="4" borderId="1" xfId="0" applyFont="1" applyFill="1" applyBorder="1" applyAlignment="1">
      <alignment horizontal="left" vertical="center"/>
    </xf>
    <xf numFmtId="0" fontId="7" fillId="4" borderId="4" xfId="0" applyFont="1" applyFill="1" applyBorder="1" applyAlignment="1">
      <alignment horizontal="left" vertical="center"/>
    </xf>
    <xf numFmtId="0" fontId="7" fillId="4" borderId="9" xfId="0" applyFont="1" applyFill="1" applyBorder="1" applyAlignment="1">
      <alignment horizontal="left" vertical="center"/>
    </xf>
    <xf numFmtId="0" fontId="7" fillId="4" borderId="0" xfId="0" applyFont="1" applyFill="1" applyAlignment="1">
      <alignment horizontal="left" vertical="center"/>
    </xf>
    <xf numFmtId="0" fontId="7" fillId="25" borderId="12" xfId="0" applyFont="1" applyFill="1" applyBorder="1" applyAlignment="1">
      <alignment horizontal="center" vertical="center"/>
    </xf>
    <xf numFmtId="0" fontId="7" fillId="25" borderId="52" xfId="0" applyFont="1" applyFill="1" applyBorder="1" applyAlignment="1">
      <alignment horizontal="center" vertical="center" shrinkToFit="1"/>
    </xf>
    <xf numFmtId="0" fontId="7" fillId="25" borderId="45" xfId="0" applyFont="1" applyFill="1" applyBorder="1" applyAlignment="1">
      <alignment horizontal="center" vertical="center" shrinkToFit="1"/>
    </xf>
    <xf numFmtId="0" fontId="7" fillId="25" borderId="61" xfId="0" applyFont="1" applyFill="1" applyBorder="1" applyAlignment="1">
      <alignment horizontal="center" vertical="center" shrinkToFit="1"/>
    </xf>
    <xf numFmtId="0" fontId="7" fillId="0" borderId="9" xfId="0" applyFont="1" applyBorder="1" applyAlignment="1">
      <alignment horizontal="right" vertical="center"/>
    </xf>
    <xf numFmtId="0" fontId="7" fillId="0" borderId="5"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7" fillId="0" borderId="3" xfId="0" applyFont="1" applyBorder="1" applyAlignment="1">
      <alignment horizontal="center" vertical="center" shrinkToFit="1"/>
    </xf>
    <xf numFmtId="0" fontId="53" fillId="26" borderId="9" xfId="0" applyFont="1" applyFill="1" applyBorder="1" applyAlignment="1">
      <alignment horizontal="center" vertical="center" shrinkToFit="1"/>
    </xf>
    <xf numFmtId="0" fontId="53" fillId="26" borderId="7" xfId="0" applyFont="1" applyFill="1" applyBorder="1" applyAlignment="1">
      <alignment horizontal="center" vertical="center" shrinkToFit="1"/>
    </xf>
    <xf numFmtId="0" fontId="8" fillId="0" borderId="0" xfId="0" quotePrefix="1" applyFont="1" applyAlignment="1">
      <alignment horizontal="center" vertical="center"/>
    </xf>
    <xf numFmtId="0" fontId="7" fillId="0" borderId="6" xfId="0" applyFont="1" applyBorder="1" applyAlignment="1">
      <alignment horizontal="left" vertical="center"/>
    </xf>
    <xf numFmtId="0" fontId="7" fillId="25" borderId="9" xfId="0" applyFont="1" applyFill="1" applyBorder="1" applyAlignment="1">
      <alignment horizontal="center" vertical="center" shrinkToFit="1"/>
    </xf>
    <xf numFmtId="0" fontId="7" fillId="25" borderId="7" xfId="0" applyFont="1" applyFill="1" applyBorder="1" applyAlignment="1">
      <alignment horizontal="center" vertical="center" shrinkToFit="1"/>
    </xf>
    <xf numFmtId="0" fontId="53" fillId="25" borderId="9" xfId="0" applyFont="1" applyFill="1" applyBorder="1" applyAlignment="1">
      <alignment horizontal="center" vertical="center" shrinkToFit="1"/>
    </xf>
    <xf numFmtId="0" fontId="53" fillId="25" borderId="7" xfId="0" applyFont="1" applyFill="1" applyBorder="1" applyAlignment="1">
      <alignment horizontal="center" vertical="center" shrinkToFit="1"/>
    </xf>
    <xf numFmtId="0" fontId="50" fillId="0" borderId="0" xfId="0" quotePrefix="1" applyFont="1" applyAlignment="1">
      <alignment horizontal="center" vertical="center"/>
    </xf>
    <xf numFmtId="0" fontId="57" fillId="0" borderId="1" xfId="0" applyFont="1" applyBorder="1" applyAlignment="1">
      <alignment horizontal="left" vertical="top" wrapText="1"/>
    </xf>
    <xf numFmtId="0" fontId="57" fillId="0" borderId="4" xfId="0" applyFont="1" applyBorder="1" applyAlignment="1">
      <alignment horizontal="left" vertical="top" wrapText="1"/>
    </xf>
    <xf numFmtId="0" fontId="57" fillId="0" borderId="5" xfId="0" applyFont="1" applyBorder="1" applyAlignment="1">
      <alignment horizontal="left" vertical="top" wrapText="1"/>
    </xf>
    <xf numFmtId="0" fontId="57" fillId="0" borderId="9" xfId="0" applyFont="1" applyBorder="1" applyAlignment="1">
      <alignment horizontal="left" vertical="top" wrapText="1"/>
    </xf>
    <xf numFmtId="0" fontId="57" fillId="0" borderId="0" xfId="0" applyFont="1" applyAlignment="1">
      <alignment horizontal="left" vertical="top" wrapText="1"/>
    </xf>
    <xf numFmtId="0" fontId="57" fillId="0" borderId="7" xfId="0" applyFont="1" applyBorder="1" applyAlignment="1">
      <alignment horizontal="left" vertical="top" wrapText="1"/>
    </xf>
    <xf numFmtId="0" fontId="57" fillId="0" borderId="46" xfId="0" applyFont="1" applyBorder="1" applyAlignment="1">
      <alignment horizontal="left" vertical="top" wrapText="1"/>
    </xf>
    <xf numFmtId="0" fontId="57" fillId="0" borderId="47" xfId="0" applyFont="1" applyBorder="1" applyAlignment="1">
      <alignment horizontal="left" vertical="top" wrapText="1"/>
    </xf>
    <xf numFmtId="0" fontId="57" fillId="0" borderId="48" xfId="0" applyFont="1" applyBorder="1" applyAlignment="1">
      <alignment horizontal="left" vertical="top" wrapText="1"/>
    </xf>
    <xf numFmtId="0" fontId="57" fillId="0" borderId="10" xfId="0" applyFont="1" applyBorder="1" applyAlignment="1">
      <alignment horizontal="left" vertical="top" wrapText="1"/>
    </xf>
    <xf numFmtId="0" fontId="57" fillId="0" borderId="6" xfId="0" applyFont="1" applyBorder="1" applyAlignment="1">
      <alignment horizontal="left" vertical="top" wrapText="1"/>
    </xf>
    <xf numFmtId="0" fontId="57" fillId="0" borderId="8" xfId="0" applyFont="1" applyBorder="1" applyAlignment="1">
      <alignment horizontal="left" vertical="top" wrapText="1"/>
    </xf>
    <xf numFmtId="0" fontId="57" fillId="0" borderId="1" xfId="0" applyFont="1" applyBorder="1" applyAlignment="1">
      <alignment horizontal="center" vertical="center" textRotation="255"/>
    </xf>
    <xf numFmtId="0" fontId="57" fillId="0" borderId="9" xfId="0" applyFont="1" applyBorder="1" applyAlignment="1">
      <alignment horizontal="center" vertical="center" textRotation="255"/>
    </xf>
    <xf numFmtId="0" fontId="57" fillId="0" borderId="4" xfId="0" applyFont="1" applyBorder="1" applyAlignment="1">
      <alignment horizontal="center" vertical="center"/>
    </xf>
    <xf numFmtId="0" fontId="57" fillId="0" borderId="0" xfId="0" applyFont="1" applyAlignment="1">
      <alignment horizontal="center" vertical="center"/>
    </xf>
    <xf numFmtId="0" fontId="57" fillId="0" borderId="6" xfId="0" applyFont="1" applyBorder="1" applyAlignment="1">
      <alignment horizontal="center" vertical="center"/>
    </xf>
    <xf numFmtId="0" fontId="57" fillId="0" borderId="5" xfId="0" applyFont="1" applyBorder="1" applyAlignment="1">
      <alignment horizontal="center" vertical="center" textRotation="255"/>
    </xf>
    <xf numFmtId="0" fontId="57" fillId="0" borderId="7" xfId="0" applyFont="1" applyBorder="1" applyAlignment="1">
      <alignment horizontal="center" vertical="center" textRotation="255"/>
    </xf>
    <xf numFmtId="0" fontId="57" fillId="0" borderId="1" xfId="0" applyFont="1" applyBorder="1" applyAlignment="1">
      <alignment horizontal="center" vertical="center" textRotation="255" wrapText="1" shrinkToFit="1"/>
    </xf>
    <xf numFmtId="0" fontId="57" fillId="0" borderId="4" xfId="0" applyFont="1" applyBorder="1" applyAlignment="1">
      <alignment horizontal="center" vertical="center" textRotation="255" wrapText="1" shrinkToFit="1"/>
    </xf>
    <xf numFmtId="0" fontId="57" fillId="0" borderId="9" xfId="0" applyFont="1" applyBorder="1" applyAlignment="1">
      <alignment horizontal="center" vertical="center" textRotation="255" wrapText="1" shrinkToFit="1"/>
    </xf>
    <xf numFmtId="0" fontId="57" fillId="0" borderId="0" xfId="0" applyFont="1" applyAlignment="1">
      <alignment horizontal="center" vertical="center" textRotation="255" wrapText="1" shrinkToFit="1"/>
    </xf>
    <xf numFmtId="0" fontId="57" fillId="0" borderId="10" xfId="0" applyFont="1" applyBorder="1" applyAlignment="1">
      <alignment horizontal="center" vertical="center" textRotation="255" wrapText="1" shrinkToFit="1"/>
    </xf>
    <xf numFmtId="0" fontId="57" fillId="0" borderId="6" xfId="0" applyFont="1" applyBorder="1" applyAlignment="1">
      <alignment horizontal="center" vertical="center" textRotation="255" wrapText="1" shrinkToFit="1"/>
    </xf>
    <xf numFmtId="0" fontId="57" fillId="0" borderId="5" xfId="0" applyFont="1" applyBorder="1" applyAlignment="1">
      <alignment horizontal="center" vertical="center" textRotation="255" shrinkToFit="1"/>
    </xf>
    <xf numFmtId="0" fontId="57" fillId="0" borderId="7" xfId="0" applyFont="1" applyBorder="1" applyAlignment="1">
      <alignment horizontal="center" vertical="center" textRotation="255" shrinkToFit="1"/>
    </xf>
    <xf numFmtId="0" fontId="57" fillId="0" borderId="8" xfId="0" applyFont="1" applyBorder="1" applyAlignment="1">
      <alignment horizontal="center" vertical="center" textRotation="255" shrinkToFit="1"/>
    </xf>
    <xf numFmtId="0" fontId="57" fillId="0" borderId="8" xfId="0" applyFont="1" applyBorder="1" applyAlignment="1">
      <alignment horizontal="center" vertical="center" textRotation="255"/>
    </xf>
    <xf numFmtId="0" fontId="57" fillId="0" borderId="4" xfId="0" applyFont="1" applyBorder="1" applyAlignment="1">
      <alignment horizontal="center" vertical="center" textRotation="255"/>
    </xf>
    <xf numFmtId="0" fontId="57" fillId="0" borderId="0" xfId="0" applyFont="1" applyAlignment="1">
      <alignment horizontal="center" vertical="center" textRotation="255"/>
    </xf>
    <xf numFmtId="0" fontId="57" fillId="0" borderId="10" xfId="0" applyFont="1" applyBorder="1" applyAlignment="1">
      <alignment horizontal="center" vertical="center" textRotation="255"/>
    </xf>
    <xf numFmtId="0" fontId="57" fillId="0" borderId="1" xfId="0" applyFont="1" applyBorder="1" applyAlignment="1">
      <alignment horizontal="center" vertical="center"/>
    </xf>
    <xf numFmtId="0" fontId="57" fillId="0" borderId="5" xfId="0" applyFont="1" applyBorder="1" applyAlignment="1">
      <alignment horizontal="center" vertical="center"/>
    </xf>
    <xf numFmtId="0" fontId="57" fillId="0" borderId="9" xfId="0" applyFont="1" applyBorder="1" applyAlignment="1">
      <alignment horizontal="center" vertical="center"/>
    </xf>
    <xf numFmtId="0" fontId="57" fillId="0" borderId="7" xfId="0" applyFont="1" applyBorder="1" applyAlignment="1">
      <alignment horizontal="center" vertical="center"/>
    </xf>
    <xf numFmtId="0" fontId="57" fillId="0" borderId="10" xfId="0" applyFont="1" applyBorder="1" applyAlignment="1">
      <alignment horizontal="center" vertical="center"/>
    </xf>
    <xf numFmtId="0" fontId="57" fillId="0" borderId="8" xfId="0" applyFont="1" applyBorder="1" applyAlignment="1">
      <alignment horizontal="center" vertical="center"/>
    </xf>
    <xf numFmtId="0" fontId="50" fillId="0" borderId="0" xfId="0" applyFont="1" applyAlignment="1">
      <alignment horizontal="left" vertical="center"/>
    </xf>
    <xf numFmtId="0" fontId="57" fillId="5" borderId="1" xfId="0" applyFont="1" applyFill="1" applyBorder="1" applyAlignment="1">
      <alignment horizontal="center" vertical="center" wrapText="1"/>
    </xf>
    <xf numFmtId="0" fontId="57" fillId="5" borderId="4" xfId="0" applyFont="1" applyFill="1" applyBorder="1" applyAlignment="1">
      <alignment horizontal="center" vertical="center" wrapText="1"/>
    </xf>
    <xf numFmtId="0" fontId="57" fillId="5" borderId="5" xfId="0" applyFont="1" applyFill="1" applyBorder="1" applyAlignment="1">
      <alignment horizontal="center" vertical="center" wrapText="1"/>
    </xf>
    <xf numFmtId="0" fontId="57" fillId="5" borderId="9" xfId="0" applyFont="1" applyFill="1" applyBorder="1" applyAlignment="1">
      <alignment horizontal="center" vertical="center" wrapText="1"/>
    </xf>
    <xf numFmtId="0" fontId="57" fillId="5" borderId="0" xfId="0" applyFont="1" applyFill="1" applyAlignment="1">
      <alignment horizontal="center" vertical="center" wrapText="1"/>
    </xf>
    <xf numFmtId="0" fontId="57" fillId="5" borderId="7" xfId="0" applyFont="1" applyFill="1" applyBorder="1" applyAlignment="1">
      <alignment horizontal="center" vertical="center" wrapText="1"/>
    </xf>
    <xf numFmtId="0" fontId="57" fillId="5" borderId="10" xfId="0" applyFont="1" applyFill="1" applyBorder="1" applyAlignment="1">
      <alignment horizontal="center" vertical="center" wrapText="1"/>
    </xf>
    <xf numFmtId="0" fontId="57" fillId="5" borderId="6" xfId="0" applyFont="1" applyFill="1" applyBorder="1" applyAlignment="1">
      <alignment horizontal="center" vertical="center" wrapText="1"/>
    </xf>
    <xf numFmtId="0" fontId="57" fillId="5" borderId="8" xfId="0" applyFont="1" applyFill="1" applyBorder="1" applyAlignment="1">
      <alignment horizontal="center" vertical="center" wrapText="1"/>
    </xf>
    <xf numFmtId="0" fontId="57" fillId="5" borderId="1" xfId="0" applyFont="1" applyFill="1" applyBorder="1" applyAlignment="1">
      <alignment horizontal="center" vertical="center"/>
    </xf>
    <xf numFmtId="0" fontId="57" fillId="5" borderId="4" xfId="0" applyFont="1" applyFill="1" applyBorder="1" applyAlignment="1">
      <alignment horizontal="center" vertical="center"/>
    </xf>
    <xf numFmtId="0" fontId="57" fillId="5" borderId="5" xfId="0" applyFont="1" applyFill="1" applyBorder="1" applyAlignment="1">
      <alignment horizontal="center" vertical="center"/>
    </xf>
    <xf numFmtId="0" fontId="57" fillId="5" borderId="10" xfId="0" applyFont="1" applyFill="1" applyBorder="1" applyAlignment="1">
      <alignment horizontal="center" vertical="center"/>
    </xf>
    <xf numFmtId="0" fontId="57" fillId="5" borderId="6" xfId="0" applyFont="1" applyFill="1" applyBorder="1" applyAlignment="1">
      <alignment horizontal="center" vertical="center"/>
    </xf>
    <xf numFmtId="0" fontId="57" fillId="5" borderId="11" xfId="0" applyFont="1" applyFill="1" applyBorder="1" applyAlignment="1">
      <alignment horizontal="center" vertical="center"/>
    </xf>
    <xf numFmtId="0" fontId="57" fillId="5" borderId="2" xfId="0" applyFont="1" applyFill="1" applyBorder="1" applyAlignment="1">
      <alignment horizontal="center" vertical="center"/>
    </xf>
    <xf numFmtId="0" fontId="57" fillId="5" borderId="3" xfId="0" applyFont="1" applyFill="1" applyBorder="1" applyAlignment="1">
      <alignment horizontal="center" vertical="center"/>
    </xf>
    <xf numFmtId="0" fontId="57" fillId="5" borderId="8" xfId="0" applyFont="1" applyFill="1" applyBorder="1" applyAlignment="1">
      <alignment horizontal="center" vertical="center"/>
    </xf>
    <xf numFmtId="0" fontId="57" fillId="0" borderId="110" xfId="0" applyFont="1" applyBorder="1" applyAlignment="1">
      <alignment horizontal="center" vertical="center" textRotation="255" wrapText="1"/>
    </xf>
    <xf numFmtId="0" fontId="57" fillId="0" borderId="7" xfId="0" applyFont="1" applyBorder="1" applyAlignment="1">
      <alignment horizontal="center" vertical="center" textRotation="255" wrapText="1"/>
    </xf>
    <xf numFmtId="0" fontId="57" fillId="0" borderId="111" xfId="0" applyFont="1" applyBorder="1" applyAlignment="1">
      <alignment horizontal="center" vertical="center" textRotation="255" wrapText="1"/>
    </xf>
    <xf numFmtId="0" fontId="57" fillId="0" borderId="8" xfId="0" applyFont="1" applyBorder="1" applyAlignment="1">
      <alignment horizontal="center" vertical="center" textRotation="255" wrapText="1"/>
    </xf>
    <xf numFmtId="0" fontId="57" fillId="0" borderId="11" xfId="0" applyFont="1" applyBorder="1" applyAlignment="1">
      <alignment horizontal="distributed" vertical="distributed"/>
    </xf>
    <xf numFmtId="0" fontId="57" fillId="0" borderId="2" xfId="0" applyFont="1" applyBorder="1" applyAlignment="1">
      <alignment horizontal="distributed" vertical="distributed"/>
    </xf>
    <xf numFmtId="0" fontId="57" fillId="0" borderId="3" xfId="0" applyFont="1" applyBorder="1" applyAlignment="1">
      <alignment horizontal="distributed" vertical="distributed"/>
    </xf>
    <xf numFmtId="0" fontId="57" fillId="0" borderId="110" xfId="0" applyFont="1" applyBorder="1" applyAlignment="1">
      <alignment horizontal="center" vertical="center" wrapText="1"/>
    </xf>
    <xf numFmtId="0" fontId="57" fillId="0" borderId="0" xfId="0" applyFont="1" applyAlignment="1">
      <alignment horizontal="center" vertical="center" wrapText="1"/>
    </xf>
    <xf numFmtId="0" fontId="57" fillId="0" borderId="7" xfId="0" applyFont="1" applyBorder="1" applyAlignment="1">
      <alignment horizontal="center" vertical="center" wrapText="1"/>
    </xf>
    <xf numFmtId="0" fontId="57" fillId="0" borderId="187" xfId="0" applyFont="1" applyBorder="1" applyAlignment="1">
      <alignment horizontal="center" vertical="center" wrapText="1"/>
    </xf>
    <xf numFmtId="0" fontId="57" fillId="0" borderId="9" xfId="0" applyFont="1" applyBorder="1" applyAlignment="1">
      <alignment horizontal="center" vertical="center" wrapText="1"/>
    </xf>
    <xf numFmtId="0" fontId="57" fillId="0" borderId="9" xfId="0" applyFont="1" applyBorder="1" applyAlignment="1">
      <alignment horizontal="left" vertical="center" wrapText="1"/>
    </xf>
    <xf numFmtId="0" fontId="57" fillId="0" borderId="0" xfId="0" applyFont="1" applyAlignment="1">
      <alignment horizontal="left" vertical="center" wrapText="1"/>
    </xf>
    <xf numFmtId="0" fontId="57" fillId="0" borderId="10" xfId="0" applyFont="1" applyBorder="1" applyAlignment="1">
      <alignment horizontal="left" vertical="center" wrapText="1"/>
    </xf>
    <xf numFmtId="0" fontId="57" fillId="0" borderId="6" xfId="0" applyFont="1" applyBorder="1" applyAlignment="1">
      <alignment horizontal="left" vertical="center" wrapText="1"/>
    </xf>
    <xf numFmtId="0" fontId="57" fillId="0" borderId="43" xfId="0" applyFont="1" applyBorder="1" applyAlignment="1">
      <alignment horizontal="left" vertical="center" wrapText="1"/>
    </xf>
    <xf numFmtId="0" fontId="57" fillId="0" borderId="4" xfId="0" applyFont="1" applyBorder="1" applyAlignment="1">
      <alignment horizontal="left" vertical="center" wrapText="1"/>
    </xf>
    <xf numFmtId="0" fontId="57" fillId="0" borderId="5" xfId="0" applyFont="1" applyBorder="1" applyAlignment="1">
      <alignment horizontal="left" vertical="center" wrapText="1"/>
    </xf>
    <xf numFmtId="0" fontId="57" fillId="0" borderId="110" xfId="0" applyFont="1" applyBorder="1" applyAlignment="1">
      <alignment horizontal="left" vertical="center" wrapText="1"/>
    </xf>
    <xf numFmtId="0" fontId="57" fillId="0" borderId="7" xfId="0" applyFont="1" applyBorder="1" applyAlignment="1">
      <alignment horizontal="left" vertical="center" wrapText="1"/>
    </xf>
    <xf numFmtId="0" fontId="57" fillId="0" borderId="49" xfId="0" applyFont="1" applyBorder="1" applyAlignment="1">
      <alignment horizontal="center" vertical="center"/>
    </xf>
    <xf numFmtId="0" fontId="57" fillId="0" borderId="50" xfId="0" applyFont="1" applyBorder="1" applyAlignment="1">
      <alignment horizontal="center" vertical="center"/>
    </xf>
    <xf numFmtId="0" fontId="57" fillId="0" borderId="51" xfId="0" applyFont="1" applyBorder="1" applyAlignment="1">
      <alignment horizontal="center" vertical="center"/>
    </xf>
    <xf numFmtId="0" fontId="57" fillId="0" borderId="52" xfId="0" applyFont="1" applyBorder="1" applyAlignment="1">
      <alignment horizontal="center" vertical="center" wrapText="1"/>
    </xf>
    <xf numFmtId="0" fontId="57" fillId="0" borderId="45" xfId="0" applyFont="1" applyBorder="1" applyAlignment="1">
      <alignment horizontal="center" vertical="center" wrapText="1"/>
    </xf>
    <xf numFmtId="0" fontId="57" fillId="0" borderId="61" xfId="0" applyFont="1" applyBorder="1" applyAlignment="1">
      <alignment horizontal="center" vertical="center" wrapText="1"/>
    </xf>
    <xf numFmtId="0" fontId="57" fillId="0" borderId="52" xfId="0" applyFont="1" applyBorder="1" applyAlignment="1">
      <alignment horizontal="center" vertical="center" textRotation="255" shrinkToFit="1"/>
    </xf>
    <xf numFmtId="0" fontId="57" fillId="0" borderId="45" xfId="0" applyFont="1" applyBorder="1" applyAlignment="1">
      <alignment horizontal="center" vertical="center" textRotation="255" shrinkToFit="1"/>
    </xf>
    <xf numFmtId="0" fontId="57" fillId="0" borderId="61" xfId="0" applyFont="1" applyBorder="1" applyAlignment="1">
      <alignment horizontal="center" vertical="center" textRotation="255" shrinkToFit="1"/>
    </xf>
    <xf numFmtId="0" fontId="57" fillId="0" borderId="46" xfId="0" applyFont="1" applyBorder="1" applyAlignment="1">
      <alignment horizontal="center" vertical="center" wrapText="1"/>
    </xf>
    <xf numFmtId="0" fontId="57" fillId="0" borderId="47" xfId="0" applyFont="1" applyBorder="1" applyAlignment="1">
      <alignment horizontal="center" vertical="center" wrapText="1"/>
    </xf>
    <xf numFmtId="0" fontId="57" fillId="0" borderId="188" xfId="0" applyFont="1" applyBorder="1" applyAlignment="1">
      <alignment horizontal="center" vertical="center" wrapText="1"/>
    </xf>
    <xf numFmtId="0" fontId="57" fillId="0" borderId="189" xfId="0" applyFont="1" applyBorder="1" applyAlignment="1">
      <alignment horizontal="center" vertical="center" wrapText="1"/>
    </xf>
    <xf numFmtId="0" fontId="57" fillId="0" borderId="48" xfId="0" applyFont="1" applyBorder="1" applyAlignment="1">
      <alignment horizontal="center" vertical="center" wrapText="1"/>
    </xf>
    <xf numFmtId="0" fontId="57" fillId="5" borderId="11" xfId="0" applyFont="1" applyFill="1" applyBorder="1" applyAlignment="1">
      <alignment horizontal="center" vertical="center" shrinkToFit="1"/>
    </xf>
    <xf numFmtId="0" fontId="57" fillId="5" borderId="2" xfId="0" applyFont="1" applyFill="1" applyBorder="1" applyAlignment="1">
      <alignment horizontal="center" vertical="center" shrinkToFit="1"/>
    </xf>
    <xf numFmtId="0" fontId="57" fillId="5" borderId="3" xfId="0" applyFont="1" applyFill="1" applyBorder="1" applyAlignment="1">
      <alignment horizontal="center" vertical="center" shrinkToFit="1"/>
    </xf>
    <xf numFmtId="0" fontId="57" fillId="0" borderId="1" xfId="0" applyFont="1" applyBorder="1" applyAlignment="1">
      <alignment horizontal="left" vertical="center" wrapText="1"/>
    </xf>
    <xf numFmtId="0" fontId="57" fillId="0" borderId="8" xfId="0" applyFont="1" applyBorder="1" applyAlignment="1">
      <alignment horizontal="left" vertical="center" wrapText="1"/>
    </xf>
    <xf numFmtId="0" fontId="57" fillId="0" borderId="12" xfId="0" applyFont="1" applyBorder="1" applyAlignment="1">
      <alignment horizontal="left" vertical="center" wrapText="1"/>
    </xf>
    <xf numFmtId="0" fontId="57" fillId="0" borderId="151" xfId="0" applyFont="1" applyBorder="1" applyAlignment="1">
      <alignment horizontal="left" vertical="center" wrapText="1"/>
    </xf>
    <xf numFmtId="0" fontId="57" fillId="0" borderId="187" xfId="0" applyFont="1" applyBorder="1" applyAlignment="1">
      <alignment horizontal="left" vertical="center" wrapText="1"/>
    </xf>
    <xf numFmtId="0" fontId="57" fillId="0" borderId="43" xfId="0" applyFont="1" applyBorder="1" applyAlignment="1">
      <alignment horizontal="center" vertical="center" textRotation="255" wrapText="1"/>
    </xf>
    <xf numFmtId="0" fontId="57" fillId="0" borderId="5" xfId="0" applyFont="1" applyBorder="1" applyAlignment="1">
      <alignment horizontal="center" vertical="center" textRotation="255" wrapText="1"/>
    </xf>
    <xf numFmtId="0" fontId="57" fillId="0" borderId="12" xfId="0" applyFont="1" applyBorder="1" applyAlignment="1">
      <alignment horizontal="center" vertical="center" textRotation="255"/>
    </xf>
    <xf numFmtId="0" fontId="57" fillId="0" borderId="43"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151" xfId="0" applyFont="1" applyBorder="1" applyAlignment="1">
      <alignment horizontal="center" vertical="center" wrapText="1"/>
    </xf>
    <xf numFmtId="0" fontId="95" fillId="0" borderId="0" xfId="0" applyFont="1" applyAlignment="1">
      <alignment vertical="center"/>
    </xf>
  </cellXfs>
  <cellStyles count="5">
    <cellStyle name="スタイル 1" xfId="1" xr:uid="{00000000-0005-0000-0000-000000000000}"/>
    <cellStyle name="桁区切り" xfId="2" builtinId="6"/>
    <cellStyle name="通貨" xfId="3" builtinId="7"/>
    <cellStyle name="標準" xfId="0" builtinId="0"/>
    <cellStyle name="標準 2" xfId="4" xr:uid="{9BDBA61C-7F13-4DC5-A5D2-30AABD3AC224}"/>
  </cellStyles>
  <dxfs count="284">
    <dxf>
      <fill>
        <patternFill>
          <bgColor rgb="FFFF0000"/>
        </patternFill>
      </fill>
    </dxf>
    <dxf>
      <fill>
        <patternFill>
          <bgColor rgb="FFFF0000"/>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
      <fill>
        <patternFill>
          <bgColor rgb="FF00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66FF66"/>
      <rgbColor rgb="000000FF"/>
      <rgbColor rgb="0099FFCC"/>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FFFCC"/>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14</xdr:col>
      <xdr:colOff>114300</xdr:colOff>
      <xdr:row>9</xdr:row>
      <xdr:rowOff>152400</xdr:rowOff>
    </xdr:from>
    <xdr:to>
      <xdr:col>18</xdr:col>
      <xdr:colOff>161925</xdr:colOff>
      <xdr:row>9</xdr:row>
      <xdr:rowOff>152400</xdr:rowOff>
    </xdr:to>
    <xdr:sp macro="" textlink="">
      <xdr:nvSpPr>
        <xdr:cNvPr id="59957" name="Line 8">
          <a:extLst>
            <a:ext uri="{FF2B5EF4-FFF2-40B4-BE49-F238E27FC236}">
              <a16:creationId xmlns:a16="http://schemas.microsoft.com/office/drawing/2014/main" id="{00000000-0008-0000-0000-000035EA0000}"/>
            </a:ext>
          </a:extLst>
        </xdr:cNvPr>
        <xdr:cNvSpPr>
          <a:spLocks noChangeShapeType="1"/>
        </xdr:cNvSpPr>
      </xdr:nvSpPr>
      <xdr:spPr bwMode="auto">
        <a:xfrm flipH="1">
          <a:off x="2914650" y="2381250"/>
          <a:ext cx="847725" cy="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3</xdr:col>
          <xdr:colOff>161925</xdr:colOff>
          <xdr:row>6</xdr:row>
          <xdr:rowOff>9525</xdr:rowOff>
        </xdr:from>
        <xdr:to>
          <xdr:col>5</xdr:col>
          <xdr:colOff>133350</xdr:colOff>
          <xdr:row>7</xdr:row>
          <xdr:rowOff>19050</xdr:rowOff>
        </xdr:to>
        <xdr:sp macro="" textlink="">
          <xdr:nvSpPr>
            <xdr:cNvPr id="59396" name="Object 4" hidden="1">
              <a:extLst>
                <a:ext uri="{63B3BB69-23CF-44E3-9099-C40C66FF867C}">
                  <a14:compatExt spid="_x0000_s59396"/>
                </a:ext>
                <a:ext uri="{FF2B5EF4-FFF2-40B4-BE49-F238E27FC236}">
                  <a16:creationId xmlns:a16="http://schemas.microsoft.com/office/drawing/2014/main" id="{00000000-0008-0000-0000-000004E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0</xdr:rowOff>
        </xdr:from>
        <xdr:to>
          <xdr:col>19</xdr:col>
          <xdr:colOff>0</xdr:colOff>
          <xdr:row>11</xdr:row>
          <xdr:rowOff>9525</xdr:rowOff>
        </xdr:to>
        <xdr:sp macro="" textlink="">
          <xdr:nvSpPr>
            <xdr:cNvPr id="59398" name="Object 6" hidden="1">
              <a:extLst>
                <a:ext uri="{63B3BB69-23CF-44E3-9099-C40C66FF867C}">
                  <a14:compatExt spid="_x0000_s59398"/>
                </a:ext>
                <a:ext uri="{FF2B5EF4-FFF2-40B4-BE49-F238E27FC236}">
                  <a16:creationId xmlns:a16="http://schemas.microsoft.com/office/drawing/2014/main" id="{00000000-0008-0000-0000-000006E80000}"/>
                </a:ext>
              </a:extLst>
            </xdr:cNvPr>
            <xdr:cNvSpPr/>
          </xdr:nvSpPr>
          <xdr:spPr bwMode="auto">
            <a:xfrm>
              <a:off x="0" y="0"/>
              <a:ext cx="0" cy="0"/>
            </a:xfrm>
            <a:prstGeom prst="rect">
              <a:avLst/>
            </a:prstGeom>
            <a:noFill/>
            <a:ln w="9525">
              <a:solidFill>
                <a:srgbClr val="0000FF" mc:Ignorable="a14" a14:legacySpreadsheetColorIndex="12"/>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85833" name="Line 1">
          <a:extLst>
            <a:ext uri="{FF2B5EF4-FFF2-40B4-BE49-F238E27FC236}">
              <a16:creationId xmlns:a16="http://schemas.microsoft.com/office/drawing/2014/main" id="{00000000-0008-0000-0400-000089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34" name="Line 2">
          <a:extLst>
            <a:ext uri="{FF2B5EF4-FFF2-40B4-BE49-F238E27FC236}">
              <a16:creationId xmlns:a16="http://schemas.microsoft.com/office/drawing/2014/main" id="{00000000-0008-0000-0400-00008A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35" name="Line 3">
          <a:extLst>
            <a:ext uri="{FF2B5EF4-FFF2-40B4-BE49-F238E27FC236}">
              <a16:creationId xmlns:a16="http://schemas.microsoft.com/office/drawing/2014/main" id="{00000000-0008-0000-0400-00008B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36" name="Line 4">
          <a:extLst>
            <a:ext uri="{FF2B5EF4-FFF2-40B4-BE49-F238E27FC236}">
              <a16:creationId xmlns:a16="http://schemas.microsoft.com/office/drawing/2014/main" id="{00000000-0008-0000-0400-00008C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37" name="Line 5">
          <a:extLst>
            <a:ext uri="{FF2B5EF4-FFF2-40B4-BE49-F238E27FC236}">
              <a16:creationId xmlns:a16="http://schemas.microsoft.com/office/drawing/2014/main" id="{00000000-0008-0000-0400-00008D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38" name="Line 6">
          <a:extLst>
            <a:ext uri="{FF2B5EF4-FFF2-40B4-BE49-F238E27FC236}">
              <a16:creationId xmlns:a16="http://schemas.microsoft.com/office/drawing/2014/main" id="{00000000-0008-0000-0400-00008E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39" name="Line 7">
          <a:extLst>
            <a:ext uri="{FF2B5EF4-FFF2-40B4-BE49-F238E27FC236}">
              <a16:creationId xmlns:a16="http://schemas.microsoft.com/office/drawing/2014/main" id="{00000000-0008-0000-0400-00008F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40" name="Line 8">
          <a:extLst>
            <a:ext uri="{FF2B5EF4-FFF2-40B4-BE49-F238E27FC236}">
              <a16:creationId xmlns:a16="http://schemas.microsoft.com/office/drawing/2014/main" id="{00000000-0008-0000-0400-000090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41" name="Line 31">
          <a:extLst>
            <a:ext uri="{FF2B5EF4-FFF2-40B4-BE49-F238E27FC236}">
              <a16:creationId xmlns:a16="http://schemas.microsoft.com/office/drawing/2014/main" id="{00000000-0008-0000-0400-000091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42" name="Line 32">
          <a:extLst>
            <a:ext uri="{FF2B5EF4-FFF2-40B4-BE49-F238E27FC236}">
              <a16:creationId xmlns:a16="http://schemas.microsoft.com/office/drawing/2014/main" id="{00000000-0008-0000-0400-000092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43" name="Line 33">
          <a:extLst>
            <a:ext uri="{FF2B5EF4-FFF2-40B4-BE49-F238E27FC236}">
              <a16:creationId xmlns:a16="http://schemas.microsoft.com/office/drawing/2014/main" id="{00000000-0008-0000-0400-000093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44" name="Line 34">
          <a:extLst>
            <a:ext uri="{FF2B5EF4-FFF2-40B4-BE49-F238E27FC236}">
              <a16:creationId xmlns:a16="http://schemas.microsoft.com/office/drawing/2014/main" id="{00000000-0008-0000-0400-000094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45" name="Line 35">
          <a:extLst>
            <a:ext uri="{FF2B5EF4-FFF2-40B4-BE49-F238E27FC236}">
              <a16:creationId xmlns:a16="http://schemas.microsoft.com/office/drawing/2014/main" id="{00000000-0008-0000-0400-000095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46" name="Line 36">
          <a:extLst>
            <a:ext uri="{FF2B5EF4-FFF2-40B4-BE49-F238E27FC236}">
              <a16:creationId xmlns:a16="http://schemas.microsoft.com/office/drawing/2014/main" id="{00000000-0008-0000-0400-000096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47" name="Line 37">
          <a:extLst>
            <a:ext uri="{FF2B5EF4-FFF2-40B4-BE49-F238E27FC236}">
              <a16:creationId xmlns:a16="http://schemas.microsoft.com/office/drawing/2014/main" id="{00000000-0008-0000-0400-000097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48" name="Line 38">
          <a:extLst>
            <a:ext uri="{FF2B5EF4-FFF2-40B4-BE49-F238E27FC236}">
              <a16:creationId xmlns:a16="http://schemas.microsoft.com/office/drawing/2014/main" id="{00000000-0008-0000-0400-000098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47625</xdr:colOff>
      <xdr:row>0</xdr:row>
      <xdr:rowOff>0</xdr:rowOff>
    </xdr:from>
    <xdr:to>
      <xdr:col>14</xdr:col>
      <xdr:colOff>133350</xdr:colOff>
      <xdr:row>0</xdr:row>
      <xdr:rowOff>0</xdr:rowOff>
    </xdr:to>
    <xdr:sp macro="" textlink="">
      <xdr:nvSpPr>
        <xdr:cNvPr id="285849" name="AutoShape 39">
          <a:extLst>
            <a:ext uri="{FF2B5EF4-FFF2-40B4-BE49-F238E27FC236}">
              <a16:creationId xmlns:a16="http://schemas.microsoft.com/office/drawing/2014/main" id="{00000000-0008-0000-0400-0000995C0400}"/>
            </a:ext>
          </a:extLst>
        </xdr:cNvPr>
        <xdr:cNvSpPr>
          <a:spLocks noChangeArrowheads="1"/>
        </xdr:cNvSpPr>
      </xdr:nvSpPr>
      <xdr:spPr bwMode="auto">
        <a:xfrm>
          <a:off x="447675" y="0"/>
          <a:ext cx="2486025"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50" name="Line 62">
          <a:extLst>
            <a:ext uri="{FF2B5EF4-FFF2-40B4-BE49-F238E27FC236}">
              <a16:creationId xmlns:a16="http://schemas.microsoft.com/office/drawing/2014/main" id="{00000000-0008-0000-0400-00009A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51" name="Line 63">
          <a:extLst>
            <a:ext uri="{FF2B5EF4-FFF2-40B4-BE49-F238E27FC236}">
              <a16:creationId xmlns:a16="http://schemas.microsoft.com/office/drawing/2014/main" id="{00000000-0008-0000-0400-00009B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52" name="Line 64">
          <a:extLst>
            <a:ext uri="{FF2B5EF4-FFF2-40B4-BE49-F238E27FC236}">
              <a16:creationId xmlns:a16="http://schemas.microsoft.com/office/drawing/2014/main" id="{00000000-0008-0000-0400-00009C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53" name="Line 65">
          <a:extLst>
            <a:ext uri="{FF2B5EF4-FFF2-40B4-BE49-F238E27FC236}">
              <a16:creationId xmlns:a16="http://schemas.microsoft.com/office/drawing/2014/main" id="{00000000-0008-0000-0400-00009D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54" name="Line 66">
          <a:extLst>
            <a:ext uri="{FF2B5EF4-FFF2-40B4-BE49-F238E27FC236}">
              <a16:creationId xmlns:a16="http://schemas.microsoft.com/office/drawing/2014/main" id="{00000000-0008-0000-0400-00009E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55" name="Line 67">
          <a:extLst>
            <a:ext uri="{FF2B5EF4-FFF2-40B4-BE49-F238E27FC236}">
              <a16:creationId xmlns:a16="http://schemas.microsoft.com/office/drawing/2014/main" id="{00000000-0008-0000-0400-00009F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56" name="Line 68">
          <a:extLst>
            <a:ext uri="{FF2B5EF4-FFF2-40B4-BE49-F238E27FC236}">
              <a16:creationId xmlns:a16="http://schemas.microsoft.com/office/drawing/2014/main" id="{00000000-0008-0000-0400-0000A0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57" name="Line 69">
          <a:extLst>
            <a:ext uri="{FF2B5EF4-FFF2-40B4-BE49-F238E27FC236}">
              <a16:creationId xmlns:a16="http://schemas.microsoft.com/office/drawing/2014/main" id="{00000000-0008-0000-0400-0000A1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58" name="Line 80">
          <a:extLst>
            <a:ext uri="{FF2B5EF4-FFF2-40B4-BE49-F238E27FC236}">
              <a16:creationId xmlns:a16="http://schemas.microsoft.com/office/drawing/2014/main" id="{00000000-0008-0000-0400-0000A2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59" name="Line 81">
          <a:extLst>
            <a:ext uri="{FF2B5EF4-FFF2-40B4-BE49-F238E27FC236}">
              <a16:creationId xmlns:a16="http://schemas.microsoft.com/office/drawing/2014/main" id="{00000000-0008-0000-0400-0000A3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60" name="Line 82">
          <a:extLst>
            <a:ext uri="{FF2B5EF4-FFF2-40B4-BE49-F238E27FC236}">
              <a16:creationId xmlns:a16="http://schemas.microsoft.com/office/drawing/2014/main" id="{00000000-0008-0000-0400-0000A4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61" name="Line 83">
          <a:extLst>
            <a:ext uri="{FF2B5EF4-FFF2-40B4-BE49-F238E27FC236}">
              <a16:creationId xmlns:a16="http://schemas.microsoft.com/office/drawing/2014/main" id="{00000000-0008-0000-0400-0000A5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62" name="Line 84">
          <a:extLst>
            <a:ext uri="{FF2B5EF4-FFF2-40B4-BE49-F238E27FC236}">
              <a16:creationId xmlns:a16="http://schemas.microsoft.com/office/drawing/2014/main" id="{00000000-0008-0000-0400-0000A6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63" name="Line 85">
          <a:extLst>
            <a:ext uri="{FF2B5EF4-FFF2-40B4-BE49-F238E27FC236}">
              <a16:creationId xmlns:a16="http://schemas.microsoft.com/office/drawing/2014/main" id="{00000000-0008-0000-0400-0000A7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64" name="Line 86">
          <a:extLst>
            <a:ext uri="{FF2B5EF4-FFF2-40B4-BE49-F238E27FC236}">
              <a16:creationId xmlns:a16="http://schemas.microsoft.com/office/drawing/2014/main" id="{00000000-0008-0000-0400-0000A8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65" name="Line 87">
          <a:extLst>
            <a:ext uri="{FF2B5EF4-FFF2-40B4-BE49-F238E27FC236}">
              <a16:creationId xmlns:a16="http://schemas.microsoft.com/office/drawing/2014/main" id="{00000000-0008-0000-0400-0000A9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66" name="Line 88">
          <a:extLst>
            <a:ext uri="{FF2B5EF4-FFF2-40B4-BE49-F238E27FC236}">
              <a16:creationId xmlns:a16="http://schemas.microsoft.com/office/drawing/2014/main" id="{00000000-0008-0000-0400-0000AA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67" name="Line 89">
          <a:extLst>
            <a:ext uri="{FF2B5EF4-FFF2-40B4-BE49-F238E27FC236}">
              <a16:creationId xmlns:a16="http://schemas.microsoft.com/office/drawing/2014/main" id="{00000000-0008-0000-0400-0000AB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68" name="Line 90">
          <a:extLst>
            <a:ext uri="{FF2B5EF4-FFF2-40B4-BE49-F238E27FC236}">
              <a16:creationId xmlns:a16="http://schemas.microsoft.com/office/drawing/2014/main" id="{00000000-0008-0000-0400-0000AC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69" name="Line 91">
          <a:extLst>
            <a:ext uri="{FF2B5EF4-FFF2-40B4-BE49-F238E27FC236}">
              <a16:creationId xmlns:a16="http://schemas.microsoft.com/office/drawing/2014/main" id="{00000000-0008-0000-0400-0000AD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70" name="Line 92">
          <a:extLst>
            <a:ext uri="{FF2B5EF4-FFF2-40B4-BE49-F238E27FC236}">
              <a16:creationId xmlns:a16="http://schemas.microsoft.com/office/drawing/2014/main" id="{00000000-0008-0000-0400-0000AE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71" name="Line 93">
          <a:extLst>
            <a:ext uri="{FF2B5EF4-FFF2-40B4-BE49-F238E27FC236}">
              <a16:creationId xmlns:a16="http://schemas.microsoft.com/office/drawing/2014/main" id="{00000000-0008-0000-0400-0000AF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72" name="Line 94">
          <a:extLst>
            <a:ext uri="{FF2B5EF4-FFF2-40B4-BE49-F238E27FC236}">
              <a16:creationId xmlns:a16="http://schemas.microsoft.com/office/drawing/2014/main" id="{00000000-0008-0000-0400-0000B0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73" name="Line 95">
          <a:extLst>
            <a:ext uri="{FF2B5EF4-FFF2-40B4-BE49-F238E27FC236}">
              <a16:creationId xmlns:a16="http://schemas.microsoft.com/office/drawing/2014/main" id="{00000000-0008-0000-0400-0000B1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47625</xdr:colOff>
      <xdr:row>0</xdr:row>
      <xdr:rowOff>0</xdr:rowOff>
    </xdr:from>
    <xdr:to>
      <xdr:col>14</xdr:col>
      <xdr:colOff>133350</xdr:colOff>
      <xdr:row>0</xdr:row>
      <xdr:rowOff>0</xdr:rowOff>
    </xdr:to>
    <xdr:sp macro="" textlink="">
      <xdr:nvSpPr>
        <xdr:cNvPr id="285874" name="AutoShape 96">
          <a:extLst>
            <a:ext uri="{FF2B5EF4-FFF2-40B4-BE49-F238E27FC236}">
              <a16:creationId xmlns:a16="http://schemas.microsoft.com/office/drawing/2014/main" id="{00000000-0008-0000-0400-0000B25C0400}"/>
            </a:ext>
          </a:extLst>
        </xdr:cNvPr>
        <xdr:cNvSpPr>
          <a:spLocks noChangeArrowheads="1"/>
        </xdr:cNvSpPr>
      </xdr:nvSpPr>
      <xdr:spPr bwMode="auto">
        <a:xfrm>
          <a:off x="447675" y="0"/>
          <a:ext cx="2486025"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75" name="Line 100">
          <a:extLst>
            <a:ext uri="{FF2B5EF4-FFF2-40B4-BE49-F238E27FC236}">
              <a16:creationId xmlns:a16="http://schemas.microsoft.com/office/drawing/2014/main" id="{00000000-0008-0000-0400-0000B3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76" name="Line 101">
          <a:extLst>
            <a:ext uri="{FF2B5EF4-FFF2-40B4-BE49-F238E27FC236}">
              <a16:creationId xmlns:a16="http://schemas.microsoft.com/office/drawing/2014/main" id="{00000000-0008-0000-0400-0000B4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77" name="Line 102">
          <a:extLst>
            <a:ext uri="{FF2B5EF4-FFF2-40B4-BE49-F238E27FC236}">
              <a16:creationId xmlns:a16="http://schemas.microsoft.com/office/drawing/2014/main" id="{00000000-0008-0000-0400-0000B5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78" name="Line 103">
          <a:extLst>
            <a:ext uri="{FF2B5EF4-FFF2-40B4-BE49-F238E27FC236}">
              <a16:creationId xmlns:a16="http://schemas.microsoft.com/office/drawing/2014/main" id="{00000000-0008-0000-0400-0000B6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79" name="Line 104">
          <a:extLst>
            <a:ext uri="{FF2B5EF4-FFF2-40B4-BE49-F238E27FC236}">
              <a16:creationId xmlns:a16="http://schemas.microsoft.com/office/drawing/2014/main" id="{00000000-0008-0000-0400-0000B7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80" name="Line 105">
          <a:extLst>
            <a:ext uri="{FF2B5EF4-FFF2-40B4-BE49-F238E27FC236}">
              <a16:creationId xmlns:a16="http://schemas.microsoft.com/office/drawing/2014/main" id="{00000000-0008-0000-0400-0000B8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81" name="Line 106">
          <a:extLst>
            <a:ext uri="{FF2B5EF4-FFF2-40B4-BE49-F238E27FC236}">
              <a16:creationId xmlns:a16="http://schemas.microsoft.com/office/drawing/2014/main" id="{00000000-0008-0000-0400-0000B9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82" name="Line 107">
          <a:extLst>
            <a:ext uri="{FF2B5EF4-FFF2-40B4-BE49-F238E27FC236}">
              <a16:creationId xmlns:a16="http://schemas.microsoft.com/office/drawing/2014/main" id="{00000000-0008-0000-0400-0000BA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83" name="Line 108">
          <a:extLst>
            <a:ext uri="{FF2B5EF4-FFF2-40B4-BE49-F238E27FC236}">
              <a16:creationId xmlns:a16="http://schemas.microsoft.com/office/drawing/2014/main" id="{00000000-0008-0000-0400-0000BB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84" name="Line 109">
          <a:extLst>
            <a:ext uri="{FF2B5EF4-FFF2-40B4-BE49-F238E27FC236}">
              <a16:creationId xmlns:a16="http://schemas.microsoft.com/office/drawing/2014/main" id="{00000000-0008-0000-0400-0000BC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85" name="Line 110">
          <a:extLst>
            <a:ext uri="{FF2B5EF4-FFF2-40B4-BE49-F238E27FC236}">
              <a16:creationId xmlns:a16="http://schemas.microsoft.com/office/drawing/2014/main" id="{00000000-0008-0000-0400-0000BD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86" name="Line 111">
          <a:extLst>
            <a:ext uri="{FF2B5EF4-FFF2-40B4-BE49-F238E27FC236}">
              <a16:creationId xmlns:a16="http://schemas.microsoft.com/office/drawing/2014/main" id="{00000000-0008-0000-0400-0000BE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87" name="Line 112">
          <a:extLst>
            <a:ext uri="{FF2B5EF4-FFF2-40B4-BE49-F238E27FC236}">
              <a16:creationId xmlns:a16="http://schemas.microsoft.com/office/drawing/2014/main" id="{00000000-0008-0000-0400-0000BF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88" name="Line 113">
          <a:extLst>
            <a:ext uri="{FF2B5EF4-FFF2-40B4-BE49-F238E27FC236}">
              <a16:creationId xmlns:a16="http://schemas.microsoft.com/office/drawing/2014/main" id="{00000000-0008-0000-0400-0000C0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89" name="Line 114">
          <a:extLst>
            <a:ext uri="{FF2B5EF4-FFF2-40B4-BE49-F238E27FC236}">
              <a16:creationId xmlns:a16="http://schemas.microsoft.com/office/drawing/2014/main" id="{00000000-0008-0000-0400-0000C1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890" name="Line 115">
          <a:extLst>
            <a:ext uri="{FF2B5EF4-FFF2-40B4-BE49-F238E27FC236}">
              <a16:creationId xmlns:a16="http://schemas.microsoft.com/office/drawing/2014/main" id="{00000000-0008-0000-0400-0000C2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47625</xdr:colOff>
      <xdr:row>0</xdr:row>
      <xdr:rowOff>0</xdr:rowOff>
    </xdr:from>
    <xdr:to>
      <xdr:col>14</xdr:col>
      <xdr:colOff>133350</xdr:colOff>
      <xdr:row>0</xdr:row>
      <xdr:rowOff>0</xdr:rowOff>
    </xdr:to>
    <xdr:sp macro="" textlink="">
      <xdr:nvSpPr>
        <xdr:cNvPr id="285891" name="AutoShape 116">
          <a:extLst>
            <a:ext uri="{FF2B5EF4-FFF2-40B4-BE49-F238E27FC236}">
              <a16:creationId xmlns:a16="http://schemas.microsoft.com/office/drawing/2014/main" id="{00000000-0008-0000-0400-0000C35C0400}"/>
            </a:ext>
          </a:extLst>
        </xdr:cNvPr>
        <xdr:cNvSpPr>
          <a:spLocks noChangeArrowheads="1"/>
        </xdr:cNvSpPr>
      </xdr:nvSpPr>
      <xdr:spPr bwMode="auto">
        <a:xfrm>
          <a:off x="447675" y="0"/>
          <a:ext cx="2486025"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92" name="Line 117">
          <a:extLst>
            <a:ext uri="{FF2B5EF4-FFF2-40B4-BE49-F238E27FC236}">
              <a16:creationId xmlns:a16="http://schemas.microsoft.com/office/drawing/2014/main" id="{00000000-0008-0000-0400-0000C4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93" name="Line 118">
          <a:extLst>
            <a:ext uri="{FF2B5EF4-FFF2-40B4-BE49-F238E27FC236}">
              <a16:creationId xmlns:a16="http://schemas.microsoft.com/office/drawing/2014/main" id="{00000000-0008-0000-0400-0000C5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94" name="Line 119">
          <a:extLst>
            <a:ext uri="{FF2B5EF4-FFF2-40B4-BE49-F238E27FC236}">
              <a16:creationId xmlns:a16="http://schemas.microsoft.com/office/drawing/2014/main" id="{00000000-0008-0000-0400-0000C6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95" name="Line 120">
          <a:extLst>
            <a:ext uri="{FF2B5EF4-FFF2-40B4-BE49-F238E27FC236}">
              <a16:creationId xmlns:a16="http://schemas.microsoft.com/office/drawing/2014/main" id="{00000000-0008-0000-0400-0000C7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96" name="Line 121">
          <a:extLst>
            <a:ext uri="{FF2B5EF4-FFF2-40B4-BE49-F238E27FC236}">
              <a16:creationId xmlns:a16="http://schemas.microsoft.com/office/drawing/2014/main" id="{00000000-0008-0000-0400-0000C8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97" name="Line 122">
          <a:extLst>
            <a:ext uri="{FF2B5EF4-FFF2-40B4-BE49-F238E27FC236}">
              <a16:creationId xmlns:a16="http://schemas.microsoft.com/office/drawing/2014/main" id="{00000000-0008-0000-0400-0000C9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98" name="Line 123">
          <a:extLst>
            <a:ext uri="{FF2B5EF4-FFF2-40B4-BE49-F238E27FC236}">
              <a16:creationId xmlns:a16="http://schemas.microsoft.com/office/drawing/2014/main" id="{00000000-0008-0000-0400-0000CA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85899" name="Line 124">
          <a:extLst>
            <a:ext uri="{FF2B5EF4-FFF2-40B4-BE49-F238E27FC236}">
              <a16:creationId xmlns:a16="http://schemas.microsoft.com/office/drawing/2014/main" id="{00000000-0008-0000-0400-0000CB5C04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900" name="Line 125">
          <a:extLst>
            <a:ext uri="{FF2B5EF4-FFF2-40B4-BE49-F238E27FC236}">
              <a16:creationId xmlns:a16="http://schemas.microsoft.com/office/drawing/2014/main" id="{00000000-0008-0000-0400-0000CC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901" name="Line 126">
          <a:extLst>
            <a:ext uri="{FF2B5EF4-FFF2-40B4-BE49-F238E27FC236}">
              <a16:creationId xmlns:a16="http://schemas.microsoft.com/office/drawing/2014/main" id="{00000000-0008-0000-0400-0000CD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902" name="Line 127">
          <a:extLst>
            <a:ext uri="{FF2B5EF4-FFF2-40B4-BE49-F238E27FC236}">
              <a16:creationId xmlns:a16="http://schemas.microsoft.com/office/drawing/2014/main" id="{00000000-0008-0000-0400-0000CE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903" name="Line 128">
          <a:extLst>
            <a:ext uri="{FF2B5EF4-FFF2-40B4-BE49-F238E27FC236}">
              <a16:creationId xmlns:a16="http://schemas.microsoft.com/office/drawing/2014/main" id="{00000000-0008-0000-0400-0000CF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904" name="Line 129">
          <a:extLst>
            <a:ext uri="{FF2B5EF4-FFF2-40B4-BE49-F238E27FC236}">
              <a16:creationId xmlns:a16="http://schemas.microsoft.com/office/drawing/2014/main" id="{00000000-0008-0000-0400-0000D0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905" name="Line 130">
          <a:extLst>
            <a:ext uri="{FF2B5EF4-FFF2-40B4-BE49-F238E27FC236}">
              <a16:creationId xmlns:a16="http://schemas.microsoft.com/office/drawing/2014/main" id="{00000000-0008-0000-0400-0000D1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906" name="Line 131">
          <a:extLst>
            <a:ext uri="{FF2B5EF4-FFF2-40B4-BE49-F238E27FC236}">
              <a16:creationId xmlns:a16="http://schemas.microsoft.com/office/drawing/2014/main" id="{00000000-0008-0000-0400-0000D2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85907" name="Line 132">
          <a:extLst>
            <a:ext uri="{FF2B5EF4-FFF2-40B4-BE49-F238E27FC236}">
              <a16:creationId xmlns:a16="http://schemas.microsoft.com/office/drawing/2014/main" id="{00000000-0008-0000-0400-0000D35C04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47625</xdr:colOff>
      <xdr:row>0</xdr:row>
      <xdr:rowOff>0</xdr:rowOff>
    </xdr:from>
    <xdr:to>
      <xdr:col>14</xdr:col>
      <xdr:colOff>133350</xdr:colOff>
      <xdr:row>0</xdr:row>
      <xdr:rowOff>0</xdr:rowOff>
    </xdr:to>
    <xdr:sp macro="" textlink="">
      <xdr:nvSpPr>
        <xdr:cNvPr id="285908" name="AutoShape 133">
          <a:extLst>
            <a:ext uri="{FF2B5EF4-FFF2-40B4-BE49-F238E27FC236}">
              <a16:creationId xmlns:a16="http://schemas.microsoft.com/office/drawing/2014/main" id="{00000000-0008-0000-0400-0000D45C0400}"/>
            </a:ext>
          </a:extLst>
        </xdr:cNvPr>
        <xdr:cNvSpPr>
          <a:spLocks noChangeArrowheads="1"/>
        </xdr:cNvSpPr>
      </xdr:nvSpPr>
      <xdr:spPr bwMode="auto">
        <a:xfrm>
          <a:off x="447675" y="0"/>
          <a:ext cx="2486025"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0</xdr:colOff>
      <xdr:row>240</xdr:row>
      <xdr:rowOff>0</xdr:rowOff>
    </xdr:from>
    <xdr:to>
      <xdr:col>27</xdr:col>
      <xdr:colOff>0</xdr:colOff>
      <xdr:row>240</xdr:row>
      <xdr:rowOff>0</xdr:rowOff>
    </xdr:to>
    <xdr:sp macro="" textlink="">
      <xdr:nvSpPr>
        <xdr:cNvPr id="285909" name="Line 144">
          <a:extLst>
            <a:ext uri="{FF2B5EF4-FFF2-40B4-BE49-F238E27FC236}">
              <a16:creationId xmlns:a16="http://schemas.microsoft.com/office/drawing/2014/main" id="{00000000-0008-0000-0400-0000D55C0400}"/>
            </a:ext>
          </a:extLst>
        </xdr:cNvPr>
        <xdr:cNvSpPr>
          <a:spLocks noChangeShapeType="1"/>
        </xdr:cNvSpPr>
      </xdr:nvSpPr>
      <xdr:spPr bwMode="auto">
        <a:xfrm flipH="1">
          <a:off x="5400675" y="604837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240</xdr:row>
      <xdr:rowOff>0</xdr:rowOff>
    </xdr:from>
    <xdr:to>
      <xdr:col>27</xdr:col>
      <xdr:colOff>0</xdr:colOff>
      <xdr:row>240</xdr:row>
      <xdr:rowOff>0</xdr:rowOff>
    </xdr:to>
    <xdr:sp macro="" textlink="">
      <xdr:nvSpPr>
        <xdr:cNvPr id="285910" name="Line 145">
          <a:extLst>
            <a:ext uri="{FF2B5EF4-FFF2-40B4-BE49-F238E27FC236}">
              <a16:creationId xmlns:a16="http://schemas.microsoft.com/office/drawing/2014/main" id="{00000000-0008-0000-0400-0000D65C0400}"/>
            </a:ext>
          </a:extLst>
        </xdr:cNvPr>
        <xdr:cNvSpPr>
          <a:spLocks noChangeShapeType="1"/>
        </xdr:cNvSpPr>
      </xdr:nvSpPr>
      <xdr:spPr bwMode="auto">
        <a:xfrm flipH="1">
          <a:off x="5400675" y="604837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240</xdr:row>
      <xdr:rowOff>0</xdr:rowOff>
    </xdr:from>
    <xdr:to>
      <xdr:col>27</xdr:col>
      <xdr:colOff>0</xdr:colOff>
      <xdr:row>240</xdr:row>
      <xdr:rowOff>0</xdr:rowOff>
    </xdr:to>
    <xdr:sp macro="" textlink="">
      <xdr:nvSpPr>
        <xdr:cNvPr id="285911" name="Line 146">
          <a:extLst>
            <a:ext uri="{FF2B5EF4-FFF2-40B4-BE49-F238E27FC236}">
              <a16:creationId xmlns:a16="http://schemas.microsoft.com/office/drawing/2014/main" id="{00000000-0008-0000-0400-0000D75C0400}"/>
            </a:ext>
          </a:extLst>
        </xdr:cNvPr>
        <xdr:cNvSpPr>
          <a:spLocks noChangeShapeType="1"/>
        </xdr:cNvSpPr>
      </xdr:nvSpPr>
      <xdr:spPr bwMode="auto">
        <a:xfrm flipH="1">
          <a:off x="5400675" y="604837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240</xdr:row>
      <xdr:rowOff>0</xdr:rowOff>
    </xdr:from>
    <xdr:to>
      <xdr:col>27</xdr:col>
      <xdr:colOff>0</xdr:colOff>
      <xdr:row>240</xdr:row>
      <xdr:rowOff>0</xdr:rowOff>
    </xdr:to>
    <xdr:sp macro="" textlink="">
      <xdr:nvSpPr>
        <xdr:cNvPr id="285912" name="Line 147">
          <a:extLst>
            <a:ext uri="{FF2B5EF4-FFF2-40B4-BE49-F238E27FC236}">
              <a16:creationId xmlns:a16="http://schemas.microsoft.com/office/drawing/2014/main" id="{00000000-0008-0000-0400-0000D85C0400}"/>
            </a:ext>
          </a:extLst>
        </xdr:cNvPr>
        <xdr:cNvSpPr>
          <a:spLocks noChangeShapeType="1"/>
        </xdr:cNvSpPr>
      </xdr:nvSpPr>
      <xdr:spPr bwMode="auto">
        <a:xfrm flipH="1">
          <a:off x="5400675" y="604837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240</xdr:row>
      <xdr:rowOff>0</xdr:rowOff>
    </xdr:from>
    <xdr:to>
      <xdr:col>27</xdr:col>
      <xdr:colOff>0</xdr:colOff>
      <xdr:row>240</xdr:row>
      <xdr:rowOff>0</xdr:rowOff>
    </xdr:to>
    <xdr:sp macro="" textlink="">
      <xdr:nvSpPr>
        <xdr:cNvPr id="285913" name="Line 148">
          <a:extLst>
            <a:ext uri="{FF2B5EF4-FFF2-40B4-BE49-F238E27FC236}">
              <a16:creationId xmlns:a16="http://schemas.microsoft.com/office/drawing/2014/main" id="{00000000-0008-0000-0400-0000D95C0400}"/>
            </a:ext>
          </a:extLst>
        </xdr:cNvPr>
        <xdr:cNvSpPr>
          <a:spLocks noChangeShapeType="1"/>
        </xdr:cNvSpPr>
      </xdr:nvSpPr>
      <xdr:spPr bwMode="auto">
        <a:xfrm flipH="1">
          <a:off x="5400675" y="604837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240</xdr:row>
      <xdr:rowOff>0</xdr:rowOff>
    </xdr:from>
    <xdr:to>
      <xdr:col>27</xdr:col>
      <xdr:colOff>0</xdr:colOff>
      <xdr:row>240</xdr:row>
      <xdr:rowOff>0</xdr:rowOff>
    </xdr:to>
    <xdr:sp macro="" textlink="">
      <xdr:nvSpPr>
        <xdr:cNvPr id="285914" name="Line 149">
          <a:extLst>
            <a:ext uri="{FF2B5EF4-FFF2-40B4-BE49-F238E27FC236}">
              <a16:creationId xmlns:a16="http://schemas.microsoft.com/office/drawing/2014/main" id="{00000000-0008-0000-0400-0000DA5C0400}"/>
            </a:ext>
          </a:extLst>
        </xdr:cNvPr>
        <xdr:cNvSpPr>
          <a:spLocks noChangeShapeType="1"/>
        </xdr:cNvSpPr>
      </xdr:nvSpPr>
      <xdr:spPr bwMode="auto">
        <a:xfrm flipH="1">
          <a:off x="5400675" y="604837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240</xdr:row>
      <xdr:rowOff>0</xdr:rowOff>
    </xdr:from>
    <xdr:to>
      <xdr:col>27</xdr:col>
      <xdr:colOff>0</xdr:colOff>
      <xdr:row>240</xdr:row>
      <xdr:rowOff>0</xdr:rowOff>
    </xdr:to>
    <xdr:sp macro="" textlink="">
      <xdr:nvSpPr>
        <xdr:cNvPr id="285915" name="Line 150">
          <a:extLst>
            <a:ext uri="{FF2B5EF4-FFF2-40B4-BE49-F238E27FC236}">
              <a16:creationId xmlns:a16="http://schemas.microsoft.com/office/drawing/2014/main" id="{00000000-0008-0000-0400-0000DB5C0400}"/>
            </a:ext>
          </a:extLst>
        </xdr:cNvPr>
        <xdr:cNvSpPr>
          <a:spLocks noChangeShapeType="1"/>
        </xdr:cNvSpPr>
      </xdr:nvSpPr>
      <xdr:spPr bwMode="auto">
        <a:xfrm flipH="1">
          <a:off x="5400675" y="604837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240</xdr:row>
      <xdr:rowOff>0</xdr:rowOff>
    </xdr:from>
    <xdr:to>
      <xdr:col>27</xdr:col>
      <xdr:colOff>0</xdr:colOff>
      <xdr:row>240</xdr:row>
      <xdr:rowOff>0</xdr:rowOff>
    </xdr:to>
    <xdr:sp macro="" textlink="">
      <xdr:nvSpPr>
        <xdr:cNvPr id="285916" name="Line 151">
          <a:extLst>
            <a:ext uri="{FF2B5EF4-FFF2-40B4-BE49-F238E27FC236}">
              <a16:creationId xmlns:a16="http://schemas.microsoft.com/office/drawing/2014/main" id="{00000000-0008-0000-0400-0000DC5C0400}"/>
            </a:ext>
          </a:extLst>
        </xdr:cNvPr>
        <xdr:cNvSpPr>
          <a:spLocks noChangeShapeType="1"/>
        </xdr:cNvSpPr>
      </xdr:nvSpPr>
      <xdr:spPr bwMode="auto">
        <a:xfrm flipH="1">
          <a:off x="5400675" y="604837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289</xdr:row>
      <xdr:rowOff>0</xdr:rowOff>
    </xdr:from>
    <xdr:to>
      <xdr:col>21</xdr:col>
      <xdr:colOff>0</xdr:colOff>
      <xdr:row>289</xdr:row>
      <xdr:rowOff>0</xdr:rowOff>
    </xdr:to>
    <xdr:sp macro="" textlink="">
      <xdr:nvSpPr>
        <xdr:cNvPr id="285917" name="Line 150">
          <a:extLst>
            <a:ext uri="{FF2B5EF4-FFF2-40B4-BE49-F238E27FC236}">
              <a16:creationId xmlns:a16="http://schemas.microsoft.com/office/drawing/2014/main" id="{00000000-0008-0000-0400-0000DD5C0400}"/>
            </a:ext>
          </a:extLst>
        </xdr:cNvPr>
        <xdr:cNvSpPr>
          <a:spLocks noChangeShapeType="1"/>
        </xdr:cNvSpPr>
      </xdr:nvSpPr>
      <xdr:spPr bwMode="auto">
        <a:xfrm flipH="1">
          <a:off x="4200525" y="742473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289</xdr:row>
      <xdr:rowOff>0</xdr:rowOff>
    </xdr:from>
    <xdr:to>
      <xdr:col>21</xdr:col>
      <xdr:colOff>0</xdr:colOff>
      <xdr:row>289</xdr:row>
      <xdr:rowOff>0</xdr:rowOff>
    </xdr:to>
    <xdr:sp macro="" textlink="">
      <xdr:nvSpPr>
        <xdr:cNvPr id="285918" name="Line 151">
          <a:extLst>
            <a:ext uri="{FF2B5EF4-FFF2-40B4-BE49-F238E27FC236}">
              <a16:creationId xmlns:a16="http://schemas.microsoft.com/office/drawing/2014/main" id="{00000000-0008-0000-0400-0000DE5C0400}"/>
            </a:ext>
          </a:extLst>
        </xdr:cNvPr>
        <xdr:cNvSpPr>
          <a:spLocks noChangeShapeType="1"/>
        </xdr:cNvSpPr>
      </xdr:nvSpPr>
      <xdr:spPr bwMode="auto">
        <a:xfrm flipH="1">
          <a:off x="4200525" y="742473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289</xdr:row>
      <xdr:rowOff>0</xdr:rowOff>
    </xdr:from>
    <xdr:to>
      <xdr:col>21</xdr:col>
      <xdr:colOff>0</xdr:colOff>
      <xdr:row>289</xdr:row>
      <xdr:rowOff>0</xdr:rowOff>
    </xdr:to>
    <xdr:sp macro="" textlink="">
      <xdr:nvSpPr>
        <xdr:cNvPr id="285919" name="Line 152">
          <a:extLst>
            <a:ext uri="{FF2B5EF4-FFF2-40B4-BE49-F238E27FC236}">
              <a16:creationId xmlns:a16="http://schemas.microsoft.com/office/drawing/2014/main" id="{00000000-0008-0000-0400-0000DF5C0400}"/>
            </a:ext>
          </a:extLst>
        </xdr:cNvPr>
        <xdr:cNvSpPr>
          <a:spLocks noChangeShapeType="1"/>
        </xdr:cNvSpPr>
      </xdr:nvSpPr>
      <xdr:spPr bwMode="auto">
        <a:xfrm flipH="1">
          <a:off x="4200525" y="742473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289</xdr:row>
      <xdr:rowOff>0</xdr:rowOff>
    </xdr:from>
    <xdr:to>
      <xdr:col>21</xdr:col>
      <xdr:colOff>0</xdr:colOff>
      <xdr:row>289</xdr:row>
      <xdr:rowOff>0</xdr:rowOff>
    </xdr:to>
    <xdr:sp macro="" textlink="">
      <xdr:nvSpPr>
        <xdr:cNvPr id="285920" name="Line 153">
          <a:extLst>
            <a:ext uri="{FF2B5EF4-FFF2-40B4-BE49-F238E27FC236}">
              <a16:creationId xmlns:a16="http://schemas.microsoft.com/office/drawing/2014/main" id="{00000000-0008-0000-0400-0000E05C0400}"/>
            </a:ext>
          </a:extLst>
        </xdr:cNvPr>
        <xdr:cNvSpPr>
          <a:spLocks noChangeShapeType="1"/>
        </xdr:cNvSpPr>
      </xdr:nvSpPr>
      <xdr:spPr bwMode="auto">
        <a:xfrm flipH="1">
          <a:off x="4200525" y="742473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289</xdr:row>
      <xdr:rowOff>0</xdr:rowOff>
    </xdr:from>
    <xdr:to>
      <xdr:col>21</xdr:col>
      <xdr:colOff>0</xdr:colOff>
      <xdr:row>289</xdr:row>
      <xdr:rowOff>0</xdr:rowOff>
    </xdr:to>
    <xdr:sp macro="" textlink="">
      <xdr:nvSpPr>
        <xdr:cNvPr id="285921" name="Line 154">
          <a:extLst>
            <a:ext uri="{FF2B5EF4-FFF2-40B4-BE49-F238E27FC236}">
              <a16:creationId xmlns:a16="http://schemas.microsoft.com/office/drawing/2014/main" id="{00000000-0008-0000-0400-0000E15C0400}"/>
            </a:ext>
          </a:extLst>
        </xdr:cNvPr>
        <xdr:cNvSpPr>
          <a:spLocks noChangeShapeType="1"/>
        </xdr:cNvSpPr>
      </xdr:nvSpPr>
      <xdr:spPr bwMode="auto">
        <a:xfrm flipH="1">
          <a:off x="4200525" y="742473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289</xdr:row>
      <xdr:rowOff>0</xdr:rowOff>
    </xdr:from>
    <xdr:to>
      <xdr:col>21</xdr:col>
      <xdr:colOff>0</xdr:colOff>
      <xdr:row>289</xdr:row>
      <xdr:rowOff>0</xdr:rowOff>
    </xdr:to>
    <xdr:sp macro="" textlink="">
      <xdr:nvSpPr>
        <xdr:cNvPr id="285922" name="Line 155">
          <a:extLst>
            <a:ext uri="{FF2B5EF4-FFF2-40B4-BE49-F238E27FC236}">
              <a16:creationId xmlns:a16="http://schemas.microsoft.com/office/drawing/2014/main" id="{00000000-0008-0000-0400-0000E25C0400}"/>
            </a:ext>
          </a:extLst>
        </xdr:cNvPr>
        <xdr:cNvSpPr>
          <a:spLocks noChangeShapeType="1"/>
        </xdr:cNvSpPr>
      </xdr:nvSpPr>
      <xdr:spPr bwMode="auto">
        <a:xfrm flipH="1">
          <a:off x="4200525" y="742473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289</xdr:row>
      <xdr:rowOff>0</xdr:rowOff>
    </xdr:from>
    <xdr:to>
      <xdr:col>21</xdr:col>
      <xdr:colOff>0</xdr:colOff>
      <xdr:row>289</xdr:row>
      <xdr:rowOff>0</xdr:rowOff>
    </xdr:to>
    <xdr:sp macro="" textlink="">
      <xdr:nvSpPr>
        <xdr:cNvPr id="285923" name="Line 156">
          <a:extLst>
            <a:ext uri="{FF2B5EF4-FFF2-40B4-BE49-F238E27FC236}">
              <a16:creationId xmlns:a16="http://schemas.microsoft.com/office/drawing/2014/main" id="{00000000-0008-0000-0400-0000E35C0400}"/>
            </a:ext>
          </a:extLst>
        </xdr:cNvPr>
        <xdr:cNvSpPr>
          <a:spLocks noChangeShapeType="1"/>
        </xdr:cNvSpPr>
      </xdr:nvSpPr>
      <xdr:spPr bwMode="auto">
        <a:xfrm flipH="1">
          <a:off x="4200525" y="742473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289</xdr:row>
      <xdr:rowOff>0</xdr:rowOff>
    </xdr:from>
    <xdr:to>
      <xdr:col>21</xdr:col>
      <xdr:colOff>0</xdr:colOff>
      <xdr:row>289</xdr:row>
      <xdr:rowOff>0</xdr:rowOff>
    </xdr:to>
    <xdr:sp macro="" textlink="">
      <xdr:nvSpPr>
        <xdr:cNvPr id="285924" name="Line 157">
          <a:extLst>
            <a:ext uri="{FF2B5EF4-FFF2-40B4-BE49-F238E27FC236}">
              <a16:creationId xmlns:a16="http://schemas.microsoft.com/office/drawing/2014/main" id="{00000000-0008-0000-0400-0000E45C0400}"/>
            </a:ext>
          </a:extLst>
        </xdr:cNvPr>
        <xdr:cNvSpPr>
          <a:spLocks noChangeShapeType="1"/>
        </xdr:cNvSpPr>
      </xdr:nvSpPr>
      <xdr:spPr bwMode="auto">
        <a:xfrm flipH="1">
          <a:off x="4200525" y="742473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0</xdr:colOff>
      <xdr:row>49</xdr:row>
      <xdr:rowOff>0</xdr:rowOff>
    </xdr:from>
    <xdr:to>
      <xdr:col>27</xdr:col>
      <xdr:colOff>0</xdr:colOff>
      <xdr:row>49</xdr:row>
      <xdr:rowOff>0</xdr:rowOff>
    </xdr:to>
    <xdr:sp macro="" textlink="">
      <xdr:nvSpPr>
        <xdr:cNvPr id="279641" name="Line 144">
          <a:extLst>
            <a:ext uri="{FF2B5EF4-FFF2-40B4-BE49-F238E27FC236}">
              <a16:creationId xmlns:a16="http://schemas.microsoft.com/office/drawing/2014/main" id="{00000000-0008-0000-0500-000059440400}"/>
            </a:ext>
          </a:extLst>
        </xdr:cNvPr>
        <xdr:cNvSpPr>
          <a:spLocks noChangeShapeType="1"/>
        </xdr:cNvSpPr>
      </xdr:nvSpPr>
      <xdr:spPr bwMode="auto">
        <a:xfrm flipH="1">
          <a:off x="5724525" y="102203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49</xdr:row>
      <xdr:rowOff>0</xdr:rowOff>
    </xdr:from>
    <xdr:to>
      <xdr:col>27</xdr:col>
      <xdr:colOff>0</xdr:colOff>
      <xdr:row>49</xdr:row>
      <xdr:rowOff>0</xdr:rowOff>
    </xdr:to>
    <xdr:sp macro="" textlink="">
      <xdr:nvSpPr>
        <xdr:cNvPr id="279642" name="Line 145">
          <a:extLst>
            <a:ext uri="{FF2B5EF4-FFF2-40B4-BE49-F238E27FC236}">
              <a16:creationId xmlns:a16="http://schemas.microsoft.com/office/drawing/2014/main" id="{00000000-0008-0000-0500-00005A440400}"/>
            </a:ext>
          </a:extLst>
        </xdr:cNvPr>
        <xdr:cNvSpPr>
          <a:spLocks noChangeShapeType="1"/>
        </xdr:cNvSpPr>
      </xdr:nvSpPr>
      <xdr:spPr bwMode="auto">
        <a:xfrm flipH="1">
          <a:off x="5724525" y="102203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49</xdr:row>
      <xdr:rowOff>0</xdr:rowOff>
    </xdr:from>
    <xdr:to>
      <xdr:col>27</xdr:col>
      <xdr:colOff>0</xdr:colOff>
      <xdr:row>49</xdr:row>
      <xdr:rowOff>0</xdr:rowOff>
    </xdr:to>
    <xdr:sp macro="" textlink="">
      <xdr:nvSpPr>
        <xdr:cNvPr id="279643" name="Line 146">
          <a:extLst>
            <a:ext uri="{FF2B5EF4-FFF2-40B4-BE49-F238E27FC236}">
              <a16:creationId xmlns:a16="http://schemas.microsoft.com/office/drawing/2014/main" id="{00000000-0008-0000-0500-00005B440400}"/>
            </a:ext>
          </a:extLst>
        </xdr:cNvPr>
        <xdr:cNvSpPr>
          <a:spLocks noChangeShapeType="1"/>
        </xdr:cNvSpPr>
      </xdr:nvSpPr>
      <xdr:spPr bwMode="auto">
        <a:xfrm flipH="1">
          <a:off x="5724525" y="102203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49</xdr:row>
      <xdr:rowOff>0</xdr:rowOff>
    </xdr:from>
    <xdr:to>
      <xdr:col>27</xdr:col>
      <xdr:colOff>0</xdr:colOff>
      <xdr:row>49</xdr:row>
      <xdr:rowOff>0</xdr:rowOff>
    </xdr:to>
    <xdr:sp macro="" textlink="">
      <xdr:nvSpPr>
        <xdr:cNvPr id="279644" name="Line 147">
          <a:extLst>
            <a:ext uri="{FF2B5EF4-FFF2-40B4-BE49-F238E27FC236}">
              <a16:creationId xmlns:a16="http://schemas.microsoft.com/office/drawing/2014/main" id="{00000000-0008-0000-0500-00005C440400}"/>
            </a:ext>
          </a:extLst>
        </xdr:cNvPr>
        <xdr:cNvSpPr>
          <a:spLocks noChangeShapeType="1"/>
        </xdr:cNvSpPr>
      </xdr:nvSpPr>
      <xdr:spPr bwMode="auto">
        <a:xfrm flipH="1">
          <a:off x="5724525" y="102203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49</xdr:row>
      <xdr:rowOff>0</xdr:rowOff>
    </xdr:from>
    <xdr:to>
      <xdr:col>27</xdr:col>
      <xdr:colOff>0</xdr:colOff>
      <xdr:row>49</xdr:row>
      <xdr:rowOff>0</xdr:rowOff>
    </xdr:to>
    <xdr:sp macro="" textlink="">
      <xdr:nvSpPr>
        <xdr:cNvPr id="279645" name="Line 148">
          <a:extLst>
            <a:ext uri="{FF2B5EF4-FFF2-40B4-BE49-F238E27FC236}">
              <a16:creationId xmlns:a16="http://schemas.microsoft.com/office/drawing/2014/main" id="{00000000-0008-0000-0500-00005D440400}"/>
            </a:ext>
          </a:extLst>
        </xdr:cNvPr>
        <xdr:cNvSpPr>
          <a:spLocks noChangeShapeType="1"/>
        </xdr:cNvSpPr>
      </xdr:nvSpPr>
      <xdr:spPr bwMode="auto">
        <a:xfrm flipH="1">
          <a:off x="5724525" y="102203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49</xdr:row>
      <xdr:rowOff>0</xdr:rowOff>
    </xdr:from>
    <xdr:to>
      <xdr:col>27</xdr:col>
      <xdr:colOff>0</xdr:colOff>
      <xdr:row>49</xdr:row>
      <xdr:rowOff>0</xdr:rowOff>
    </xdr:to>
    <xdr:sp macro="" textlink="">
      <xdr:nvSpPr>
        <xdr:cNvPr id="279646" name="Line 149">
          <a:extLst>
            <a:ext uri="{FF2B5EF4-FFF2-40B4-BE49-F238E27FC236}">
              <a16:creationId xmlns:a16="http://schemas.microsoft.com/office/drawing/2014/main" id="{00000000-0008-0000-0500-00005E440400}"/>
            </a:ext>
          </a:extLst>
        </xdr:cNvPr>
        <xdr:cNvSpPr>
          <a:spLocks noChangeShapeType="1"/>
        </xdr:cNvSpPr>
      </xdr:nvSpPr>
      <xdr:spPr bwMode="auto">
        <a:xfrm flipH="1">
          <a:off x="5724525" y="102203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49</xdr:row>
      <xdr:rowOff>0</xdr:rowOff>
    </xdr:from>
    <xdr:to>
      <xdr:col>27</xdr:col>
      <xdr:colOff>0</xdr:colOff>
      <xdr:row>49</xdr:row>
      <xdr:rowOff>0</xdr:rowOff>
    </xdr:to>
    <xdr:sp macro="" textlink="">
      <xdr:nvSpPr>
        <xdr:cNvPr id="279647" name="Line 150">
          <a:extLst>
            <a:ext uri="{FF2B5EF4-FFF2-40B4-BE49-F238E27FC236}">
              <a16:creationId xmlns:a16="http://schemas.microsoft.com/office/drawing/2014/main" id="{00000000-0008-0000-0500-00005F440400}"/>
            </a:ext>
          </a:extLst>
        </xdr:cNvPr>
        <xdr:cNvSpPr>
          <a:spLocks noChangeShapeType="1"/>
        </xdr:cNvSpPr>
      </xdr:nvSpPr>
      <xdr:spPr bwMode="auto">
        <a:xfrm flipH="1">
          <a:off x="5724525" y="102203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49</xdr:row>
      <xdr:rowOff>0</xdr:rowOff>
    </xdr:from>
    <xdr:to>
      <xdr:col>27</xdr:col>
      <xdr:colOff>0</xdr:colOff>
      <xdr:row>49</xdr:row>
      <xdr:rowOff>0</xdr:rowOff>
    </xdr:to>
    <xdr:sp macro="" textlink="">
      <xdr:nvSpPr>
        <xdr:cNvPr id="279648" name="Line 151">
          <a:extLst>
            <a:ext uri="{FF2B5EF4-FFF2-40B4-BE49-F238E27FC236}">
              <a16:creationId xmlns:a16="http://schemas.microsoft.com/office/drawing/2014/main" id="{00000000-0008-0000-0500-000060440400}"/>
            </a:ext>
          </a:extLst>
        </xdr:cNvPr>
        <xdr:cNvSpPr>
          <a:spLocks noChangeShapeType="1"/>
        </xdr:cNvSpPr>
      </xdr:nvSpPr>
      <xdr:spPr bwMode="auto">
        <a:xfrm flipH="1">
          <a:off x="5724525" y="102203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28</xdr:col>
      <xdr:colOff>0</xdr:colOff>
      <xdr:row>12</xdr:row>
      <xdr:rowOff>28575</xdr:rowOff>
    </xdr:from>
    <xdr:to>
      <xdr:col>30</xdr:col>
      <xdr:colOff>161925</xdr:colOff>
      <xdr:row>14</xdr:row>
      <xdr:rowOff>57150</xdr:rowOff>
    </xdr:to>
    <xdr:sp macro="" textlink="">
      <xdr:nvSpPr>
        <xdr:cNvPr id="2" name="Rectangle 24">
          <a:extLst>
            <a:ext uri="{FF2B5EF4-FFF2-40B4-BE49-F238E27FC236}">
              <a16:creationId xmlns:a16="http://schemas.microsoft.com/office/drawing/2014/main" id="{00000000-0008-0000-0600-000002000000}"/>
            </a:ext>
          </a:extLst>
        </xdr:cNvPr>
        <xdr:cNvSpPr>
          <a:spLocks noChangeArrowheads="1"/>
        </xdr:cNvSpPr>
      </xdr:nvSpPr>
      <xdr:spPr bwMode="auto">
        <a:xfrm>
          <a:off x="5495925" y="2038350"/>
          <a:ext cx="400050" cy="142875"/>
        </a:xfrm>
        <a:prstGeom prst="rect">
          <a:avLst/>
        </a:prstGeom>
        <a:solidFill>
          <a:srgbClr val="FFFFFF"/>
        </a:solidFill>
        <a:ln w="3175">
          <a:no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50" b="0" i="0" u="none" strike="noStrike" kern="0" cap="none" spc="0" normalizeH="0" baseline="0" noProof="0">
              <a:ln>
                <a:noFill/>
              </a:ln>
              <a:solidFill>
                <a:srgbClr val="000000"/>
              </a:solidFill>
              <a:effectLst/>
              <a:uLnTx/>
              <a:uFillTx/>
              <a:latin typeface="ＭＳ Ｐゴシック"/>
              <a:ea typeface="ＭＳ Ｐゴシック"/>
            </a:rPr>
            <a:t>休　憩</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28</xdr:col>
      <xdr:colOff>0</xdr:colOff>
      <xdr:row>12</xdr:row>
      <xdr:rowOff>28575</xdr:rowOff>
    </xdr:from>
    <xdr:to>
      <xdr:col>30</xdr:col>
      <xdr:colOff>161925</xdr:colOff>
      <xdr:row>14</xdr:row>
      <xdr:rowOff>57150</xdr:rowOff>
    </xdr:to>
    <xdr:sp macro="" textlink="">
      <xdr:nvSpPr>
        <xdr:cNvPr id="2" name="Rectangle 24">
          <a:extLst>
            <a:ext uri="{FF2B5EF4-FFF2-40B4-BE49-F238E27FC236}">
              <a16:creationId xmlns:a16="http://schemas.microsoft.com/office/drawing/2014/main" id="{00000000-0008-0000-0700-000002000000}"/>
            </a:ext>
          </a:extLst>
        </xdr:cNvPr>
        <xdr:cNvSpPr>
          <a:spLocks noChangeArrowheads="1"/>
        </xdr:cNvSpPr>
      </xdr:nvSpPr>
      <xdr:spPr bwMode="auto">
        <a:xfrm>
          <a:off x="5495925" y="2038350"/>
          <a:ext cx="400050" cy="142875"/>
        </a:xfrm>
        <a:prstGeom prst="rect">
          <a:avLst/>
        </a:prstGeom>
        <a:solidFill>
          <a:srgbClr val="FFFFFF"/>
        </a:solidFill>
        <a:ln w="3175">
          <a:no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50" b="0" i="0" u="none" strike="noStrike" kern="0" cap="none" spc="0" normalizeH="0" baseline="0" noProof="0">
              <a:ln>
                <a:noFill/>
              </a:ln>
              <a:solidFill>
                <a:srgbClr val="000000"/>
              </a:solidFill>
              <a:effectLst/>
              <a:uLnTx/>
              <a:uFillTx/>
              <a:latin typeface="ＭＳ Ｐゴシック"/>
              <a:ea typeface="ＭＳ Ｐゴシック"/>
            </a:rPr>
            <a:t>休　憩</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28</xdr:col>
      <xdr:colOff>0</xdr:colOff>
      <xdr:row>11</xdr:row>
      <xdr:rowOff>28575</xdr:rowOff>
    </xdr:from>
    <xdr:to>
      <xdr:col>30</xdr:col>
      <xdr:colOff>161925</xdr:colOff>
      <xdr:row>13</xdr:row>
      <xdr:rowOff>57150</xdr:rowOff>
    </xdr:to>
    <xdr:sp macro="" textlink="">
      <xdr:nvSpPr>
        <xdr:cNvPr id="2" name="Rectangle 24">
          <a:extLst>
            <a:ext uri="{FF2B5EF4-FFF2-40B4-BE49-F238E27FC236}">
              <a16:creationId xmlns:a16="http://schemas.microsoft.com/office/drawing/2014/main" id="{00000000-0008-0000-0800-000002000000}"/>
            </a:ext>
          </a:extLst>
        </xdr:cNvPr>
        <xdr:cNvSpPr>
          <a:spLocks noChangeArrowheads="1"/>
        </xdr:cNvSpPr>
      </xdr:nvSpPr>
      <xdr:spPr bwMode="auto">
        <a:xfrm>
          <a:off x="5705475" y="2095500"/>
          <a:ext cx="428625" cy="142875"/>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30</xdr:col>
      <xdr:colOff>2198</xdr:colOff>
      <xdr:row>14</xdr:row>
      <xdr:rowOff>21249</xdr:rowOff>
    </xdr:from>
    <xdr:to>
      <xdr:col>33</xdr:col>
      <xdr:colOff>2198</xdr:colOff>
      <xdr:row>16</xdr:row>
      <xdr:rowOff>49824</xdr:rowOff>
    </xdr:to>
    <xdr:sp macro="" textlink="">
      <xdr:nvSpPr>
        <xdr:cNvPr id="3" name="Rectangle 24">
          <a:extLst>
            <a:ext uri="{FF2B5EF4-FFF2-40B4-BE49-F238E27FC236}">
              <a16:creationId xmlns:a16="http://schemas.microsoft.com/office/drawing/2014/main" id="{00000000-0008-0000-0800-000003000000}"/>
            </a:ext>
          </a:extLst>
        </xdr:cNvPr>
        <xdr:cNvSpPr>
          <a:spLocks noChangeArrowheads="1"/>
        </xdr:cNvSpPr>
      </xdr:nvSpPr>
      <xdr:spPr bwMode="auto">
        <a:xfrm>
          <a:off x="5993423" y="2278674"/>
          <a:ext cx="428625" cy="142875"/>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29</xdr:col>
      <xdr:colOff>134082</xdr:colOff>
      <xdr:row>26</xdr:row>
      <xdr:rowOff>21982</xdr:rowOff>
    </xdr:from>
    <xdr:to>
      <xdr:col>32</xdr:col>
      <xdr:colOff>134083</xdr:colOff>
      <xdr:row>28</xdr:row>
      <xdr:rowOff>64478</xdr:rowOff>
    </xdr:to>
    <xdr:sp macro="" textlink="">
      <xdr:nvSpPr>
        <xdr:cNvPr id="4" name="Rectangle 24">
          <a:extLst>
            <a:ext uri="{FF2B5EF4-FFF2-40B4-BE49-F238E27FC236}">
              <a16:creationId xmlns:a16="http://schemas.microsoft.com/office/drawing/2014/main" id="{00000000-0008-0000-0800-000004000000}"/>
            </a:ext>
          </a:extLst>
        </xdr:cNvPr>
        <xdr:cNvSpPr>
          <a:spLocks noChangeArrowheads="1"/>
        </xdr:cNvSpPr>
      </xdr:nvSpPr>
      <xdr:spPr bwMode="auto">
        <a:xfrm>
          <a:off x="5982432" y="3041407"/>
          <a:ext cx="428626" cy="156796"/>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25</xdr:col>
      <xdr:colOff>119780</xdr:colOff>
      <xdr:row>29</xdr:row>
      <xdr:rowOff>7167</xdr:rowOff>
    </xdr:from>
    <xdr:to>
      <xdr:col>28</xdr:col>
      <xdr:colOff>129367</xdr:colOff>
      <xdr:row>31</xdr:row>
      <xdr:rowOff>57659</xdr:rowOff>
    </xdr:to>
    <xdr:sp macro="" textlink="">
      <xdr:nvSpPr>
        <xdr:cNvPr id="5" name="Rectangle 24">
          <a:extLst>
            <a:ext uri="{FF2B5EF4-FFF2-40B4-BE49-F238E27FC236}">
              <a16:creationId xmlns:a16="http://schemas.microsoft.com/office/drawing/2014/main" id="{00000000-0008-0000-0800-000005000000}"/>
            </a:ext>
          </a:extLst>
        </xdr:cNvPr>
        <xdr:cNvSpPr>
          <a:spLocks noChangeArrowheads="1"/>
        </xdr:cNvSpPr>
      </xdr:nvSpPr>
      <xdr:spPr bwMode="auto">
        <a:xfrm>
          <a:off x="5396630" y="3217092"/>
          <a:ext cx="438212" cy="164792"/>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33</xdr:col>
      <xdr:colOff>16851</xdr:colOff>
      <xdr:row>17</xdr:row>
      <xdr:rowOff>32972</xdr:rowOff>
    </xdr:from>
    <xdr:to>
      <xdr:col>36</xdr:col>
      <xdr:colOff>16851</xdr:colOff>
      <xdr:row>19</xdr:row>
      <xdr:rowOff>58617</xdr:rowOff>
    </xdr:to>
    <xdr:sp macro="" textlink="">
      <xdr:nvSpPr>
        <xdr:cNvPr id="6" name="Rectangle 24">
          <a:extLst>
            <a:ext uri="{FF2B5EF4-FFF2-40B4-BE49-F238E27FC236}">
              <a16:creationId xmlns:a16="http://schemas.microsoft.com/office/drawing/2014/main" id="{00000000-0008-0000-0800-000006000000}"/>
            </a:ext>
          </a:extLst>
        </xdr:cNvPr>
        <xdr:cNvSpPr>
          <a:spLocks noChangeArrowheads="1"/>
        </xdr:cNvSpPr>
      </xdr:nvSpPr>
      <xdr:spPr bwMode="auto">
        <a:xfrm>
          <a:off x="6436701" y="2480897"/>
          <a:ext cx="428625" cy="139945"/>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27</xdr:col>
      <xdr:colOff>0</xdr:colOff>
      <xdr:row>20</xdr:row>
      <xdr:rowOff>24020</xdr:rowOff>
    </xdr:from>
    <xdr:to>
      <xdr:col>30</xdr:col>
      <xdr:colOff>132522</xdr:colOff>
      <xdr:row>22</xdr:row>
      <xdr:rowOff>65943</xdr:rowOff>
    </xdr:to>
    <xdr:sp macro="" textlink="">
      <xdr:nvSpPr>
        <xdr:cNvPr id="7" name="Rectangle 24">
          <a:extLst>
            <a:ext uri="{FF2B5EF4-FFF2-40B4-BE49-F238E27FC236}">
              <a16:creationId xmlns:a16="http://schemas.microsoft.com/office/drawing/2014/main" id="{00000000-0008-0000-0800-000007000000}"/>
            </a:ext>
          </a:extLst>
        </xdr:cNvPr>
        <xdr:cNvSpPr>
          <a:spLocks noChangeArrowheads="1"/>
        </xdr:cNvSpPr>
      </xdr:nvSpPr>
      <xdr:spPr bwMode="auto">
        <a:xfrm>
          <a:off x="5562600" y="2662445"/>
          <a:ext cx="561147" cy="156223"/>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33</xdr:col>
      <xdr:colOff>9525</xdr:colOff>
      <xdr:row>41</xdr:row>
      <xdr:rowOff>28575</xdr:rowOff>
    </xdr:from>
    <xdr:to>
      <xdr:col>36</xdr:col>
      <xdr:colOff>9525</xdr:colOff>
      <xdr:row>43</xdr:row>
      <xdr:rowOff>57150</xdr:rowOff>
    </xdr:to>
    <xdr:sp macro="" textlink="">
      <xdr:nvSpPr>
        <xdr:cNvPr id="8" name="Rectangle 24">
          <a:extLst>
            <a:ext uri="{FF2B5EF4-FFF2-40B4-BE49-F238E27FC236}">
              <a16:creationId xmlns:a16="http://schemas.microsoft.com/office/drawing/2014/main" id="{00000000-0008-0000-0800-000008000000}"/>
            </a:ext>
          </a:extLst>
        </xdr:cNvPr>
        <xdr:cNvSpPr>
          <a:spLocks noChangeArrowheads="1"/>
        </xdr:cNvSpPr>
      </xdr:nvSpPr>
      <xdr:spPr bwMode="auto">
        <a:xfrm>
          <a:off x="6429375" y="4000500"/>
          <a:ext cx="428625" cy="142875"/>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33</xdr:col>
      <xdr:colOff>9525</xdr:colOff>
      <xdr:row>44</xdr:row>
      <xdr:rowOff>42496</xdr:rowOff>
    </xdr:from>
    <xdr:to>
      <xdr:col>36</xdr:col>
      <xdr:colOff>9525</xdr:colOff>
      <xdr:row>46</xdr:row>
      <xdr:rowOff>68140</xdr:rowOff>
    </xdr:to>
    <xdr:sp macro="" textlink="">
      <xdr:nvSpPr>
        <xdr:cNvPr id="9" name="Rectangle 24">
          <a:extLst>
            <a:ext uri="{FF2B5EF4-FFF2-40B4-BE49-F238E27FC236}">
              <a16:creationId xmlns:a16="http://schemas.microsoft.com/office/drawing/2014/main" id="{00000000-0008-0000-0800-000009000000}"/>
            </a:ext>
          </a:extLst>
        </xdr:cNvPr>
        <xdr:cNvSpPr>
          <a:spLocks noChangeArrowheads="1"/>
        </xdr:cNvSpPr>
      </xdr:nvSpPr>
      <xdr:spPr bwMode="auto">
        <a:xfrm>
          <a:off x="6429375" y="4204921"/>
          <a:ext cx="428625" cy="139944"/>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6</xdr:col>
      <xdr:colOff>49696</xdr:colOff>
      <xdr:row>16</xdr:row>
      <xdr:rowOff>41412</xdr:rowOff>
    </xdr:from>
    <xdr:to>
      <xdr:col>9</xdr:col>
      <xdr:colOff>24848</xdr:colOff>
      <xdr:row>20</xdr:row>
      <xdr:rowOff>24847</xdr:rowOff>
    </xdr:to>
    <xdr:sp macro="" textlink="">
      <xdr:nvSpPr>
        <xdr:cNvPr id="10" name="楕円 9">
          <a:extLst>
            <a:ext uri="{FF2B5EF4-FFF2-40B4-BE49-F238E27FC236}">
              <a16:creationId xmlns:a16="http://schemas.microsoft.com/office/drawing/2014/main" id="{00000000-0008-0000-0800-00000A000000}"/>
            </a:ext>
          </a:extLst>
        </xdr:cNvPr>
        <xdr:cNvSpPr/>
      </xdr:nvSpPr>
      <xdr:spPr bwMode="auto">
        <a:xfrm>
          <a:off x="2611921" y="2413137"/>
          <a:ext cx="403777" cy="250135"/>
        </a:xfrm>
        <a:prstGeom prst="ellipse">
          <a:avLst/>
        </a:prstGeom>
        <a:noFill/>
        <a:ln w="28575" cap="flat" cmpd="sng" algn="ctr">
          <a:solidFill>
            <a:srgbClr val="FF0000"/>
          </a:solidFill>
          <a:prstDash val="solid"/>
          <a:round/>
          <a:headEnd type="stealth"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60</xdr:col>
      <xdr:colOff>107674</xdr:colOff>
      <xdr:row>16</xdr:row>
      <xdr:rowOff>49696</xdr:rowOff>
    </xdr:from>
    <xdr:to>
      <xdr:col>61</xdr:col>
      <xdr:colOff>364435</xdr:colOff>
      <xdr:row>20</xdr:row>
      <xdr:rowOff>33131</xdr:rowOff>
    </xdr:to>
    <xdr:sp macro="" textlink="">
      <xdr:nvSpPr>
        <xdr:cNvPr id="11" name="楕円 10">
          <a:extLst>
            <a:ext uri="{FF2B5EF4-FFF2-40B4-BE49-F238E27FC236}">
              <a16:creationId xmlns:a16="http://schemas.microsoft.com/office/drawing/2014/main" id="{00000000-0008-0000-0800-00000B000000}"/>
            </a:ext>
          </a:extLst>
        </xdr:cNvPr>
        <xdr:cNvSpPr/>
      </xdr:nvSpPr>
      <xdr:spPr bwMode="auto">
        <a:xfrm>
          <a:off x="10385149" y="2421421"/>
          <a:ext cx="399636" cy="250135"/>
        </a:xfrm>
        <a:prstGeom prst="ellipse">
          <a:avLst/>
        </a:prstGeom>
        <a:noFill/>
        <a:ln w="28575" cap="flat" cmpd="sng" algn="ctr">
          <a:solidFill>
            <a:srgbClr val="FF0000"/>
          </a:solidFill>
          <a:prstDash val="solid"/>
          <a:round/>
          <a:headEnd type="stealth"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24848</xdr:colOff>
      <xdr:row>18</xdr:row>
      <xdr:rowOff>16564</xdr:rowOff>
    </xdr:from>
    <xdr:to>
      <xdr:col>35</xdr:col>
      <xdr:colOff>124240</xdr:colOff>
      <xdr:row>25</xdr:row>
      <xdr:rowOff>8282</xdr:rowOff>
    </xdr:to>
    <xdr:cxnSp macro="">
      <xdr:nvCxnSpPr>
        <xdr:cNvPr id="12" name="直線矢印コネクタ 11">
          <a:extLst>
            <a:ext uri="{FF2B5EF4-FFF2-40B4-BE49-F238E27FC236}">
              <a16:creationId xmlns:a16="http://schemas.microsoft.com/office/drawing/2014/main" id="{00000000-0008-0000-0800-00000C000000}"/>
            </a:ext>
          </a:extLst>
        </xdr:cNvPr>
        <xdr:cNvCxnSpPr>
          <a:endCxn id="10" idx="6"/>
        </xdr:cNvCxnSpPr>
      </xdr:nvCxnSpPr>
      <xdr:spPr bwMode="auto">
        <a:xfrm flipH="1" flipV="1">
          <a:off x="3015698" y="2540689"/>
          <a:ext cx="3814142" cy="410818"/>
        </a:xfrm>
        <a:prstGeom prst="straightConnector1">
          <a:avLst/>
        </a:prstGeom>
        <a:solidFill>
          <a:srgbClr val="FFFFFF"/>
        </a:solidFill>
        <a:ln w="28575" cap="flat" cmpd="sng" algn="ctr">
          <a:solidFill>
            <a:srgbClr val="FF0000"/>
          </a:solidFill>
          <a:prstDash val="solid"/>
          <a:round/>
          <a:headEnd type="none" w="med" len="med"/>
          <a:tailEnd type="triangle"/>
        </a:ln>
        <a:effectLst/>
      </xdr:spPr>
    </xdr:cxnSp>
    <xdr:clientData/>
  </xdr:twoCellAnchor>
  <xdr:twoCellAnchor>
    <xdr:from>
      <xdr:col>57</xdr:col>
      <xdr:colOff>14080</xdr:colOff>
      <xdr:row>19</xdr:row>
      <xdr:rowOff>42710</xdr:rowOff>
    </xdr:from>
    <xdr:to>
      <xdr:col>61</xdr:col>
      <xdr:colOff>6042</xdr:colOff>
      <xdr:row>23</xdr:row>
      <xdr:rowOff>47625</xdr:rowOff>
    </xdr:to>
    <xdr:cxnSp macro="">
      <xdr:nvCxnSpPr>
        <xdr:cNvPr id="13" name="直線矢印コネクタ 12">
          <a:extLst>
            <a:ext uri="{FF2B5EF4-FFF2-40B4-BE49-F238E27FC236}">
              <a16:creationId xmlns:a16="http://schemas.microsoft.com/office/drawing/2014/main" id="{00000000-0008-0000-0800-00000D000000}"/>
            </a:ext>
          </a:extLst>
        </xdr:cNvPr>
        <xdr:cNvCxnSpPr/>
      </xdr:nvCxnSpPr>
      <xdr:spPr bwMode="auto">
        <a:xfrm flipV="1">
          <a:off x="9862930" y="2604935"/>
          <a:ext cx="563462" cy="271615"/>
        </a:xfrm>
        <a:prstGeom prst="straightConnector1">
          <a:avLst/>
        </a:prstGeom>
        <a:solidFill>
          <a:srgbClr val="FFFFFF"/>
        </a:solidFill>
        <a:ln w="28575" cap="flat" cmpd="sng" algn="ctr">
          <a:solidFill>
            <a:srgbClr val="FF0000"/>
          </a:solidFill>
          <a:prstDash val="solid"/>
          <a:round/>
          <a:headEnd type="none" w="med" len="med"/>
          <a:tailEnd type="triangle"/>
        </a:ln>
        <a:effectLst/>
      </xdr:spPr>
    </xdr:cxnSp>
    <xdr:clientData/>
  </xdr:twoCellAnchor>
  <xdr:twoCellAnchor>
    <xdr:from>
      <xdr:col>35</xdr:col>
      <xdr:colOff>0</xdr:colOff>
      <xdr:row>11</xdr:row>
      <xdr:rowOff>0</xdr:rowOff>
    </xdr:from>
    <xdr:to>
      <xdr:col>59</xdr:col>
      <xdr:colOff>66675</xdr:colOff>
      <xdr:row>41</xdr:row>
      <xdr:rowOff>28576</xdr:rowOff>
    </xdr:to>
    <xdr:sp macro="" textlink="">
      <xdr:nvSpPr>
        <xdr:cNvPr id="14" name="四角形: 角を丸くする 13">
          <a:extLst>
            <a:ext uri="{FF2B5EF4-FFF2-40B4-BE49-F238E27FC236}">
              <a16:creationId xmlns:a16="http://schemas.microsoft.com/office/drawing/2014/main" id="{00000000-0008-0000-0800-00000E000000}"/>
            </a:ext>
          </a:extLst>
        </xdr:cNvPr>
        <xdr:cNvSpPr/>
      </xdr:nvSpPr>
      <xdr:spPr bwMode="auto">
        <a:xfrm>
          <a:off x="6705600" y="2066925"/>
          <a:ext cx="3495675" cy="1933576"/>
        </a:xfrm>
        <a:prstGeom prst="roundRect">
          <a:avLst>
            <a:gd name="adj" fmla="val 9904"/>
          </a:avLst>
        </a:prstGeom>
        <a:solidFill>
          <a:schemeClr val="accent5">
            <a:lumMod val="20000"/>
            <a:lumOff val="80000"/>
          </a:schemeClr>
        </a:solidFill>
        <a:ln w="3175" cap="flat" cmpd="sng" algn="ctr">
          <a:solidFill>
            <a:srgbClr val="000000"/>
          </a:solidFill>
          <a:prstDash val="solid"/>
          <a:round/>
          <a:headEnd type="stealth" w="med" len="med"/>
          <a:tailEnd type="none" w="med" len="med"/>
        </a:ln>
        <a:effectLst/>
      </xdr:spPr>
      <xdr:txBody>
        <a:bodyPr vertOverflow="clip" wrap="square" lIns="18288" tIns="0" rIns="0" bIns="0" rtlCol="0" anchor="ctr" upright="1"/>
        <a:lstStyle/>
        <a:p>
          <a:pPr algn="l"/>
          <a:r>
            <a:rPr kumimoji="1" lang="ja-JP" altLang="en-US" sz="950"/>
            <a:t>勤務が</a:t>
          </a:r>
          <a:r>
            <a:rPr kumimoji="1" lang="en-US" altLang="ja-JP" sz="950"/>
            <a:t>7:15</a:t>
          </a:r>
          <a:r>
            <a:rPr kumimoji="1" lang="ja-JP" altLang="en-US" sz="950"/>
            <a:t>開始であっても、例えば</a:t>
          </a:r>
          <a:r>
            <a:rPr kumimoji="1" lang="en-US" altLang="ja-JP" sz="950"/>
            <a:t>7:30</a:t>
          </a:r>
          <a:r>
            <a:rPr kumimoji="1" lang="ja-JP" altLang="en-US" sz="950"/>
            <a:t>開園・開所であれば、棒グラフは</a:t>
          </a:r>
          <a:r>
            <a:rPr kumimoji="1" lang="en-US" altLang="ja-JP" sz="950"/>
            <a:t>7:30</a:t>
          </a:r>
          <a:r>
            <a:rPr kumimoji="1" lang="ja-JP" altLang="en-US" sz="950"/>
            <a:t>開始で</a:t>
          </a:r>
          <a:r>
            <a:rPr kumimoji="1" lang="en-US" altLang="ja-JP" sz="950"/>
            <a:t>OK</a:t>
          </a:r>
          <a:r>
            <a:rPr kumimoji="1" lang="ja-JP" altLang="en-US" sz="950"/>
            <a:t>です（本表では、児童がいる時間帯に保育士が適切に配置されているか確認しているため。）</a:t>
          </a:r>
          <a:endParaRPr kumimoji="1" lang="en-US" altLang="ja-JP" sz="950"/>
        </a:p>
        <a:p>
          <a:pPr algn="l"/>
          <a:r>
            <a:rPr kumimoji="1" lang="ja-JP" altLang="en-US" sz="950" b="1">
              <a:solidFill>
                <a:srgbClr val="FF0000"/>
              </a:solidFill>
            </a:rPr>
            <a:t>一方で、例えば</a:t>
          </a:r>
          <a:r>
            <a:rPr kumimoji="1" lang="en-US" altLang="ja-JP" sz="950" b="1">
              <a:solidFill>
                <a:srgbClr val="FF0000"/>
              </a:solidFill>
            </a:rPr>
            <a:t>7:20</a:t>
          </a:r>
          <a:r>
            <a:rPr kumimoji="1" lang="ja-JP" altLang="en-US" sz="950" b="1">
              <a:solidFill>
                <a:srgbClr val="FF0000"/>
              </a:solidFill>
            </a:rPr>
            <a:t>開園・開所で、</a:t>
          </a:r>
          <a:r>
            <a:rPr kumimoji="1" lang="en-US" altLang="ja-JP" sz="950" b="1">
              <a:solidFill>
                <a:srgbClr val="FF0000"/>
              </a:solidFill>
            </a:rPr>
            <a:t>7:20</a:t>
          </a:r>
          <a:r>
            <a:rPr kumimoji="1" lang="ja-JP" altLang="en-US" sz="950" b="1">
              <a:solidFill>
                <a:srgbClr val="FF0000"/>
              </a:solidFill>
            </a:rPr>
            <a:t>から児童の預け入れ、</a:t>
          </a:r>
          <a:r>
            <a:rPr kumimoji="1" lang="en-US" altLang="ja-JP" sz="950" b="1">
              <a:solidFill>
                <a:srgbClr val="FF0000"/>
              </a:solidFill>
            </a:rPr>
            <a:t>7:10</a:t>
          </a:r>
          <a:r>
            <a:rPr kumimoji="1" lang="ja-JP" altLang="en-US" sz="950" b="1">
              <a:solidFill>
                <a:srgbClr val="FF0000"/>
              </a:solidFill>
            </a:rPr>
            <a:t>から保育士配置の場合、</a:t>
          </a:r>
          <a:r>
            <a:rPr kumimoji="1" lang="en-US" altLang="ja-JP" sz="950" b="1">
              <a:solidFill>
                <a:srgbClr val="FF0000"/>
              </a:solidFill>
            </a:rPr>
            <a:t>7:00</a:t>
          </a:r>
          <a:r>
            <a:rPr kumimoji="1" lang="ja-JP" altLang="en-US" sz="950" b="1">
              <a:solidFill>
                <a:srgbClr val="FF0000"/>
              </a:solidFill>
            </a:rPr>
            <a:t>～</a:t>
          </a:r>
          <a:r>
            <a:rPr kumimoji="1" lang="en-US" altLang="ja-JP" sz="950" b="1">
              <a:solidFill>
                <a:srgbClr val="FF0000"/>
              </a:solidFill>
            </a:rPr>
            <a:t>7:30</a:t>
          </a:r>
          <a:r>
            <a:rPr kumimoji="1" lang="ja-JP" altLang="en-US" sz="950" b="1">
              <a:solidFill>
                <a:srgbClr val="FF0000"/>
              </a:solidFill>
            </a:rPr>
            <a:t>の時間帯別入所児童数に入力するとともに、各保育士の棒グラフにも入力をお願いします。</a:t>
          </a:r>
          <a:r>
            <a:rPr kumimoji="1" lang="ja-JP" altLang="ja-JP" sz="950" b="1">
              <a:solidFill>
                <a:srgbClr val="FF0000"/>
              </a:solidFill>
              <a:effectLst/>
              <a:latin typeface="+mn-lt"/>
              <a:ea typeface="+mn-ea"/>
              <a:cs typeface="+mn-cs"/>
            </a:rPr>
            <a:t>この場合、必要に応じ、</a:t>
          </a:r>
          <a:r>
            <a:rPr kumimoji="1" lang="ja-JP" altLang="en-US" sz="950" b="1">
              <a:solidFill>
                <a:srgbClr val="FF0000"/>
              </a:solidFill>
              <a:effectLst/>
              <a:latin typeface="+mn-lt"/>
              <a:ea typeface="+mn-ea"/>
              <a:cs typeface="+mn-cs"/>
            </a:rPr>
            <a:t>下</a:t>
          </a:r>
          <a:r>
            <a:rPr kumimoji="1" lang="ja-JP" altLang="ja-JP" sz="950" b="1">
              <a:solidFill>
                <a:srgbClr val="FF0000"/>
              </a:solidFill>
              <a:effectLst/>
              <a:latin typeface="+mn-lt"/>
              <a:ea typeface="+mn-ea"/>
              <a:cs typeface="+mn-cs"/>
            </a:rPr>
            <a:t>の黄緑色のコメントのように、</a:t>
          </a:r>
          <a:r>
            <a:rPr kumimoji="1" lang="ja-JP" altLang="en-US" sz="950" b="1">
              <a:solidFill>
                <a:srgbClr val="FF0000"/>
              </a:solidFill>
              <a:effectLst/>
              <a:latin typeface="+mn-lt"/>
              <a:ea typeface="+mn-ea"/>
              <a:cs typeface="+mn-cs"/>
            </a:rPr>
            <a:t>時間帯別で</a:t>
          </a:r>
          <a:r>
            <a:rPr kumimoji="1" lang="ja-JP" altLang="ja-JP" sz="950" b="1">
              <a:solidFill>
                <a:srgbClr val="FF0000"/>
              </a:solidFill>
              <a:effectLst/>
              <a:latin typeface="+mn-lt"/>
              <a:ea typeface="+mn-ea"/>
              <a:cs typeface="+mn-cs"/>
            </a:rPr>
            <a:t>年齢別児童数はそれぞれ何人いたのか確認させていただき、配置保育士数に問題がないのか確認させていただくことになります。</a:t>
          </a:r>
          <a:endParaRPr kumimoji="1" lang="ja-JP" altLang="en-US" sz="950" b="1">
            <a:solidFill>
              <a:srgbClr val="FF0000"/>
            </a:solidFill>
          </a:endParaRPr>
        </a:p>
      </xdr:txBody>
    </xdr:sp>
    <xdr:clientData/>
  </xdr:twoCellAnchor>
  <xdr:twoCellAnchor>
    <xdr:from>
      <xdr:col>61</xdr:col>
      <xdr:colOff>372718</xdr:colOff>
      <xdr:row>49</xdr:row>
      <xdr:rowOff>57979</xdr:rowOff>
    </xdr:from>
    <xdr:to>
      <xdr:col>62</xdr:col>
      <xdr:colOff>57979</xdr:colOff>
      <xdr:row>53</xdr:row>
      <xdr:rowOff>41414</xdr:rowOff>
    </xdr:to>
    <xdr:sp macro="" textlink="">
      <xdr:nvSpPr>
        <xdr:cNvPr id="16" name="楕円 15">
          <a:extLst>
            <a:ext uri="{FF2B5EF4-FFF2-40B4-BE49-F238E27FC236}">
              <a16:creationId xmlns:a16="http://schemas.microsoft.com/office/drawing/2014/main" id="{00000000-0008-0000-0800-000010000000}"/>
            </a:ext>
          </a:extLst>
        </xdr:cNvPr>
        <xdr:cNvSpPr/>
      </xdr:nvSpPr>
      <xdr:spPr bwMode="auto">
        <a:xfrm>
          <a:off x="10793068" y="4525204"/>
          <a:ext cx="418686" cy="250135"/>
        </a:xfrm>
        <a:prstGeom prst="ellipse">
          <a:avLst/>
        </a:prstGeom>
        <a:noFill/>
        <a:ln w="28575" cap="flat" cmpd="sng" algn="ctr">
          <a:solidFill>
            <a:srgbClr val="FF0000"/>
          </a:solidFill>
          <a:prstDash val="solid"/>
          <a:round/>
          <a:headEnd type="stealth"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60</xdr:col>
      <xdr:colOff>82826</xdr:colOff>
      <xdr:row>53</xdr:row>
      <xdr:rowOff>5025</xdr:rowOff>
    </xdr:from>
    <xdr:to>
      <xdr:col>61</xdr:col>
      <xdr:colOff>434579</xdr:colOff>
      <xdr:row>57</xdr:row>
      <xdr:rowOff>16565</xdr:rowOff>
    </xdr:to>
    <xdr:cxnSp macro="">
      <xdr:nvCxnSpPr>
        <xdr:cNvPr id="17" name="直線矢印コネクタ 16">
          <a:extLst>
            <a:ext uri="{FF2B5EF4-FFF2-40B4-BE49-F238E27FC236}">
              <a16:creationId xmlns:a16="http://schemas.microsoft.com/office/drawing/2014/main" id="{00000000-0008-0000-0800-000011000000}"/>
            </a:ext>
          </a:extLst>
        </xdr:cNvPr>
        <xdr:cNvCxnSpPr>
          <a:endCxn id="16" idx="3"/>
        </xdr:cNvCxnSpPr>
      </xdr:nvCxnSpPr>
      <xdr:spPr bwMode="auto">
        <a:xfrm flipV="1">
          <a:off x="10360301" y="4738950"/>
          <a:ext cx="494628" cy="278240"/>
        </a:xfrm>
        <a:prstGeom prst="straightConnector1">
          <a:avLst/>
        </a:prstGeom>
        <a:solidFill>
          <a:srgbClr val="FFFFFF"/>
        </a:solidFill>
        <a:ln w="28575" cap="flat" cmpd="sng" algn="ctr">
          <a:solidFill>
            <a:srgbClr val="FF0000"/>
          </a:solidFill>
          <a:prstDash val="solid"/>
          <a:round/>
          <a:headEnd type="none" w="med" len="med"/>
          <a:tailEnd type="triangle"/>
        </a:ln>
        <a:effectLst/>
      </xdr:spPr>
    </xdr:cxnSp>
    <xdr:clientData/>
  </xdr:twoCellAnchor>
  <xdr:twoCellAnchor>
    <xdr:from>
      <xdr:col>52</xdr:col>
      <xdr:colOff>66261</xdr:colOff>
      <xdr:row>49</xdr:row>
      <xdr:rowOff>57978</xdr:rowOff>
    </xdr:from>
    <xdr:to>
      <xdr:col>55</xdr:col>
      <xdr:colOff>66261</xdr:colOff>
      <xdr:row>53</xdr:row>
      <xdr:rowOff>41413</xdr:rowOff>
    </xdr:to>
    <xdr:sp macro="" textlink="">
      <xdr:nvSpPr>
        <xdr:cNvPr id="18" name="楕円 17">
          <a:extLst>
            <a:ext uri="{FF2B5EF4-FFF2-40B4-BE49-F238E27FC236}">
              <a16:creationId xmlns:a16="http://schemas.microsoft.com/office/drawing/2014/main" id="{00000000-0008-0000-0800-000012000000}"/>
            </a:ext>
          </a:extLst>
        </xdr:cNvPr>
        <xdr:cNvSpPr/>
      </xdr:nvSpPr>
      <xdr:spPr bwMode="auto">
        <a:xfrm>
          <a:off x="9200736" y="4525203"/>
          <a:ext cx="428625" cy="250135"/>
        </a:xfrm>
        <a:prstGeom prst="ellipse">
          <a:avLst/>
        </a:prstGeom>
        <a:noFill/>
        <a:ln w="28575" cap="flat" cmpd="sng" algn="ctr">
          <a:solidFill>
            <a:srgbClr val="FF0000"/>
          </a:solidFill>
          <a:prstDash val="solid"/>
          <a:round/>
          <a:headEnd type="stealth"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48</xdr:col>
      <xdr:colOff>41413</xdr:colOff>
      <xdr:row>52</xdr:row>
      <xdr:rowOff>49698</xdr:rowOff>
    </xdr:from>
    <xdr:to>
      <xdr:col>52</xdr:col>
      <xdr:colOff>103531</xdr:colOff>
      <xdr:row>58</xdr:row>
      <xdr:rowOff>0</xdr:rowOff>
    </xdr:to>
    <xdr:cxnSp macro="">
      <xdr:nvCxnSpPr>
        <xdr:cNvPr id="19" name="直線矢印コネクタ 18">
          <a:extLst>
            <a:ext uri="{FF2B5EF4-FFF2-40B4-BE49-F238E27FC236}">
              <a16:creationId xmlns:a16="http://schemas.microsoft.com/office/drawing/2014/main" id="{00000000-0008-0000-0800-000013000000}"/>
            </a:ext>
          </a:extLst>
        </xdr:cNvPr>
        <xdr:cNvCxnSpPr/>
      </xdr:nvCxnSpPr>
      <xdr:spPr bwMode="auto">
        <a:xfrm flipV="1">
          <a:off x="8604388" y="4707423"/>
          <a:ext cx="633618" cy="331302"/>
        </a:xfrm>
        <a:prstGeom prst="straightConnector1">
          <a:avLst/>
        </a:prstGeom>
        <a:solidFill>
          <a:srgbClr val="FFFFFF"/>
        </a:solidFill>
        <a:ln w="28575" cap="flat" cmpd="sng" algn="ctr">
          <a:solidFill>
            <a:srgbClr val="FF0000"/>
          </a:solidFill>
          <a:prstDash val="solid"/>
          <a:round/>
          <a:headEnd type="none" w="med" len="med"/>
          <a:tailEnd type="triangle"/>
        </a:ln>
        <a:effectLst/>
      </xdr:spPr>
    </xdr:cxnSp>
    <xdr:clientData/>
  </xdr:twoCellAnchor>
  <xdr:twoCellAnchor>
    <xdr:from>
      <xdr:col>20</xdr:col>
      <xdr:colOff>24848</xdr:colOff>
      <xdr:row>55</xdr:row>
      <xdr:rowOff>19050</xdr:rowOff>
    </xdr:from>
    <xdr:to>
      <xdr:col>62</xdr:col>
      <xdr:colOff>41413</xdr:colOff>
      <xdr:row>73</xdr:row>
      <xdr:rowOff>57151</xdr:rowOff>
    </xdr:to>
    <xdr:sp macro="" textlink="">
      <xdr:nvSpPr>
        <xdr:cNvPr id="20" name="四角形: 角を丸くする 19">
          <a:extLst>
            <a:ext uri="{FF2B5EF4-FFF2-40B4-BE49-F238E27FC236}">
              <a16:creationId xmlns:a16="http://schemas.microsoft.com/office/drawing/2014/main" id="{00000000-0008-0000-0800-000014000000}"/>
            </a:ext>
          </a:extLst>
        </xdr:cNvPr>
        <xdr:cNvSpPr/>
      </xdr:nvSpPr>
      <xdr:spPr bwMode="auto">
        <a:xfrm>
          <a:off x="4587323" y="4867275"/>
          <a:ext cx="6607865" cy="1181101"/>
        </a:xfrm>
        <a:prstGeom prst="roundRect">
          <a:avLst/>
        </a:prstGeom>
        <a:solidFill>
          <a:srgbClr val="CCFFCC"/>
        </a:solidFill>
        <a:ln w="3175" cap="flat" cmpd="sng" algn="ctr">
          <a:solidFill>
            <a:srgbClr val="000000"/>
          </a:solidFill>
          <a:prstDash val="solid"/>
          <a:round/>
          <a:headEnd type="stealth" w="med" len="med"/>
          <a:tailEnd type="none" w="med" len="med"/>
        </a:ln>
        <a:effectLst/>
      </xdr:spPr>
      <xdr:txBody>
        <a:bodyPr vertOverflow="clip" wrap="square" lIns="18288" tIns="0" rIns="0" bIns="0" rtlCol="0" anchor="ctr" upright="1"/>
        <a:lstStyle/>
        <a:p>
          <a:pPr algn="l">
            <a:lnSpc>
              <a:spcPts val="1200"/>
            </a:lnSpc>
          </a:pPr>
          <a:r>
            <a:rPr kumimoji="1" lang="ja-JP" altLang="en-US" sz="950"/>
            <a:t>勤務時間が</a:t>
          </a:r>
          <a:r>
            <a:rPr kumimoji="1" lang="en-US" altLang="ja-JP" sz="950"/>
            <a:t>19:15</a:t>
          </a:r>
          <a:r>
            <a:rPr kumimoji="1" lang="ja-JP" altLang="en-US" sz="950"/>
            <a:t>終了であっても、棒グラフは</a:t>
          </a:r>
          <a:r>
            <a:rPr kumimoji="1" lang="en-US" altLang="ja-JP" sz="950"/>
            <a:t>19:30</a:t>
          </a:r>
          <a:r>
            <a:rPr kumimoji="1" lang="ja-JP" altLang="en-US" sz="950"/>
            <a:t>終了で</a:t>
          </a:r>
          <a:r>
            <a:rPr kumimoji="1" lang="en-US" altLang="ja-JP" sz="950"/>
            <a:t>OK</a:t>
          </a:r>
          <a:r>
            <a:rPr kumimoji="1" lang="ja-JP" altLang="en-US" sz="950"/>
            <a:t>です（棒グラフは</a:t>
          </a:r>
          <a:r>
            <a:rPr kumimoji="1" lang="en-US" altLang="ja-JP" sz="950"/>
            <a:t>30</a:t>
          </a:r>
          <a:r>
            <a:rPr kumimoji="1" lang="ja-JP" altLang="en-US" sz="950"/>
            <a:t>分刻みになっているため）。</a:t>
          </a:r>
          <a:endParaRPr kumimoji="1" lang="en-US" altLang="ja-JP" sz="950"/>
        </a:p>
        <a:p>
          <a:pPr algn="l">
            <a:lnSpc>
              <a:spcPts val="1200"/>
            </a:lnSpc>
          </a:pPr>
          <a:r>
            <a:rPr kumimoji="1" lang="ja-JP" altLang="en-US" sz="950" b="1">
              <a:solidFill>
                <a:srgbClr val="FF0000"/>
              </a:solidFill>
            </a:rPr>
            <a:t>ただし、この場合</a:t>
          </a:r>
          <a:r>
            <a:rPr kumimoji="1" lang="en-US" altLang="ja-JP" sz="950" b="1">
              <a:solidFill>
                <a:srgbClr val="FF0000"/>
              </a:solidFill>
            </a:rPr>
            <a:t>19:00</a:t>
          </a:r>
          <a:r>
            <a:rPr kumimoji="1" lang="ja-JP" altLang="en-US" sz="950" b="1">
              <a:solidFill>
                <a:srgbClr val="FF0000"/>
              </a:solidFill>
            </a:rPr>
            <a:t>～</a:t>
          </a:r>
          <a:r>
            <a:rPr kumimoji="1" lang="en-US" altLang="ja-JP" sz="950" b="1">
              <a:solidFill>
                <a:srgbClr val="FF0000"/>
              </a:solidFill>
            </a:rPr>
            <a:t>19:15</a:t>
          </a:r>
          <a:r>
            <a:rPr kumimoji="1" lang="ja-JP" altLang="en-US" sz="950" b="1">
              <a:solidFill>
                <a:srgbClr val="FF0000"/>
              </a:solidFill>
            </a:rPr>
            <a:t>までは３名の保育士が配置されており、配置上問題のないことは明らかですが、</a:t>
          </a:r>
          <a:r>
            <a:rPr kumimoji="1" lang="en-US" altLang="ja-JP" sz="950" b="1">
              <a:solidFill>
                <a:srgbClr val="FF0000"/>
              </a:solidFill>
            </a:rPr>
            <a:t>19:15</a:t>
          </a:r>
          <a:r>
            <a:rPr kumimoji="1" lang="ja-JP" altLang="en-US" sz="950" b="1">
              <a:solidFill>
                <a:srgbClr val="FF0000"/>
              </a:solidFill>
            </a:rPr>
            <a:t>からは保育士２名体制ですので、</a:t>
          </a:r>
          <a:r>
            <a:rPr kumimoji="1" lang="en-US" altLang="ja-JP" sz="950" b="1">
              <a:solidFill>
                <a:srgbClr val="FF0000"/>
              </a:solidFill>
            </a:rPr>
            <a:t>19:15</a:t>
          </a:r>
          <a:r>
            <a:rPr kumimoji="1" lang="ja-JP" altLang="en-US" sz="950" b="1">
              <a:solidFill>
                <a:srgbClr val="FF0000"/>
              </a:solidFill>
            </a:rPr>
            <a:t>～</a:t>
          </a:r>
          <a:r>
            <a:rPr kumimoji="1" lang="en-US" altLang="ja-JP" sz="950" b="1">
              <a:solidFill>
                <a:srgbClr val="FF0000"/>
              </a:solidFill>
            </a:rPr>
            <a:t>19:30</a:t>
          </a:r>
          <a:r>
            <a:rPr kumimoji="1" lang="ja-JP" altLang="en-US" sz="950" b="1">
              <a:solidFill>
                <a:srgbClr val="FF0000"/>
              </a:solidFill>
            </a:rPr>
            <a:t>までの年齢別児童数によっては保育士が不足していることになります（例えば、</a:t>
          </a:r>
          <a:r>
            <a:rPr kumimoji="1" lang="en-US" altLang="ja-JP" sz="950" b="1">
              <a:solidFill>
                <a:srgbClr val="FF0000"/>
              </a:solidFill>
            </a:rPr>
            <a:t>19:15</a:t>
          </a:r>
          <a:r>
            <a:rPr kumimoji="1" lang="ja-JP" altLang="en-US" sz="950" b="1">
              <a:solidFill>
                <a:srgbClr val="FF0000"/>
              </a:solidFill>
            </a:rPr>
            <a:t>～</a:t>
          </a:r>
          <a:r>
            <a:rPr kumimoji="1" lang="en-US" altLang="ja-JP" sz="950" b="1">
              <a:solidFill>
                <a:srgbClr val="FF0000"/>
              </a:solidFill>
            </a:rPr>
            <a:t>19:30</a:t>
          </a:r>
          <a:r>
            <a:rPr kumimoji="1" lang="ja-JP" altLang="en-US" sz="950" b="1">
              <a:solidFill>
                <a:srgbClr val="FF0000"/>
              </a:solidFill>
            </a:rPr>
            <a:t>までの間、１歳児４名、２歳児７名、３歳児２名、４歳児</a:t>
          </a:r>
          <a:r>
            <a:rPr kumimoji="1" lang="en-US" altLang="ja-JP" sz="950" b="1">
              <a:solidFill>
                <a:srgbClr val="FF0000"/>
              </a:solidFill>
            </a:rPr>
            <a:t>18</a:t>
          </a:r>
          <a:r>
            <a:rPr kumimoji="1" lang="ja-JP" altLang="en-US" sz="950" b="1">
              <a:solidFill>
                <a:srgbClr val="FF0000"/>
              </a:solidFill>
            </a:rPr>
            <a:t>名の場合、必要保育士数は３名なので、１名不足することになります）。よって、</a:t>
          </a:r>
          <a:r>
            <a:rPr kumimoji="1" lang="en-US" altLang="ja-JP" sz="950" b="1">
              <a:solidFill>
                <a:srgbClr val="FF0000"/>
              </a:solidFill>
            </a:rPr>
            <a:t>19:15</a:t>
          </a:r>
          <a:r>
            <a:rPr kumimoji="1" lang="ja-JP" altLang="en-US" sz="950" b="1">
              <a:solidFill>
                <a:srgbClr val="FF0000"/>
              </a:solidFill>
            </a:rPr>
            <a:t>～</a:t>
          </a:r>
          <a:r>
            <a:rPr kumimoji="1" lang="en-US" altLang="ja-JP" sz="950" b="1">
              <a:solidFill>
                <a:srgbClr val="FF0000"/>
              </a:solidFill>
            </a:rPr>
            <a:t>19:30</a:t>
          </a:r>
          <a:r>
            <a:rPr kumimoji="1" lang="ja-JP" altLang="en-US" sz="950" b="1">
              <a:solidFill>
                <a:srgbClr val="FF0000"/>
              </a:solidFill>
            </a:rPr>
            <a:t>までの時間帯に、年齢別児童数はそれぞれ何人いたのか確認させていただき、配置保育士数に問題がないのか確認させていただくことになります。</a:t>
          </a:r>
        </a:p>
      </xdr:txBody>
    </xdr:sp>
    <xdr:clientData/>
  </xdr:twoCellAnchor>
  <xdr:twoCellAnchor>
    <xdr:from>
      <xdr:col>2</xdr:col>
      <xdr:colOff>16564</xdr:colOff>
      <xdr:row>55</xdr:row>
      <xdr:rowOff>0</xdr:rowOff>
    </xdr:from>
    <xdr:to>
      <xdr:col>19</xdr:col>
      <xdr:colOff>91107</xdr:colOff>
      <xdr:row>73</xdr:row>
      <xdr:rowOff>28575</xdr:rowOff>
    </xdr:to>
    <xdr:sp macro="" textlink="">
      <xdr:nvSpPr>
        <xdr:cNvPr id="21" name="四角形: 角を丸くする 20">
          <a:extLst>
            <a:ext uri="{FF2B5EF4-FFF2-40B4-BE49-F238E27FC236}">
              <a16:creationId xmlns:a16="http://schemas.microsoft.com/office/drawing/2014/main" id="{00000000-0008-0000-0800-000015000000}"/>
            </a:ext>
          </a:extLst>
        </xdr:cNvPr>
        <xdr:cNvSpPr/>
      </xdr:nvSpPr>
      <xdr:spPr bwMode="auto">
        <a:xfrm>
          <a:off x="569014" y="4848225"/>
          <a:ext cx="3941693" cy="1171575"/>
        </a:xfrm>
        <a:prstGeom prst="roundRect">
          <a:avLst/>
        </a:prstGeom>
        <a:solidFill>
          <a:srgbClr val="FFFFCC"/>
        </a:solidFill>
        <a:ln w="3175" cap="flat" cmpd="sng" algn="ctr">
          <a:solidFill>
            <a:srgbClr val="000000"/>
          </a:solidFill>
          <a:prstDash val="solid"/>
          <a:round/>
          <a:headEnd type="stealth" w="med" len="med"/>
          <a:tailEnd type="none" w="med" len="med"/>
        </a:ln>
        <a:effectLst/>
      </xdr:spPr>
      <xdr:txBody>
        <a:bodyPr vertOverflow="clip" wrap="square" lIns="18288" tIns="0" rIns="0" bIns="0" rtlCol="0" anchor="ctr" upright="1"/>
        <a:lstStyle/>
        <a:p>
          <a:pPr algn="l">
            <a:lnSpc>
              <a:spcPts val="1200"/>
            </a:lnSpc>
          </a:pPr>
          <a:r>
            <a:rPr kumimoji="1" lang="en-US" altLang="ja-JP" sz="1000"/>
            <a:t>12:15</a:t>
          </a:r>
          <a:r>
            <a:rPr kumimoji="1" lang="ja-JP" altLang="en-US" sz="1000"/>
            <a:t>から休憩の場合であっても、棒グラフは</a:t>
          </a:r>
          <a:r>
            <a:rPr kumimoji="1" lang="en-US" altLang="ja-JP" sz="1000"/>
            <a:t>12:00</a:t>
          </a:r>
          <a:r>
            <a:rPr kumimoji="1" lang="ja-JP" altLang="en-US" sz="1000"/>
            <a:t>～</a:t>
          </a:r>
          <a:r>
            <a:rPr kumimoji="1" lang="en-US" altLang="ja-JP" sz="1000"/>
            <a:t>12:30</a:t>
          </a:r>
          <a:r>
            <a:rPr kumimoji="1" lang="ja-JP" altLang="en-US" sz="1000"/>
            <a:t>まで塗りつぶされていて</a:t>
          </a:r>
          <a:r>
            <a:rPr kumimoji="1" lang="en-US" altLang="ja-JP" sz="1000"/>
            <a:t>OK</a:t>
          </a:r>
          <a:r>
            <a:rPr kumimoji="1" lang="ja-JP" altLang="en-US" sz="1000"/>
            <a:t>です（棒グラフは</a:t>
          </a:r>
          <a:r>
            <a:rPr kumimoji="1" lang="en-US" altLang="ja-JP" sz="1000"/>
            <a:t>30</a:t>
          </a:r>
          <a:r>
            <a:rPr kumimoji="1" lang="ja-JP" altLang="en-US" sz="1000"/>
            <a:t>分刻みになっているため）。</a:t>
          </a:r>
          <a:r>
            <a:rPr kumimoji="1" lang="ja-JP" altLang="en-US" sz="1000" b="1">
              <a:solidFill>
                <a:srgbClr val="FF0000"/>
              </a:solidFill>
            </a:rPr>
            <a:t>この場合、棒グラフをもとに、</a:t>
          </a:r>
          <a:r>
            <a:rPr kumimoji="1" lang="ja-JP" altLang="ja-JP" sz="1000" b="1">
              <a:solidFill>
                <a:srgbClr val="FF0000"/>
              </a:solidFill>
              <a:effectLst/>
              <a:latin typeface="+mn-lt"/>
              <a:ea typeface="+mn-ea"/>
              <a:cs typeface="+mn-cs"/>
            </a:rPr>
            <a:t>配置保育士数に問題がないのか確認させていただくことになります</a:t>
          </a:r>
          <a:r>
            <a:rPr kumimoji="1" lang="ja-JP" altLang="en-US" sz="1000" b="1">
              <a:solidFill>
                <a:srgbClr val="FF0000"/>
              </a:solidFill>
              <a:effectLst/>
              <a:latin typeface="+mn-lt"/>
              <a:ea typeface="+mn-ea"/>
              <a:cs typeface="+mn-cs"/>
            </a:rPr>
            <a:t>（この例の場合、</a:t>
          </a:r>
          <a:r>
            <a:rPr kumimoji="1" lang="en-US" altLang="ja-JP" sz="1000" b="1">
              <a:solidFill>
                <a:srgbClr val="FF0000"/>
              </a:solidFill>
              <a:effectLst/>
              <a:latin typeface="+mn-lt"/>
              <a:ea typeface="+mn-ea"/>
              <a:cs typeface="+mn-cs"/>
            </a:rPr>
            <a:t>12:15</a:t>
          </a:r>
          <a:r>
            <a:rPr kumimoji="1" lang="ja-JP" altLang="en-US" sz="1000" b="1">
              <a:solidFill>
                <a:srgbClr val="FF0000"/>
              </a:solidFill>
              <a:effectLst/>
              <a:latin typeface="+mn-lt"/>
              <a:ea typeface="+mn-ea"/>
              <a:cs typeface="+mn-cs"/>
            </a:rPr>
            <a:t>から休憩ですが、下段の保育士の合計欄では</a:t>
          </a:r>
          <a:r>
            <a:rPr kumimoji="1" lang="en-US" altLang="ja-JP" sz="1000" b="1">
              <a:solidFill>
                <a:srgbClr val="FF0000"/>
              </a:solidFill>
              <a:effectLst/>
              <a:latin typeface="+mn-lt"/>
              <a:ea typeface="+mn-ea"/>
              <a:cs typeface="+mn-cs"/>
            </a:rPr>
            <a:t>12:00</a:t>
          </a:r>
          <a:r>
            <a:rPr kumimoji="1" lang="ja-JP" altLang="en-US" sz="1000" b="1">
              <a:solidFill>
                <a:srgbClr val="FF0000"/>
              </a:solidFill>
              <a:effectLst/>
              <a:latin typeface="+mn-lt"/>
              <a:ea typeface="+mn-ea"/>
              <a:cs typeface="+mn-cs"/>
            </a:rPr>
            <a:t>～</a:t>
          </a:r>
          <a:r>
            <a:rPr kumimoji="1" lang="en-US" altLang="ja-JP" sz="1000" b="1">
              <a:solidFill>
                <a:srgbClr val="FF0000"/>
              </a:solidFill>
              <a:effectLst/>
              <a:latin typeface="+mn-lt"/>
              <a:ea typeface="+mn-ea"/>
              <a:cs typeface="+mn-cs"/>
            </a:rPr>
            <a:t>12:30</a:t>
          </a:r>
          <a:r>
            <a:rPr kumimoji="1" lang="ja-JP" altLang="en-US" sz="1000" b="1">
              <a:solidFill>
                <a:srgbClr val="FF0000"/>
              </a:solidFill>
              <a:effectLst/>
              <a:latin typeface="+mn-lt"/>
              <a:ea typeface="+mn-ea"/>
              <a:cs typeface="+mn-cs"/>
            </a:rPr>
            <a:t>まで保育士数１としてカウントされているため）</a:t>
          </a:r>
          <a:r>
            <a:rPr kumimoji="1" lang="ja-JP" altLang="ja-JP" sz="1000" b="1">
              <a:solidFill>
                <a:srgbClr val="FF0000"/>
              </a:solidFill>
              <a:effectLst/>
              <a:latin typeface="+mn-lt"/>
              <a:ea typeface="+mn-ea"/>
              <a:cs typeface="+mn-cs"/>
            </a:rPr>
            <a:t>。</a:t>
          </a:r>
          <a:endParaRPr kumimoji="1" lang="ja-JP" altLang="en-US" sz="1000" b="1">
            <a:solidFill>
              <a:srgbClr val="FF0000"/>
            </a:solidFill>
          </a:endParaRPr>
        </a:p>
      </xdr:txBody>
    </xdr:sp>
    <xdr:clientData/>
  </xdr:twoCellAnchor>
  <xdr:twoCellAnchor>
    <xdr:from>
      <xdr:col>5</xdr:col>
      <xdr:colOff>120511</xdr:colOff>
      <xdr:row>31</xdr:row>
      <xdr:rowOff>64417</xdr:rowOff>
    </xdr:from>
    <xdr:to>
      <xdr:col>25</xdr:col>
      <xdr:colOff>23931</xdr:colOff>
      <xdr:row>55</xdr:row>
      <xdr:rowOff>0</xdr:rowOff>
    </xdr:to>
    <xdr:cxnSp macro="">
      <xdr:nvCxnSpPr>
        <xdr:cNvPr id="22" name="直線矢印コネクタ 21">
          <a:extLst>
            <a:ext uri="{FF2B5EF4-FFF2-40B4-BE49-F238E27FC236}">
              <a16:creationId xmlns:a16="http://schemas.microsoft.com/office/drawing/2014/main" id="{00000000-0008-0000-0800-000016000000}"/>
            </a:ext>
          </a:extLst>
        </xdr:cNvPr>
        <xdr:cNvCxnSpPr>
          <a:stCxn id="21" idx="0"/>
          <a:endCxn id="23" idx="3"/>
        </xdr:cNvCxnSpPr>
      </xdr:nvCxnSpPr>
      <xdr:spPr bwMode="auto">
        <a:xfrm flipV="1">
          <a:off x="2539861" y="3388642"/>
          <a:ext cx="2760920" cy="1459583"/>
        </a:xfrm>
        <a:prstGeom prst="straightConnector1">
          <a:avLst/>
        </a:prstGeom>
        <a:solidFill>
          <a:srgbClr val="FFFFFF"/>
        </a:solidFill>
        <a:ln w="28575" cap="flat" cmpd="sng" algn="ctr">
          <a:solidFill>
            <a:srgbClr val="FF0000"/>
          </a:solidFill>
          <a:prstDash val="solid"/>
          <a:round/>
          <a:headEnd type="none" w="med" len="med"/>
          <a:tailEnd type="triangle"/>
        </a:ln>
        <a:effectLst/>
      </xdr:spPr>
    </xdr:cxnSp>
    <xdr:clientData/>
  </xdr:twoCellAnchor>
  <xdr:twoCellAnchor>
    <xdr:from>
      <xdr:col>24</xdr:col>
      <xdr:colOff>107674</xdr:colOff>
      <xdr:row>28</xdr:row>
      <xdr:rowOff>41413</xdr:rowOff>
    </xdr:from>
    <xdr:to>
      <xdr:col>27</xdr:col>
      <xdr:colOff>82826</xdr:colOff>
      <xdr:row>32</xdr:row>
      <xdr:rowOff>24848</xdr:rowOff>
    </xdr:to>
    <xdr:sp macro="" textlink="">
      <xdr:nvSpPr>
        <xdr:cNvPr id="23" name="楕円 22">
          <a:extLst>
            <a:ext uri="{FF2B5EF4-FFF2-40B4-BE49-F238E27FC236}">
              <a16:creationId xmlns:a16="http://schemas.microsoft.com/office/drawing/2014/main" id="{00000000-0008-0000-0800-000017000000}"/>
            </a:ext>
          </a:extLst>
        </xdr:cNvPr>
        <xdr:cNvSpPr/>
      </xdr:nvSpPr>
      <xdr:spPr bwMode="auto">
        <a:xfrm>
          <a:off x="5241649" y="3175138"/>
          <a:ext cx="403777" cy="250135"/>
        </a:xfrm>
        <a:prstGeom prst="ellipse">
          <a:avLst/>
        </a:prstGeom>
        <a:noFill/>
        <a:ln w="28575" cap="flat" cmpd="sng" algn="ctr">
          <a:solidFill>
            <a:srgbClr val="FF0000"/>
          </a:solidFill>
          <a:prstDash val="solid"/>
          <a:round/>
          <a:headEnd type="stealth"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171450</xdr:colOff>
      <xdr:row>1</xdr:row>
      <xdr:rowOff>9525</xdr:rowOff>
    </xdr:from>
    <xdr:to>
      <xdr:col>25</xdr:col>
      <xdr:colOff>47674</xdr:colOff>
      <xdr:row>2</xdr:row>
      <xdr:rowOff>49673</xdr:rowOff>
    </xdr:to>
    <xdr:sp macro="" textlink="">
      <xdr:nvSpPr>
        <xdr:cNvPr id="2" name="AutoShape 212">
          <a:extLst>
            <a:ext uri="{FF2B5EF4-FFF2-40B4-BE49-F238E27FC236}">
              <a16:creationId xmlns:a16="http://schemas.microsoft.com/office/drawing/2014/main" id="{00000000-0008-0000-0900-000002000000}"/>
            </a:ext>
          </a:extLst>
        </xdr:cNvPr>
        <xdr:cNvSpPr>
          <a:spLocks noChangeArrowheads="1"/>
        </xdr:cNvSpPr>
      </xdr:nvSpPr>
      <xdr:spPr bwMode="auto">
        <a:xfrm>
          <a:off x="2371725" y="180975"/>
          <a:ext cx="2676574" cy="287798"/>
        </a:xfrm>
        <a:prstGeom prst="flowChartAlternateProcess">
          <a:avLst/>
        </a:prstGeom>
        <a:solidFill>
          <a:srgbClr val="FFFF99"/>
        </a:solidFill>
        <a:ln w="38100" cmpd="dbl">
          <a:solidFill>
            <a:srgbClr val="000000"/>
          </a:solidFill>
          <a:miter lim="800000"/>
          <a:headEnd/>
          <a:tailEnd/>
        </a:ln>
        <a:effectLst/>
      </xdr:spPr>
      <xdr:txBody>
        <a:bodyPr vertOverflow="clip" wrap="square" lIns="36576" tIns="18288" rIns="36576" bIns="18288" anchor="ctr" upright="1"/>
        <a:lstStyle/>
        <a:p>
          <a:pPr algn="ctr" rtl="0">
            <a:defRPr sz="1000"/>
          </a:pPr>
          <a:r>
            <a:rPr lang="ja-JP" altLang="en-US" sz="1100" b="1" i="0" strike="noStrike">
              <a:solidFill>
                <a:srgbClr val="000000"/>
              </a:solidFill>
              <a:latin typeface="ＭＳ Ｐゴシック"/>
              <a:ea typeface="ＭＳ Ｐゴシック"/>
            </a:rPr>
            <a:t>保育教諭の必要配置と配置基準</a:t>
          </a:r>
        </a:p>
      </xdr:txBody>
    </xdr:sp>
    <xdr:clientData/>
  </xdr:twoCellAnchor>
  <xdr:twoCellAnchor>
    <xdr:from>
      <xdr:col>11</xdr:col>
      <xdr:colOff>22860</xdr:colOff>
      <xdr:row>25</xdr:row>
      <xdr:rowOff>9525</xdr:rowOff>
    </xdr:from>
    <xdr:to>
      <xdr:col>28</xdr:col>
      <xdr:colOff>158119</xdr:colOff>
      <xdr:row>26</xdr:row>
      <xdr:rowOff>49673</xdr:rowOff>
    </xdr:to>
    <xdr:sp macro="" textlink="">
      <xdr:nvSpPr>
        <xdr:cNvPr id="3" name="AutoShape 213">
          <a:extLst>
            <a:ext uri="{FF2B5EF4-FFF2-40B4-BE49-F238E27FC236}">
              <a16:creationId xmlns:a16="http://schemas.microsoft.com/office/drawing/2014/main" id="{00000000-0008-0000-0900-000003000000}"/>
            </a:ext>
          </a:extLst>
        </xdr:cNvPr>
        <xdr:cNvSpPr>
          <a:spLocks noChangeArrowheads="1"/>
        </xdr:cNvSpPr>
      </xdr:nvSpPr>
      <xdr:spPr bwMode="auto">
        <a:xfrm>
          <a:off x="2223135" y="5838825"/>
          <a:ext cx="3535684" cy="287798"/>
        </a:xfrm>
        <a:prstGeom prst="flowChartAlternateProcess">
          <a:avLst/>
        </a:prstGeom>
        <a:solidFill>
          <a:srgbClr val="FFFF99"/>
        </a:solidFill>
        <a:ln w="38100" cmpd="dbl">
          <a:solidFill>
            <a:srgbClr val="000000"/>
          </a:solidFill>
          <a:miter lim="800000"/>
          <a:headEnd/>
          <a:tailEnd/>
        </a:ln>
        <a:effectLst/>
      </xdr:spPr>
      <xdr:txBody>
        <a:bodyPr vertOverflow="clip" wrap="square" lIns="36576" tIns="18288" rIns="36576" bIns="18288" anchor="ctr" upright="1"/>
        <a:lstStyle/>
        <a:p>
          <a:pPr algn="ctr" rtl="0">
            <a:defRPr sz="1000"/>
          </a:pPr>
          <a:r>
            <a:rPr lang="ja-JP" altLang="en-US" sz="1100" b="1" i="0" strike="noStrike">
              <a:solidFill>
                <a:srgbClr val="000000"/>
              </a:solidFill>
              <a:latin typeface="ＭＳ Ｐゴシック"/>
              <a:ea typeface="ＭＳ Ｐゴシック"/>
            </a:rPr>
            <a:t>認定こども園の開所時間と保育教諭配置時間数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3175" cap="flat" cmpd="sng" algn="ctr">
          <a:solidFill>
            <a:srgbClr val="000000"/>
          </a:solidFill>
          <a:prstDash val="solid"/>
          <a:round/>
          <a:headEnd type="stealth"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3175" cap="flat" cmpd="sng" algn="ctr">
          <a:solidFill>
            <a:srgbClr val="000000"/>
          </a:solidFill>
          <a:prstDash val="solid"/>
          <a:round/>
          <a:headEnd type="stealth"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AJ24"/>
  <sheetViews>
    <sheetView showGridLines="0" view="pageBreakPreview" zoomScale="110" zoomScaleNormal="110" zoomScaleSheetLayoutView="110" workbookViewId="0">
      <selection activeCell="F23" sqref="F23"/>
    </sheetView>
  </sheetViews>
  <sheetFormatPr defaultRowHeight="12" x14ac:dyDescent="0.15"/>
  <cols>
    <col min="1" max="72" width="2.625" style="44" customWidth="1"/>
    <col min="73" max="16384" width="9" style="44"/>
  </cols>
  <sheetData>
    <row r="1" spans="1:36" s="61" customFormat="1" ht="20.100000000000001" customHeight="1" x14ac:dyDescent="0.15">
      <c r="A1" s="503"/>
      <c r="B1" s="503"/>
      <c r="C1" s="503"/>
      <c r="D1" s="503"/>
      <c r="E1" s="503"/>
      <c r="F1" s="503"/>
      <c r="G1" s="503"/>
      <c r="H1" s="503"/>
      <c r="I1" s="503"/>
      <c r="J1" s="503"/>
      <c r="K1" s="503"/>
      <c r="L1" s="503"/>
      <c r="M1" s="503"/>
      <c r="N1" s="503"/>
      <c r="O1" s="503"/>
      <c r="P1" s="503"/>
      <c r="Q1" s="503"/>
      <c r="R1" s="503"/>
      <c r="S1" s="503"/>
      <c r="T1" s="503"/>
      <c r="U1" s="503"/>
      <c r="V1" s="503"/>
      <c r="W1" s="503"/>
      <c r="X1" s="503"/>
      <c r="Y1" s="503"/>
      <c r="Z1" s="503"/>
      <c r="AA1" s="503"/>
      <c r="AB1" s="503"/>
      <c r="AC1" s="503"/>
      <c r="AD1" s="503"/>
      <c r="AE1" s="503"/>
      <c r="AF1" s="503"/>
      <c r="AG1" s="503"/>
      <c r="AH1" s="503"/>
      <c r="AI1" s="503"/>
      <c r="AJ1" s="503"/>
    </row>
    <row r="2" spans="1:36" s="61" customFormat="1" ht="20.100000000000001" customHeight="1" x14ac:dyDescent="0.15">
      <c r="A2" s="503" t="s">
        <v>471</v>
      </c>
      <c r="B2" s="503"/>
      <c r="C2" s="503"/>
      <c r="D2" s="503"/>
      <c r="E2" s="503"/>
      <c r="F2" s="503"/>
      <c r="G2" s="503"/>
      <c r="H2" s="503"/>
      <c r="I2" s="503"/>
      <c r="J2" s="503"/>
      <c r="K2" s="503"/>
      <c r="L2" s="503"/>
      <c r="M2" s="503"/>
      <c r="N2" s="503"/>
      <c r="O2" s="503"/>
      <c r="P2" s="503"/>
      <c r="Q2" s="503"/>
      <c r="R2" s="503"/>
      <c r="S2" s="503"/>
      <c r="T2" s="503"/>
      <c r="U2" s="503"/>
      <c r="V2" s="503"/>
      <c r="W2" s="503"/>
      <c r="X2" s="503"/>
      <c r="Y2" s="503"/>
      <c r="Z2" s="503"/>
      <c r="AA2" s="503"/>
      <c r="AB2" s="503"/>
      <c r="AC2" s="503"/>
      <c r="AD2" s="503"/>
      <c r="AE2" s="503"/>
      <c r="AF2" s="503"/>
      <c r="AG2" s="503"/>
      <c r="AH2" s="503"/>
      <c r="AI2" s="503"/>
      <c r="AJ2" s="503"/>
    </row>
    <row r="3" spans="1:36" s="61" customFormat="1" ht="20.100000000000001" customHeight="1" x14ac:dyDescent="0.15">
      <c r="A3" s="64"/>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row>
    <row r="4" spans="1:36" ht="20.100000000000001" customHeight="1" x14ac:dyDescent="0.15">
      <c r="A4" s="62" t="s">
        <v>171</v>
      </c>
      <c r="B4" s="44" t="s">
        <v>128</v>
      </c>
    </row>
    <row r="5" spans="1:36" ht="20.100000000000001" customHeight="1" x14ac:dyDescent="0.15">
      <c r="B5" s="63" t="s">
        <v>129</v>
      </c>
      <c r="D5" s="504" t="s">
        <v>134</v>
      </c>
      <c r="E5" s="505"/>
      <c r="F5" s="505"/>
      <c r="G5" s="506"/>
      <c r="H5" s="44" t="s">
        <v>242</v>
      </c>
    </row>
    <row r="6" spans="1:36" ht="20.100000000000001" customHeight="1" x14ac:dyDescent="0.15">
      <c r="I6" s="41"/>
    </row>
    <row r="7" spans="1:36" ht="20.100000000000001" customHeight="1" x14ac:dyDescent="0.15">
      <c r="G7" s="44" t="s">
        <v>130</v>
      </c>
    </row>
    <row r="8" spans="1:36" ht="20.100000000000001" customHeight="1" x14ac:dyDescent="0.15"/>
    <row r="9" spans="1:36" ht="20.100000000000001" customHeight="1" x14ac:dyDescent="0.15">
      <c r="D9" s="44" t="s">
        <v>22</v>
      </c>
    </row>
    <row r="10" spans="1:36" ht="20.100000000000001" customHeight="1" x14ac:dyDescent="0.15">
      <c r="U10" s="66" t="s">
        <v>135</v>
      </c>
    </row>
    <row r="11" spans="1:36" ht="20.100000000000001" customHeight="1" x14ac:dyDescent="0.15">
      <c r="U11" s="66" t="s">
        <v>5</v>
      </c>
    </row>
    <row r="12" spans="1:36" ht="20.100000000000001" customHeight="1" x14ac:dyDescent="0.15">
      <c r="U12" s="66"/>
    </row>
    <row r="13" spans="1:36" ht="20.100000000000001" customHeight="1" x14ac:dyDescent="0.15">
      <c r="B13" s="63" t="s">
        <v>131</v>
      </c>
      <c r="D13" s="507" t="s">
        <v>191</v>
      </c>
      <c r="E13" s="508"/>
      <c r="F13" s="508"/>
      <c r="G13" s="509"/>
      <c r="H13" s="44" t="s">
        <v>192</v>
      </c>
      <c r="U13" s="66"/>
    </row>
    <row r="14" spans="1:36" ht="20.100000000000001" customHeight="1" x14ac:dyDescent="0.15">
      <c r="B14" s="63"/>
      <c r="U14" s="66"/>
    </row>
    <row r="15" spans="1:36" ht="20.100000000000001" customHeight="1" x14ac:dyDescent="0.15">
      <c r="B15" s="63" t="s">
        <v>172</v>
      </c>
      <c r="D15" s="44" t="s">
        <v>203</v>
      </c>
      <c r="U15" s="65"/>
    </row>
    <row r="16" spans="1:36" ht="20.100000000000001" customHeight="1" x14ac:dyDescent="0.15">
      <c r="U16" s="65"/>
    </row>
    <row r="17" spans="2:4" ht="20.100000000000001" customHeight="1" x14ac:dyDescent="0.15">
      <c r="B17" s="63" t="s">
        <v>189</v>
      </c>
      <c r="D17" s="44" t="s">
        <v>438</v>
      </c>
    </row>
    <row r="18" spans="2:4" ht="20.100000000000001" customHeight="1" x14ac:dyDescent="0.15">
      <c r="D18" s="44" t="s">
        <v>439</v>
      </c>
    </row>
    <row r="19" spans="2:4" ht="20.100000000000001" customHeight="1" x14ac:dyDescent="0.15"/>
    <row r="20" spans="2:4" ht="20.100000000000001" customHeight="1" x14ac:dyDescent="0.15">
      <c r="B20" s="63" t="s">
        <v>190</v>
      </c>
      <c r="D20" s="44" t="s">
        <v>114</v>
      </c>
    </row>
    <row r="21" spans="2:4" ht="20.100000000000001" customHeight="1" x14ac:dyDescent="0.15">
      <c r="B21" s="63"/>
      <c r="D21" s="44" t="s">
        <v>55</v>
      </c>
    </row>
    <row r="22" spans="2:4" ht="20.100000000000001" customHeight="1" x14ac:dyDescent="0.15">
      <c r="B22" s="63"/>
    </row>
    <row r="23" spans="2:4" ht="20.100000000000001" customHeight="1" x14ac:dyDescent="0.15">
      <c r="B23" s="63" t="s">
        <v>243</v>
      </c>
      <c r="D23" s="44" t="s">
        <v>209</v>
      </c>
    </row>
    <row r="24" spans="2:4" ht="20.100000000000001" customHeight="1" x14ac:dyDescent="0.15">
      <c r="B24" s="63"/>
    </row>
  </sheetData>
  <mergeCells count="4">
    <mergeCell ref="A1:AJ1"/>
    <mergeCell ref="A2:AJ2"/>
    <mergeCell ref="D5:G5"/>
    <mergeCell ref="D13:G13"/>
  </mergeCells>
  <phoneticPr fontId="2"/>
  <dataValidations count="2">
    <dataValidation type="list" allowBlank="1" showInputMessage="1" showErrorMessage="1" sqref="I6" xr:uid="{00000000-0002-0000-0000-000000000000}">
      <formula1>"○"</formula1>
    </dataValidation>
    <dataValidation type="list" allowBlank="1" showInputMessage="1" showErrorMessage="1" sqref="D5:G5" xr:uid="{00000000-0002-0000-0000-000001000000}">
      <formula1>"薄緑色"</formula1>
    </dataValidation>
  </dataValidations>
  <printOptions horizontalCentered="1"/>
  <pageMargins left="0.39370078740157483" right="0.39370078740157483" top="0.59055118110236227" bottom="0.59055118110236227" header="0.51181102362204722" footer="0.51181102362204722"/>
  <pageSetup paperSize="9" scale="98" orientation="portrait" r:id="rId1"/>
  <headerFooter alignWithMargins="0"/>
  <drawing r:id="rId2"/>
  <legacyDrawing r:id="rId3"/>
  <oleObjects>
    <mc:AlternateContent xmlns:mc="http://schemas.openxmlformats.org/markup-compatibility/2006">
      <mc:Choice Requires="x14">
        <oleObject progId="Paint.Picture" shapeId="59396" r:id="rId4">
          <objectPr defaultSize="0" r:id="rId5">
            <anchor moveWithCells="1">
              <from>
                <xdr:col>3</xdr:col>
                <xdr:colOff>161925</xdr:colOff>
                <xdr:row>6</xdr:row>
                <xdr:rowOff>9525</xdr:rowOff>
              </from>
              <to>
                <xdr:col>5</xdr:col>
                <xdr:colOff>133350</xdr:colOff>
                <xdr:row>7</xdr:row>
                <xdr:rowOff>19050</xdr:rowOff>
              </to>
            </anchor>
          </objectPr>
        </oleObject>
      </mc:Choice>
      <mc:Fallback>
        <oleObject progId="Paint.Picture" shapeId="59396" r:id="rId4"/>
      </mc:Fallback>
    </mc:AlternateContent>
    <mc:AlternateContent xmlns:mc="http://schemas.openxmlformats.org/markup-compatibility/2006">
      <mc:Choice Requires="x14">
        <oleObject progId="Paint.Picture" shapeId="59398" r:id="rId6">
          <objectPr defaultSize="0" r:id="rId7">
            <anchor moveWithCells="1">
              <from>
                <xdr:col>5</xdr:col>
                <xdr:colOff>0</xdr:colOff>
                <xdr:row>8</xdr:row>
                <xdr:rowOff>0</xdr:rowOff>
              </from>
              <to>
                <xdr:col>19</xdr:col>
                <xdr:colOff>0</xdr:colOff>
                <xdr:row>11</xdr:row>
                <xdr:rowOff>9525</xdr:rowOff>
              </to>
            </anchor>
          </objectPr>
        </oleObject>
      </mc:Choice>
      <mc:Fallback>
        <oleObject progId="Paint.Picture" shapeId="59398" r:id="rId6"/>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8733A-4A66-452F-9902-BEB8B4AF4BFC}">
  <dimension ref="A2:IF45"/>
  <sheetViews>
    <sheetView view="pageBreakPreview" zoomScale="60" zoomScaleNormal="100" workbookViewId="0">
      <selection activeCell="AD51" sqref="AD51"/>
    </sheetView>
  </sheetViews>
  <sheetFormatPr defaultColWidth="0" defaultRowHeight="20.100000000000001" customHeight="1" x14ac:dyDescent="0.15"/>
  <cols>
    <col min="1" max="38" width="2.625" style="468" customWidth="1"/>
    <col min="39" max="240" width="2.625" style="468" hidden="1" customWidth="1"/>
    <col min="241" max="16384" width="0" style="468" hidden="1"/>
  </cols>
  <sheetData>
    <row r="2" spans="2:37" s="470" customFormat="1" ht="20.100000000000001" customHeight="1" x14ac:dyDescent="0.15">
      <c r="B2" s="469"/>
      <c r="C2" s="469"/>
      <c r="D2" s="469"/>
      <c r="E2" s="469"/>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row>
    <row r="3" spans="2:37" s="470" customFormat="1" ht="20.100000000000001" customHeight="1" x14ac:dyDescent="0.15"/>
    <row r="4" spans="2:37" s="452" customFormat="1" ht="20.100000000000001" customHeight="1" x14ac:dyDescent="0.15">
      <c r="B4" s="471"/>
      <c r="C4" s="1794" t="s">
        <v>792</v>
      </c>
      <c r="D4" s="1795"/>
      <c r="E4" s="1795"/>
      <c r="F4" s="1795"/>
      <c r="G4" s="1795"/>
      <c r="H4" s="1795"/>
      <c r="I4" s="1795"/>
      <c r="J4" s="1795"/>
      <c r="K4" s="1795"/>
      <c r="L4" s="1795"/>
      <c r="M4" s="1795"/>
      <c r="N4" s="1795"/>
      <c r="O4" s="1795"/>
      <c r="P4" s="1795"/>
      <c r="Q4" s="1795"/>
      <c r="R4" s="1795"/>
      <c r="S4" s="1795"/>
      <c r="T4" s="1795"/>
      <c r="U4" s="1795"/>
      <c r="V4" s="1795"/>
      <c r="W4" s="1795"/>
      <c r="X4" s="1795"/>
      <c r="Y4" s="1795"/>
      <c r="Z4" s="1795"/>
      <c r="AA4" s="1795"/>
      <c r="AB4" s="1795"/>
      <c r="AC4" s="1795"/>
      <c r="AD4" s="1796"/>
      <c r="AE4" s="1833" t="s">
        <v>793</v>
      </c>
      <c r="AF4" s="1834"/>
      <c r="AG4" s="1834"/>
      <c r="AH4" s="1834"/>
      <c r="AI4" s="1834"/>
      <c r="AJ4" s="1834"/>
      <c r="AK4" s="1835"/>
    </row>
    <row r="5" spans="2:37" s="452" customFormat="1" ht="20.100000000000001" customHeight="1" x14ac:dyDescent="0.15">
      <c r="B5" s="1753" t="s">
        <v>794</v>
      </c>
      <c r="C5" s="1836" t="s">
        <v>795</v>
      </c>
      <c r="D5" s="1815"/>
      <c r="E5" s="1815"/>
      <c r="F5" s="1815"/>
      <c r="G5" s="1815"/>
      <c r="H5" s="1815"/>
      <c r="I5" s="1815"/>
      <c r="J5" s="1815"/>
      <c r="K5" s="1815"/>
      <c r="L5" s="1815"/>
      <c r="M5" s="1815"/>
      <c r="N5" s="1815"/>
      <c r="O5" s="1815"/>
      <c r="P5" s="1815"/>
      <c r="Q5" s="1815"/>
      <c r="R5" s="1815"/>
      <c r="S5" s="1815"/>
      <c r="T5" s="1816"/>
      <c r="U5" s="1838" t="s">
        <v>796</v>
      </c>
      <c r="V5" s="1838"/>
      <c r="W5" s="1838"/>
      <c r="X5" s="1838"/>
      <c r="Y5" s="1838"/>
      <c r="Z5" s="1838"/>
      <c r="AA5" s="1838"/>
      <c r="AB5" s="1838"/>
      <c r="AC5" s="1838"/>
      <c r="AD5" s="1838"/>
      <c r="AE5" s="1836" t="s">
        <v>797</v>
      </c>
      <c r="AF5" s="1815"/>
      <c r="AG5" s="1815"/>
      <c r="AH5" s="1815"/>
      <c r="AI5" s="1839"/>
      <c r="AJ5" s="1841" t="s">
        <v>798</v>
      </c>
      <c r="AK5" s="1842"/>
    </row>
    <row r="6" spans="2:37" s="452" customFormat="1" ht="20.100000000000001" customHeight="1" x14ac:dyDescent="0.15">
      <c r="B6" s="1754"/>
      <c r="C6" s="1810"/>
      <c r="D6" s="1811"/>
      <c r="E6" s="1811"/>
      <c r="F6" s="1811"/>
      <c r="G6" s="1811"/>
      <c r="H6" s="1811"/>
      <c r="I6" s="1811"/>
      <c r="J6" s="1811"/>
      <c r="K6" s="1811"/>
      <c r="L6" s="1811"/>
      <c r="M6" s="1811"/>
      <c r="N6" s="1811"/>
      <c r="O6" s="1811"/>
      <c r="P6" s="1811"/>
      <c r="Q6" s="1811"/>
      <c r="R6" s="1811"/>
      <c r="S6" s="1811"/>
      <c r="T6" s="1818"/>
      <c r="U6" s="1838"/>
      <c r="V6" s="1838"/>
      <c r="W6" s="1838"/>
      <c r="X6" s="1838"/>
      <c r="Y6" s="1838"/>
      <c r="Z6" s="1838"/>
      <c r="AA6" s="1838"/>
      <c r="AB6" s="1838"/>
      <c r="AC6" s="1838"/>
      <c r="AD6" s="1838"/>
      <c r="AE6" s="1810"/>
      <c r="AF6" s="1811"/>
      <c r="AG6" s="1811"/>
      <c r="AH6" s="1811"/>
      <c r="AI6" s="1840"/>
      <c r="AJ6" s="1798"/>
      <c r="AK6" s="1799"/>
    </row>
    <row r="7" spans="2:37" s="452" customFormat="1" ht="20.100000000000001" customHeight="1" x14ac:dyDescent="0.15">
      <c r="B7" s="1772"/>
      <c r="C7" s="1812"/>
      <c r="D7" s="1813"/>
      <c r="E7" s="1813"/>
      <c r="F7" s="1813"/>
      <c r="G7" s="1813"/>
      <c r="H7" s="1813"/>
      <c r="I7" s="1813"/>
      <c r="J7" s="1813"/>
      <c r="K7" s="1813"/>
      <c r="L7" s="1813"/>
      <c r="M7" s="1813"/>
      <c r="N7" s="1813"/>
      <c r="O7" s="1813"/>
      <c r="P7" s="1813"/>
      <c r="Q7" s="1813"/>
      <c r="R7" s="1813"/>
      <c r="S7" s="1813"/>
      <c r="T7" s="1837"/>
      <c r="U7" s="1838"/>
      <c r="V7" s="1838"/>
      <c r="W7" s="1838"/>
      <c r="X7" s="1838"/>
      <c r="Y7" s="1838"/>
      <c r="Z7" s="1838"/>
      <c r="AA7" s="1838"/>
      <c r="AB7" s="1838"/>
      <c r="AC7" s="1838"/>
      <c r="AD7" s="1838"/>
      <c r="AE7" s="1810"/>
      <c r="AF7" s="1811"/>
      <c r="AG7" s="1811"/>
      <c r="AH7" s="1811"/>
      <c r="AI7" s="1840"/>
      <c r="AJ7" s="1798"/>
      <c r="AK7" s="1799"/>
    </row>
    <row r="8" spans="2:37" s="452" customFormat="1" ht="20.100000000000001" customHeight="1" x14ac:dyDescent="0.15">
      <c r="B8" s="1843" t="s">
        <v>799</v>
      </c>
      <c r="C8" s="1836" t="s">
        <v>800</v>
      </c>
      <c r="D8" s="1815"/>
      <c r="E8" s="1815"/>
      <c r="F8" s="1815"/>
      <c r="G8" s="1815"/>
      <c r="H8" s="1815"/>
      <c r="I8" s="1815"/>
      <c r="J8" s="1815"/>
      <c r="K8" s="1815"/>
      <c r="L8" s="1815"/>
      <c r="M8" s="1844" t="s">
        <v>801</v>
      </c>
      <c r="N8" s="1845"/>
      <c r="O8" s="1845"/>
      <c r="P8" s="1846"/>
      <c r="Q8" s="1814" t="s">
        <v>802</v>
      </c>
      <c r="R8" s="1815"/>
      <c r="S8" s="1815"/>
      <c r="T8" s="1816"/>
      <c r="U8" s="1773" t="s">
        <v>803</v>
      </c>
      <c r="V8" s="1755"/>
      <c r="W8" s="1755"/>
      <c r="X8" s="1755"/>
      <c r="Y8" s="1755"/>
      <c r="Z8" s="1755"/>
      <c r="AA8" s="1755"/>
      <c r="AB8" s="1755"/>
      <c r="AC8" s="1755"/>
      <c r="AD8" s="1774"/>
      <c r="AE8" s="1810"/>
      <c r="AF8" s="1811"/>
      <c r="AG8" s="1811"/>
      <c r="AH8" s="1811"/>
      <c r="AI8" s="1840"/>
      <c r="AJ8" s="1798"/>
      <c r="AK8" s="1799"/>
    </row>
    <row r="9" spans="2:37" s="452" customFormat="1" ht="20.100000000000001" customHeight="1" x14ac:dyDescent="0.15">
      <c r="B9" s="1843"/>
      <c r="C9" s="1810"/>
      <c r="D9" s="1811"/>
      <c r="E9" s="1811"/>
      <c r="F9" s="1811"/>
      <c r="G9" s="1811"/>
      <c r="H9" s="1811"/>
      <c r="I9" s="1811"/>
      <c r="J9" s="1811"/>
      <c r="K9" s="1811"/>
      <c r="L9" s="1811"/>
      <c r="M9" s="1805"/>
      <c r="N9" s="1806"/>
      <c r="O9" s="1806"/>
      <c r="P9" s="1808"/>
      <c r="Q9" s="1817"/>
      <c r="R9" s="1811"/>
      <c r="S9" s="1811"/>
      <c r="T9" s="1818"/>
      <c r="U9" s="1819"/>
      <c r="V9" s="1820"/>
      <c r="W9" s="1820"/>
      <c r="X9" s="1820"/>
      <c r="Y9" s="1820"/>
      <c r="Z9" s="1820"/>
      <c r="AA9" s="1820"/>
      <c r="AB9" s="1820"/>
      <c r="AC9" s="1820"/>
      <c r="AD9" s="1821"/>
      <c r="AE9" s="1810"/>
      <c r="AF9" s="1811"/>
      <c r="AG9" s="1811"/>
      <c r="AH9" s="1811"/>
      <c r="AI9" s="1840"/>
      <c r="AJ9" s="1798"/>
      <c r="AK9" s="1799"/>
    </row>
    <row r="10" spans="2:37" s="452" customFormat="1" ht="20.100000000000001" customHeight="1" x14ac:dyDescent="0.15">
      <c r="B10" s="1843"/>
      <c r="C10" s="472"/>
      <c r="D10" s="1822" t="s">
        <v>804</v>
      </c>
      <c r="E10" s="1802" t="s">
        <v>805</v>
      </c>
      <c r="F10" s="1803"/>
      <c r="G10" s="1803"/>
      <c r="H10" s="1803"/>
      <c r="I10" s="1803"/>
      <c r="J10" s="1804"/>
      <c r="K10" s="1825" t="s">
        <v>806</v>
      </c>
      <c r="M10" s="1805"/>
      <c r="N10" s="1806"/>
      <c r="O10" s="1806"/>
      <c r="P10" s="1808"/>
      <c r="Q10" s="1817"/>
      <c r="R10" s="1811"/>
      <c r="S10" s="1811"/>
      <c r="T10" s="1818"/>
      <c r="U10" s="1828" t="s">
        <v>807</v>
      </c>
      <c r="V10" s="1829"/>
      <c r="W10" s="1829"/>
      <c r="X10" s="1829"/>
      <c r="Y10" s="1830"/>
      <c r="Z10" s="1831" t="s">
        <v>808</v>
      </c>
      <c r="AA10" s="1829"/>
      <c r="AB10" s="1829"/>
      <c r="AC10" s="1829"/>
      <c r="AD10" s="1832"/>
      <c r="AE10" s="1810"/>
      <c r="AF10" s="1811"/>
      <c r="AG10" s="1811"/>
      <c r="AH10" s="1811"/>
      <c r="AI10" s="1840"/>
      <c r="AJ10" s="1798"/>
      <c r="AK10" s="1799"/>
    </row>
    <row r="11" spans="2:37" s="452" customFormat="1" ht="20.100000000000001" customHeight="1" x14ac:dyDescent="0.15">
      <c r="B11" s="1843"/>
      <c r="C11" s="472"/>
      <c r="D11" s="1823"/>
      <c r="E11" s="1802" t="s">
        <v>809</v>
      </c>
      <c r="F11" s="1803"/>
      <c r="G11" s="1803"/>
      <c r="H11" s="1803"/>
      <c r="I11" s="1803"/>
      <c r="J11" s="1804"/>
      <c r="K11" s="1826"/>
      <c r="M11" s="1805"/>
      <c r="N11" s="1806"/>
      <c r="O11" s="1806"/>
      <c r="P11" s="1808"/>
      <c r="Q11" s="1817"/>
      <c r="R11" s="1811"/>
      <c r="S11" s="1811"/>
      <c r="T11" s="1818"/>
      <c r="U11" s="1809"/>
      <c r="V11" s="1806"/>
      <c r="W11" s="1806"/>
      <c r="X11" s="1806"/>
      <c r="Y11" s="1808"/>
      <c r="Z11" s="1805"/>
      <c r="AA11" s="1806"/>
      <c r="AB11" s="1806"/>
      <c r="AC11" s="1806"/>
      <c r="AD11" s="1807"/>
      <c r="AE11" s="1810"/>
      <c r="AF11" s="1811"/>
      <c r="AG11" s="1811"/>
      <c r="AH11" s="1811"/>
      <c r="AI11" s="1840"/>
      <c r="AJ11" s="1798"/>
      <c r="AK11" s="1799"/>
    </row>
    <row r="12" spans="2:37" s="452" customFormat="1" ht="20.100000000000001" customHeight="1" x14ac:dyDescent="0.15">
      <c r="B12" s="1843"/>
      <c r="C12" s="472"/>
      <c r="D12" s="1823"/>
      <c r="E12" s="1802" t="s">
        <v>810</v>
      </c>
      <c r="F12" s="1803"/>
      <c r="G12" s="1803"/>
      <c r="H12" s="1803"/>
      <c r="I12" s="1803"/>
      <c r="J12" s="1804"/>
      <c r="K12" s="1826"/>
      <c r="M12" s="1805"/>
      <c r="N12" s="1806"/>
      <c r="O12" s="1806"/>
      <c r="P12" s="1806"/>
      <c r="Q12" s="473"/>
      <c r="R12" s="474"/>
      <c r="S12" s="474"/>
      <c r="T12" s="475"/>
      <c r="U12" s="1806"/>
      <c r="V12" s="1806"/>
      <c r="W12" s="1806"/>
      <c r="X12" s="1806"/>
      <c r="Y12" s="1808"/>
      <c r="Z12" s="1805"/>
      <c r="AA12" s="1806"/>
      <c r="AB12" s="1806"/>
      <c r="AC12" s="1806"/>
      <c r="AD12" s="1807"/>
      <c r="AE12" s="1810"/>
      <c r="AF12" s="1811"/>
      <c r="AG12" s="1811"/>
      <c r="AH12" s="1811"/>
      <c r="AI12" s="1811"/>
      <c r="AJ12" s="1798" t="s">
        <v>811</v>
      </c>
      <c r="AK12" s="1799"/>
    </row>
    <row r="13" spans="2:37" s="452" customFormat="1" ht="20.100000000000001" customHeight="1" x14ac:dyDescent="0.15">
      <c r="B13" s="1843"/>
      <c r="C13" s="472"/>
      <c r="D13" s="1824"/>
      <c r="E13" s="1802" t="s">
        <v>812</v>
      </c>
      <c r="F13" s="1803"/>
      <c r="G13" s="1803"/>
      <c r="H13" s="1803"/>
      <c r="I13" s="1803"/>
      <c r="J13" s="1804"/>
      <c r="K13" s="1827"/>
      <c r="M13" s="1805" t="s">
        <v>811</v>
      </c>
      <c r="N13" s="1806"/>
      <c r="O13" s="1806"/>
      <c r="P13" s="1806"/>
      <c r="Q13" s="1805" t="s">
        <v>811</v>
      </c>
      <c r="R13" s="1806"/>
      <c r="S13" s="1806"/>
      <c r="T13" s="1807"/>
      <c r="U13" s="1806" t="s">
        <v>813</v>
      </c>
      <c r="V13" s="1806"/>
      <c r="W13" s="1806"/>
      <c r="X13" s="1806"/>
      <c r="Y13" s="1808"/>
      <c r="Z13" s="1805" t="s">
        <v>813</v>
      </c>
      <c r="AA13" s="1806"/>
      <c r="AB13" s="1806"/>
      <c r="AC13" s="1806"/>
      <c r="AD13" s="1807"/>
      <c r="AE13" s="1809" t="s">
        <v>814</v>
      </c>
      <c r="AF13" s="1806"/>
      <c r="AG13" s="1806"/>
      <c r="AH13" s="1806"/>
      <c r="AI13" s="1806"/>
      <c r="AJ13" s="1798"/>
      <c r="AK13" s="1799"/>
    </row>
    <row r="14" spans="2:37" s="452" customFormat="1" ht="20.100000000000001" customHeight="1" x14ac:dyDescent="0.15">
      <c r="B14" s="1843"/>
      <c r="C14" s="1810" t="s">
        <v>815</v>
      </c>
      <c r="D14" s="1811"/>
      <c r="E14" s="1811"/>
      <c r="F14" s="1811"/>
      <c r="G14" s="1811"/>
      <c r="H14" s="1811"/>
      <c r="I14" s="1811"/>
      <c r="J14" s="1811"/>
      <c r="K14" s="1811"/>
      <c r="L14" s="1811"/>
      <c r="M14" s="476"/>
      <c r="N14" s="477"/>
      <c r="O14" s="477"/>
      <c r="P14" s="477"/>
      <c r="Q14" s="473"/>
      <c r="R14" s="474"/>
      <c r="S14" s="474"/>
      <c r="T14" s="475"/>
      <c r="U14" s="478"/>
      <c r="V14" s="478"/>
      <c r="W14" s="478"/>
      <c r="X14" s="478"/>
      <c r="Y14" s="479"/>
      <c r="Z14" s="480"/>
      <c r="AA14" s="478"/>
      <c r="AB14" s="478"/>
      <c r="AC14" s="478"/>
      <c r="AD14" s="481"/>
      <c r="AE14" s="482"/>
      <c r="AF14" s="483"/>
      <c r="AG14" s="483"/>
      <c r="AH14" s="483"/>
      <c r="AI14" s="483"/>
      <c r="AJ14" s="1798"/>
      <c r="AK14" s="1799"/>
    </row>
    <row r="15" spans="2:37" s="495" customFormat="1" ht="20.100000000000001" customHeight="1" x14ac:dyDescent="0.15">
      <c r="B15" s="1843"/>
      <c r="C15" s="1812"/>
      <c r="D15" s="1813"/>
      <c r="E15" s="1813"/>
      <c r="F15" s="1813"/>
      <c r="G15" s="1813"/>
      <c r="H15" s="1813"/>
      <c r="I15" s="1813"/>
      <c r="J15" s="1813"/>
      <c r="K15" s="1813"/>
      <c r="L15" s="1813"/>
      <c r="M15" s="484"/>
      <c r="N15" s="485"/>
      <c r="O15" s="485"/>
      <c r="P15" s="485"/>
      <c r="Q15" s="486"/>
      <c r="R15" s="487"/>
      <c r="S15" s="487"/>
      <c r="T15" s="488"/>
      <c r="U15" s="489"/>
      <c r="V15" s="489"/>
      <c r="W15" s="489"/>
      <c r="X15" s="489"/>
      <c r="Y15" s="490"/>
      <c r="Z15" s="491"/>
      <c r="AA15" s="489"/>
      <c r="AB15" s="489"/>
      <c r="AC15" s="489"/>
      <c r="AD15" s="492"/>
      <c r="AE15" s="493"/>
      <c r="AF15" s="494"/>
      <c r="AG15" s="494"/>
      <c r="AH15" s="494"/>
      <c r="AI15" s="494"/>
      <c r="AJ15" s="1800"/>
      <c r="AK15" s="1801"/>
    </row>
    <row r="16" spans="2:37" s="497" customFormat="1" ht="20.100000000000001" customHeight="1" x14ac:dyDescent="0.15">
      <c r="B16" s="496" t="s">
        <v>816</v>
      </c>
    </row>
    <row r="17" spans="2:37" s="497" customFormat="1" ht="20.100000000000001" customHeight="1" x14ac:dyDescent="0.15">
      <c r="B17" s="496" t="s">
        <v>817</v>
      </c>
    </row>
    <row r="18" spans="2:37" s="497" customFormat="1" ht="20.100000000000001" customHeight="1" x14ac:dyDescent="0.15">
      <c r="B18" s="496" t="s">
        <v>818</v>
      </c>
    </row>
    <row r="19" spans="2:37" s="497" customFormat="1" ht="20.100000000000001" customHeight="1" x14ac:dyDescent="0.15">
      <c r="B19" s="1779" t="s">
        <v>819</v>
      </c>
      <c r="C19" s="1779"/>
      <c r="D19" s="1779"/>
      <c r="E19" s="1779"/>
      <c r="F19" s="1779"/>
      <c r="G19" s="1779"/>
      <c r="H19" s="1779"/>
      <c r="I19" s="1779"/>
      <c r="J19" s="1779"/>
      <c r="K19" s="1779"/>
      <c r="L19" s="1779"/>
      <c r="M19" s="1779"/>
      <c r="N19" s="1779"/>
      <c r="O19" s="1779"/>
      <c r="P19" s="1779"/>
      <c r="Q19" s="1779"/>
      <c r="R19" s="1779"/>
      <c r="S19" s="1779"/>
      <c r="T19" s="1779"/>
      <c r="U19" s="1779"/>
      <c r="V19" s="1779"/>
      <c r="W19" s="1779"/>
      <c r="X19" s="1779"/>
      <c r="Y19" s="1779"/>
      <c r="Z19" s="1779"/>
      <c r="AA19" s="1779"/>
      <c r="AB19" s="1779"/>
      <c r="AC19" s="1779"/>
      <c r="AD19" s="1779"/>
      <c r="AE19" s="1779"/>
      <c r="AF19" s="1779"/>
      <c r="AG19" s="1779"/>
      <c r="AH19" s="1779"/>
      <c r="AI19" s="1779"/>
      <c r="AJ19" s="1779"/>
      <c r="AK19" s="1779"/>
    </row>
    <row r="20" spans="2:37" s="497" customFormat="1" ht="20.100000000000001" customHeight="1" x14ac:dyDescent="0.15">
      <c r="B20" s="496" t="s">
        <v>820</v>
      </c>
      <c r="D20" s="498"/>
      <c r="E20" s="498"/>
      <c r="F20" s="498"/>
      <c r="G20" s="498"/>
      <c r="H20" s="498"/>
      <c r="I20" s="498"/>
      <c r="J20" s="498"/>
      <c r="K20" s="498"/>
      <c r="L20" s="498"/>
      <c r="M20" s="498"/>
      <c r="N20" s="498"/>
      <c r="O20" s="498"/>
      <c r="P20" s="498"/>
      <c r="Q20" s="498"/>
      <c r="R20" s="498"/>
      <c r="S20" s="498"/>
      <c r="T20" s="498"/>
      <c r="U20" s="498"/>
      <c r="V20" s="498"/>
      <c r="W20" s="498"/>
      <c r="X20" s="498"/>
      <c r="Y20" s="498"/>
      <c r="Z20" s="498"/>
      <c r="AA20" s="498"/>
      <c r="AB20" s="498"/>
      <c r="AC20" s="498"/>
      <c r="AD20" s="498"/>
      <c r="AE20" s="498"/>
      <c r="AF20" s="498"/>
      <c r="AG20" s="498"/>
    </row>
    <row r="21" spans="2:37" s="497" customFormat="1" ht="20.100000000000001" customHeight="1" x14ac:dyDescent="0.15">
      <c r="B21" s="496" t="s">
        <v>821</v>
      </c>
      <c r="D21" s="498"/>
      <c r="E21" s="498"/>
      <c r="F21" s="498"/>
      <c r="G21" s="498"/>
      <c r="H21" s="498"/>
      <c r="I21" s="498"/>
      <c r="J21" s="498"/>
      <c r="K21" s="498"/>
      <c r="L21" s="498"/>
      <c r="M21" s="498"/>
      <c r="N21" s="498"/>
      <c r="O21" s="498"/>
      <c r="P21" s="498"/>
      <c r="Q21" s="498"/>
      <c r="R21" s="498"/>
      <c r="S21" s="498"/>
      <c r="T21" s="498"/>
      <c r="U21" s="498"/>
      <c r="V21" s="498"/>
      <c r="W21" s="498"/>
      <c r="X21" s="498"/>
      <c r="Y21" s="498"/>
      <c r="Z21" s="498"/>
      <c r="AA21" s="498"/>
      <c r="AB21" s="498"/>
      <c r="AC21" s="498"/>
      <c r="AD21" s="498"/>
      <c r="AE21" s="498"/>
      <c r="AF21" s="498"/>
      <c r="AG21" s="498"/>
    </row>
    <row r="22" spans="2:37" s="497" customFormat="1" ht="20.100000000000001" customHeight="1" x14ac:dyDescent="0.15">
      <c r="B22" s="496" t="s">
        <v>822</v>
      </c>
    </row>
    <row r="23" spans="2:37" s="497" customFormat="1" ht="20.100000000000001" customHeight="1" x14ac:dyDescent="0.15">
      <c r="B23" s="496" t="s">
        <v>823</v>
      </c>
    </row>
    <row r="24" spans="2:37" s="497" customFormat="1" ht="20.100000000000001" customHeight="1" x14ac:dyDescent="0.15">
      <c r="B24" s="496" t="s">
        <v>824</v>
      </c>
    </row>
    <row r="25" spans="2:37" s="497" customFormat="1" ht="20.100000000000001" customHeight="1" x14ac:dyDescent="0.15">
      <c r="B25" s="496"/>
    </row>
    <row r="26" spans="2:37" s="495" customFormat="1" ht="20.100000000000001" customHeight="1" x14ac:dyDescent="0.15">
      <c r="B26" s="469"/>
      <c r="C26" s="469"/>
      <c r="D26" s="469"/>
      <c r="E26" s="469"/>
      <c r="F26" s="469"/>
      <c r="G26" s="469"/>
      <c r="H26" s="469"/>
      <c r="I26" s="469"/>
      <c r="J26" s="469"/>
      <c r="K26" s="469"/>
      <c r="L26" s="469"/>
      <c r="M26" s="469"/>
      <c r="N26" s="469"/>
      <c r="O26" s="469"/>
      <c r="P26" s="469"/>
      <c r="Q26" s="469"/>
      <c r="R26" s="469"/>
      <c r="S26" s="469"/>
      <c r="T26" s="469"/>
      <c r="U26" s="469"/>
      <c r="V26" s="469"/>
      <c r="W26" s="469"/>
      <c r="X26" s="469"/>
      <c r="Y26" s="469"/>
      <c r="Z26" s="469"/>
      <c r="AA26" s="469"/>
      <c r="AB26" s="469"/>
      <c r="AC26" s="469"/>
      <c r="AD26" s="469"/>
      <c r="AE26" s="469"/>
      <c r="AF26" s="469"/>
      <c r="AG26" s="469"/>
      <c r="AH26" s="469"/>
      <c r="AI26" s="469"/>
      <c r="AJ26" s="469"/>
      <c r="AK26" s="469"/>
    </row>
    <row r="27" spans="2:37" s="470" customFormat="1" ht="20.100000000000001" customHeight="1" x14ac:dyDescent="0.15">
      <c r="B27" s="499"/>
    </row>
    <row r="28" spans="2:37" s="452" customFormat="1" ht="20.100000000000001" customHeight="1" x14ac:dyDescent="0.15">
      <c r="B28" s="1780" t="s">
        <v>825</v>
      </c>
      <c r="C28" s="1781"/>
      <c r="D28" s="1782"/>
      <c r="E28" s="500" t="s">
        <v>826</v>
      </c>
      <c r="F28" s="501"/>
      <c r="G28" s="501"/>
      <c r="H28" s="501"/>
      <c r="I28" s="501"/>
      <c r="J28" s="501"/>
      <c r="K28" s="501"/>
      <c r="L28" s="501"/>
      <c r="M28" s="501"/>
      <c r="N28" s="501"/>
      <c r="O28" s="501"/>
      <c r="P28" s="501"/>
      <c r="Q28" s="501"/>
      <c r="R28" s="501"/>
      <c r="S28" s="501"/>
      <c r="T28" s="501"/>
      <c r="U28" s="501"/>
      <c r="V28" s="501"/>
      <c r="W28" s="501"/>
      <c r="X28" s="501"/>
      <c r="Y28" s="501"/>
      <c r="Z28" s="501"/>
      <c r="AA28" s="501"/>
      <c r="AB28" s="501"/>
      <c r="AC28" s="501"/>
      <c r="AD28" s="501"/>
      <c r="AE28" s="501"/>
      <c r="AF28" s="501"/>
      <c r="AG28" s="501"/>
      <c r="AH28" s="501"/>
      <c r="AI28" s="501"/>
      <c r="AJ28" s="501"/>
      <c r="AK28" s="502"/>
    </row>
    <row r="29" spans="2:37" s="452" customFormat="1" ht="20.100000000000001" customHeight="1" x14ac:dyDescent="0.15">
      <c r="B29" s="1783"/>
      <c r="C29" s="1784"/>
      <c r="D29" s="1785"/>
      <c r="E29" s="1789" t="s">
        <v>827</v>
      </c>
      <c r="F29" s="1790"/>
      <c r="G29" s="1790"/>
      <c r="H29" s="1791"/>
      <c r="I29" s="1794" t="s">
        <v>828</v>
      </c>
      <c r="J29" s="1795"/>
      <c r="K29" s="1795"/>
      <c r="L29" s="1795"/>
      <c r="M29" s="1795"/>
      <c r="N29" s="1795"/>
      <c r="O29" s="1795"/>
      <c r="P29" s="1795"/>
      <c r="Q29" s="1795"/>
      <c r="R29" s="1795"/>
      <c r="S29" s="1795"/>
      <c r="T29" s="1795"/>
      <c r="U29" s="1795"/>
      <c r="V29" s="1795"/>
      <c r="W29" s="1795"/>
      <c r="X29" s="1795"/>
      <c r="Y29" s="1795"/>
      <c r="Z29" s="1795"/>
      <c r="AA29" s="1795"/>
      <c r="AB29" s="1795"/>
      <c r="AC29" s="1795"/>
      <c r="AD29" s="1795"/>
      <c r="AE29" s="1795"/>
      <c r="AF29" s="1795"/>
      <c r="AG29" s="1796"/>
      <c r="AH29" s="1789" t="s">
        <v>827</v>
      </c>
      <c r="AI29" s="1790"/>
      <c r="AJ29" s="1790"/>
      <c r="AK29" s="1791"/>
    </row>
    <row r="30" spans="2:37" s="452" customFormat="1" ht="20.100000000000001" customHeight="1" x14ac:dyDescent="0.15">
      <c r="B30" s="1786"/>
      <c r="C30" s="1787"/>
      <c r="D30" s="1788"/>
      <c r="E30" s="1792"/>
      <c r="F30" s="1793"/>
      <c r="G30" s="1793"/>
      <c r="H30" s="1793"/>
      <c r="I30" s="1794" t="s">
        <v>829</v>
      </c>
      <c r="J30" s="1795"/>
      <c r="K30" s="1795"/>
      <c r="L30" s="1795"/>
      <c r="M30" s="1796"/>
      <c r="N30" s="1794" t="s">
        <v>830</v>
      </c>
      <c r="O30" s="1795"/>
      <c r="P30" s="1795"/>
      <c r="Q30" s="1795"/>
      <c r="R30" s="1795"/>
      <c r="S30" s="1795"/>
      <c r="T30" s="1795"/>
      <c r="U30" s="1795"/>
      <c r="V30" s="1795"/>
      <c r="W30" s="1795"/>
      <c r="X30" s="1795"/>
      <c r="Y30" s="1795"/>
      <c r="Z30" s="1795"/>
      <c r="AA30" s="1795"/>
      <c r="AB30" s="1796"/>
      <c r="AC30" s="500" t="s">
        <v>829</v>
      </c>
      <c r="AD30" s="501"/>
      <c r="AE30" s="501"/>
      <c r="AF30" s="501"/>
      <c r="AG30" s="502"/>
      <c r="AH30" s="1793"/>
      <c r="AI30" s="1793"/>
      <c r="AJ30" s="1793"/>
      <c r="AK30" s="1797"/>
    </row>
    <row r="31" spans="2:37" s="452" customFormat="1" ht="20.100000000000001" customHeight="1" x14ac:dyDescent="0.15">
      <c r="B31" s="1773" t="s">
        <v>831</v>
      </c>
      <c r="C31" s="1755"/>
      <c r="D31" s="1774"/>
      <c r="E31" s="1753" t="s">
        <v>832</v>
      </c>
      <c r="F31" s="1755"/>
      <c r="G31" s="1755"/>
      <c r="H31" s="1774"/>
      <c r="I31" s="1753" t="s">
        <v>832</v>
      </c>
      <c r="J31" s="1770"/>
      <c r="K31" s="1770"/>
      <c r="L31" s="1770"/>
      <c r="M31" s="1758"/>
      <c r="N31" s="1753" t="s">
        <v>833</v>
      </c>
      <c r="O31" s="1755" t="s">
        <v>834</v>
      </c>
      <c r="P31" s="1755"/>
      <c r="Q31" s="1755"/>
      <c r="R31" s="1755"/>
      <c r="S31" s="1755"/>
      <c r="T31" s="1755"/>
      <c r="U31" s="1755"/>
      <c r="V31" s="1755"/>
      <c r="W31" s="1755"/>
      <c r="X31" s="1755"/>
      <c r="Y31" s="1755"/>
      <c r="Z31" s="1755"/>
      <c r="AA31" s="1755"/>
      <c r="AB31" s="1758" t="s">
        <v>835</v>
      </c>
      <c r="AC31" s="1753"/>
      <c r="AD31" s="1755"/>
      <c r="AE31" s="1755"/>
      <c r="AF31" s="1755"/>
      <c r="AG31" s="1758" t="s">
        <v>836</v>
      </c>
      <c r="AH31" s="1753"/>
      <c r="AI31" s="1755"/>
      <c r="AJ31" s="1755"/>
      <c r="AK31" s="1758" t="s">
        <v>836</v>
      </c>
    </row>
    <row r="32" spans="2:37" s="452" customFormat="1" ht="20.100000000000001" customHeight="1" x14ac:dyDescent="0.15">
      <c r="B32" s="1775"/>
      <c r="C32" s="1756"/>
      <c r="D32" s="1776"/>
      <c r="E32" s="1754"/>
      <c r="F32" s="1756"/>
      <c r="G32" s="1756"/>
      <c r="H32" s="1776"/>
      <c r="I32" s="1754"/>
      <c r="J32" s="1771"/>
      <c r="K32" s="1771"/>
      <c r="L32" s="1771"/>
      <c r="M32" s="1759"/>
      <c r="N32" s="1754"/>
      <c r="O32" s="1756"/>
      <c r="P32" s="1756"/>
      <c r="Q32" s="1756"/>
      <c r="R32" s="1756"/>
      <c r="S32" s="1756"/>
      <c r="T32" s="1756"/>
      <c r="U32" s="1756"/>
      <c r="V32" s="1756"/>
      <c r="W32" s="1756"/>
      <c r="X32" s="1756"/>
      <c r="Y32" s="1756"/>
      <c r="Z32" s="1756"/>
      <c r="AA32" s="1756"/>
      <c r="AB32" s="1759"/>
      <c r="AC32" s="1754"/>
      <c r="AD32" s="1756"/>
      <c r="AE32" s="1756"/>
      <c r="AF32" s="1756"/>
      <c r="AG32" s="1759"/>
      <c r="AH32" s="1754"/>
      <c r="AI32" s="1756"/>
      <c r="AJ32" s="1756"/>
      <c r="AK32" s="1759"/>
    </row>
    <row r="33" spans="1:37" s="452" customFormat="1" ht="20.100000000000001" customHeight="1" x14ac:dyDescent="0.15">
      <c r="B33" s="1777"/>
      <c r="C33" s="1757"/>
      <c r="D33" s="1778"/>
      <c r="E33" s="1754"/>
      <c r="F33" s="1757"/>
      <c r="G33" s="1757"/>
      <c r="H33" s="1778"/>
      <c r="I33" s="1754"/>
      <c r="J33" s="1771"/>
      <c r="K33" s="1771"/>
      <c r="L33" s="1771"/>
      <c r="M33" s="1759"/>
      <c r="N33" s="1772"/>
      <c r="O33" s="1757"/>
      <c r="P33" s="1757"/>
      <c r="Q33" s="1757"/>
      <c r="R33" s="1757"/>
      <c r="S33" s="1757"/>
      <c r="T33" s="1757"/>
      <c r="U33" s="1757"/>
      <c r="V33" s="1757"/>
      <c r="W33" s="1757"/>
      <c r="X33" s="1757"/>
      <c r="Y33" s="1757"/>
      <c r="Z33" s="1757"/>
      <c r="AA33" s="1757"/>
      <c r="AB33" s="1769"/>
      <c r="AC33" s="1754"/>
      <c r="AD33" s="1757"/>
      <c r="AE33" s="1757"/>
      <c r="AF33" s="1757"/>
      <c r="AG33" s="1759"/>
      <c r="AH33" s="1754"/>
      <c r="AI33" s="1757"/>
      <c r="AJ33" s="1757"/>
      <c r="AK33" s="1759"/>
    </row>
    <row r="34" spans="1:37" s="452" customFormat="1" ht="20.100000000000001" customHeight="1" x14ac:dyDescent="0.15">
      <c r="B34" s="1760" t="s">
        <v>837</v>
      </c>
      <c r="C34" s="1761"/>
      <c r="D34" s="1766" t="s">
        <v>838</v>
      </c>
      <c r="E34" s="1741" t="s">
        <v>839</v>
      </c>
      <c r="F34" s="1742"/>
      <c r="G34" s="1742"/>
      <c r="H34" s="1743"/>
      <c r="I34" s="1741" t="s">
        <v>840</v>
      </c>
      <c r="J34" s="1742"/>
      <c r="K34" s="1742"/>
      <c r="L34" s="1742"/>
      <c r="M34" s="1743"/>
      <c r="N34" s="1741" t="s">
        <v>841</v>
      </c>
      <c r="O34" s="1742"/>
      <c r="P34" s="1742"/>
      <c r="Q34" s="1742"/>
      <c r="R34" s="1742"/>
      <c r="S34" s="1742"/>
      <c r="T34" s="1742"/>
      <c r="U34" s="1742"/>
      <c r="V34" s="1742"/>
      <c r="W34" s="1742"/>
      <c r="X34" s="1742"/>
      <c r="Y34" s="1742"/>
      <c r="Z34" s="1742"/>
      <c r="AA34" s="1742"/>
      <c r="AB34" s="1743"/>
      <c r="AC34" s="1741" t="s">
        <v>842</v>
      </c>
      <c r="AD34" s="1742"/>
      <c r="AE34" s="1742"/>
      <c r="AF34" s="1742"/>
      <c r="AG34" s="1743"/>
      <c r="AH34" s="1741" t="s">
        <v>839</v>
      </c>
      <c r="AI34" s="1742"/>
      <c r="AJ34" s="1742"/>
      <c r="AK34" s="1743"/>
    </row>
    <row r="35" spans="1:37" s="452" customFormat="1" ht="20.100000000000001" customHeight="1" x14ac:dyDescent="0.15">
      <c r="B35" s="1762"/>
      <c r="C35" s="1763"/>
      <c r="D35" s="1767"/>
      <c r="E35" s="1744"/>
      <c r="F35" s="1745"/>
      <c r="G35" s="1745"/>
      <c r="H35" s="1746"/>
      <c r="I35" s="1744"/>
      <c r="J35" s="1745"/>
      <c r="K35" s="1745"/>
      <c r="L35" s="1745"/>
      <c r="M35" s="1746"/>
      <c r="N35" s="1744"/>
      <c r="O35" s="1745"/>
      <c r="P35" s="1745"/>
      <c r="Q35" s="1745"/>
      <c r="R35" s="1745"/>
      <c r="S35" s="1745"/>
      <c r="T35" s="1745"/>
      <c r="U35" s="1745"/>
      <c r="V35" s="1745"/>
      <c r="W35" s="1745"/>
      <c r="X35" s="1745"/>
      <c r="Y35" s="1745"/>
      <c r="Z35" s="1745"/>
      <c r="AA35" s="1745"/>
      <c r="AB35" s="1746"/>
      <c r="AC35" s="1744"/>
      <c r="AD35" s="1745"/>
      <c r="AE35" s="1745"/>
      <c r="AF35" s="1745"/>
      <c r="AG35" s="1746"/>
      <c r="AH35" s="1744"/>
      <c r="AI35" s="1745"/>
      <c r="AJ35" s="1745"/>
      <c r="AK35" s="1746"/>
    </row>
    <row r="36" spans="1:37" s="452" customFormat="1" ht="20.100000000000001" customHeight="1" x14ac:dyDescent="0.15">
      <c r="B36" s="1762"/>
      <c r="C36" s="1763"/>
      <c r="D36" s="1767"/>
      <c r="E36" s="1744"/>
      <c r="F36" s="1745"/>
      <c r="G36" s="1745"/>
      <c r="H36" s="1746"/>
      <c r="I36" s="1744"/>
      <c r="J36" s="1745"/>
      <c r="K36" s="1745"/>
      <c r="L36" s="1745"/>
      <c r="M36" s="1746"/>
      <c r="N36" s="1744"/>
      <c r="O36" s="1745"/>
      <c r="P36" s="1745"/>
      <c r="Q36" s="1745"/>
      <c r="R36" s="1745"/>
      <c r="S36" s="1745"/>
      <c r="T36" s="1745"/>
      <c r="U36" s="1745"/>
      <c r="V36" s="1745"/>
      <c r="W36" s="1745"/>
      <c r="X36" s="1745"/>
      <c r="Y36" s="1745"/>
      <c r="Z36" s="1745"/>
      <c r="AA36" s="1745"/>
      <c r="AB36" s="1746"/>
      <c r="AC36" s="1744"/>
      <c r="AD36" s="1745"/>
      <c r="AE36" s="1745"/>
      <c r="AF36" s="1745"/>
      <c r="AG36" s="1746"/>
      <c r="AH36" s="1744"/>
      <c r="AI36" s="1745"/>
      <c r="AJ36" s="1745"/>
      <c r="AK36" s="1746"/>
    </row>
    <row r="37" spans="1:37" s="452" customFormat="1" ht="20.100000000000001" customHeight="1" x14ac:dyDescent="0.15">
      <c r="B37" s="1762"/>
      <c r="C37" s="1763"/>
      <c r="D37" s="1767"/>
      <c r="E37" s="1744"/>
      <c r="F37" s="1745"/>
      <c r="G37" s="1745"/>
      <c r="H37" s="1746"/>
      <c r="I37" s="1744"/>
      <c r="J37" s="1745"/>
      <c r="K37" s="1745"/>
      <c r="L37" s="1745"/>
      <c r="M37" s="1746"/>
      <c r="N37" s="1744"/>
      <c r="O37" s="1745"/>
      <c r="P37" s="1745"/>
      <c r="Q37" s="1745"/>
      <c r="R37" s="1745"/>
      <c r="S37" s="1745"/>
      <c r="T37" s="1745"/>
      <c r="U37" s="1745"/>
      <c r="V37" s="1745"/>
      <c r="W37" s="1745"/>
      <c r="X37" s="1745"/>
      <c r="Y37" s="1745"/>
      <c r="Z37" s="1745"/>
      <c r="AA37" s="1745"/>
      <c r="AB37" s="1746"/>
      <c r="AC37" s="1744"/>
      <c r="AD37" s="1745"/>
      <c r="AE37" s="1745"/>
      <c r="AF37" s="1745"/>
      <c r="AG37" s="1746"/>
      <c r="AH37" s="1744"/>
      <c r="AI37" s="1745"/>
      <c r="AJ37" s="1745"/>
      <c r="AK37" s="1746"/>
    </row>
    <row r="38" spans="1:37" s="452" customFormat="1" ht="20.100000000000001" customHeight="1" x14ac:dyDescent="0.15">
      <c r="B38" s="1762"/>
      <c r="C38" s="1763"/>
      <c r="D38" s="1767"/>
      <c r="E38" s="1747" t="s">
        <v>843</v>
      </c>
      <c r="F38" s="1748"/>
      <c r="G38" s="1748"/>
      <c r="H38" s="1749"/>
      <c r="I38" s="1747" t="s">
        <v>844</v>
      </c>
      <c r="J38" s="1748"/>
      <c r="K38" s="1748"/>
      <c r="L38" s="1748"/>
      <c r="M38" s="1749"/>
      <c r="N38" s="1747" t="s">
        <v>845</v>
      </c>
      <c r="O38" s="1748"/>
      <c r="P38" s="1748"/>
      <c r="Q38" s="1748"/>
      <c r="R38" s="1748"/>
      <c r="S38" s="1748"/>
      <c r="T38" s="1748"/>
      <c r="U38" s="1748"/>
      <c r="V38" s="1748"/>
      <c r="W38" s="1748"/>
      <c r="X38" s="1748"/>
      <c r="Y38" s="1748"/>
      <c r="Z38" s="1748"/>
      <c r="AA38" s="1748"/>
      <c r="AB38" s="1749"/>
      <c r="AC38" s="1747" t="s">
        <v>844</v>
      </c>
      <c r="AD38" s="1748"/>
      <c r="AE38" s="1748"/>
      <c r="AF38" s="1748"/>
      <c r="AG38" s="1749"/>
      <c r="AH38" s="1747" t="s">
        <v>843</v>
      </c>
      <c r="AI38" s="1748"/>
      <c r="AJ38" s="1748"/>
      <c r="AK38" s="1749"/>
    </row>
    <row r="39" spans="1:37" s="452" customFormat="1" ht="20.100000000000001" customHeight="1" x14ac:dyDescent="0.15">
      <c r="B39" s="1762"/>
      <c r="C39" s="1763"/>
      <c r="D39" s="1767"/>
      <c r="E39" s="1744"/>
      <c r="F39" s="1745"/>
      <c r="G39" s="1745"/>
      <c r="H39" s="1746"/>
      <c r="I39" s="1744"/>
      <c r="J39" s="1745"/>
      <c r="K39" s="1745"/>
      <c r="L39" s="1745"/>
      <c r="M39" s="1746"/>
      <c r="N39" s="1744"/>
      <c r="O39" s="1745"/>
      <c r="P39" s="1745"/>
      <c r="Q39" s="1745"/>
      <c r="R39" s="1745"/>
      <c r="S39" s="1745"/>
      <c r="T39" s="1745"/>
      <c r="U39" s="1745"/>
      <c r="V39" s="1745"/>
      <c r="W39" s="1745"/>
      <c r="X39" s="1745"/>
      <c r="Y39" s="1745"/>
      <c r="Z39" s="1745"/>
      <c r="AA39" s="1745"/>
      <c r="AB39" s="1746"/>
      <c r="AC39" s="1744"/>
      <c r="AD39" s="1745"/>
      <c r="AE39" s="1745"/>
      <c r="AF39" s="1745"/>
      <c r="AG39" s="1746"/>
      <c r="AH39" s="1744"/>
      <c r="AI39" s="1745"/>
      <c r="AJ39" s="1745"/>
      <c r="AK39" s="1746"/>
    </row>
    <row r="40" spans="1:37" s="452" customFormat="1" ht="20.100000000000001" customHeight="1" x14ac:dyDescent="0.15">
      <c r="B40" s="1764"/>
      <c r="C40" s="1765"/>
      <c r="D40" s="1768"/>
      <c r="E40" s="1750"/>
      <c r="F40" s="1751"/>
      <c r="G40" s="1751"/>
      <c r="H40" s="1752"/>
      <c r="I40" s="1750"/>
      <c r="J40" s="1751"/>
      <c r="K40" s="1751"/>
      <c r="L40" s="1751"/>
      <c r="M40" s="1752"/>
      <c r="N40" s="1750"/>
      <c r="O40" s="1751"/>
      <c r="P40" s="1751"/>
      <c r="Q40" s="1751"/>
      <c r="R40" s="1751"/>
      <c r="S40" s="1751"/>
      <c r="T40" s="1751"/>
      <c r="U40" s="1751"/>
      <c r="V40" s="1751"/>
      <c r="W40" s="1751"/>
      <c r="X40" s="1751"/>
      <c r="Y40" s="1751"/>
      <c r="Z40" s="1751"/>
      <c r="AA40" s="1751"/>
      <c r="AB40" s="1752"/>
      <c r="AC40" s="1750"/>
      <c r="AD40" s="1751"/>
      <c r="AE40" s="1751"/>
      <c r="AF40" s="1751"/>
      <c r="AG40" s="1752"/>
      <c r="AH40" s="1750"/>
      <c r="AI40" s="1751"/>
      <c r="AJ40" s="1751"/>
      <c r="AK40" s="1752"/>
    </row>
    <row r="41" spans="1:37" s="497" customFormat="1" ht="20.100000000000001" customHeight="1" x14ac:dyDescent="0.15">
      <c r="B41" s="496" t="s">
        <v>846</v>
      </c>
    </row>
    <row r="42" spans="1:37" s="497" customFormat="1" ht="20.100000000000001" customHeight="1" x14ac:dyDescent="0.15">
      <c r="B42" s="496" t="s">
        <v>847</v>
      </c>
    </row>
    <row r="43" spans="1:37" s="497" customFormat="1" ht="20.100000000000001" customHeight="1" x14ac:dyDescent="0.15">
      <c r="B43" s="496" t="s">
        <v>848</v>
      </c>
    </row>
    <row r="44" spans="1:37" s="497" customFormat="1" ht="20.100000000000001" customHeight="1" x14ac:dyDescent="0.15">
      <c r="B44" s="496" t="s">
        <v>849</v>
      </c>
    </row>
    <row r="45" spans="1:37" s="497" customFormat="1" ht="20.100000000000001" customHeight="1" x14ac:dyDescent="0.15">
      <c r="A45" s="1740" t="s">
        <v>850</v>
      </c>
      <c r="B45" s="1740"/>
      <c r="C45" s="1740"/>
      <c r="D45" s="1740"/>
      <c r="E45" s="1740"/>
      <c r="F45" s="1740"/>
      <c r="G45" s="1740"/>
      <c r="H45" s="1740"/>
      <c r="I45" s="1740"/>
      <c r="J45" s="1740"/>
      <c r="K45" s="1740"/>
      <c r="L45" s="1740"/>
      <c r="M45" s="1740"/>
      <c r="N45" s="1740"/>
      <c r="O45" s="1740"/>
      <c r="P45" s="1740"/>
      <c r="Q45" s="1740"/>
      <c r="R45" s="1740"/>
      <c r="S45" s="1740"/>
      <c r="T45" s="1740"/>
      <c r="U45" s="1740"/>
      <c r="V45" s="1740"/>
      <c r="W45" s="1740"/>
      <c r="X45" s="1740"/>
      <c r="Y45" s="1740"/>
      <c r="Z45" s="1740"/>
      <c r="AA45" s="1740"/>
      <c r="AB45" s="1740"/>
      <c r="AC45" s="1740"/>
      <c r="AD45" s="1740"/>
      <c r="AE45" s="1740"/>
      <c r="AF45" s="1740"/>
      <c r="AG45" s="1740"/>
      <c r="AH45" s="1740"/>
      <c r="AI45" s="1740"/>
      <c r="AJ45" s="1740"/>
      <c r="AK45" s="1740"/>
    </row>
  </sheetData>
  <mergeCells count="69">
    <mergeCell ref="C4:AD4"/>
    <mergeCell ref="AE4:AK4"/>
    <mergeCell ref="B5:B7"/>
    <mergeCell ref="C5:T7"/>
    <mergeCell ref="U5:AD7"/>
    <mergeCell ref="AE5:AI12"/>
    <mergeCell ref="AJ5:AK11"/>
    <mergeCell ref="B8:B15"/>
    <mergeCell ref="C8:L9"/>
    <mergeCell ref="M8:P12"/>
    <mergeCell ref="Q8:T11"/>
    <mergeCell ref="U8:AD9"/>
    <mergeCell ref="D10:D13"/>
    <mergeCell ref="E10:J10"/>
    <mergeCell ref="K10:K13"/>
    <mergeCell ref="U10:Y12"/>
    <mergeCell ref="Z10:AD12"/>
    <mergeCell ref="E11:J11"/>
    <mergeCell ref="E12:J12"/>
    <mergeCell ref="AJ12:AK15"/>
    <mergeCell ref="E13:J13"/>
    <mergeCell ref="M13:P13"/>
    <mergeCell ref="Q13:T13"/>
    <mergeCell ref="U13:Y13"/>
    <mergeCell ref="Z13:AD13"/>
    <mergeCell ref="AE13:AI13"/>
    <mergeCell ref="C14:L15"/>
    <mergeCell ref="B19:AK19"/>
    <mergeCell ref="B28:D30"/>
    <mergeCell ref="E29:H30"/>
    <mergeCell ref="I29:AG29"/>
    <mergeCell ref="AH29:AK30"/>
    <mergeCell ref="I30:M30"/>
    <mergeCell ref="N30:AB30"/>
    <mergeCell ref="O31:AA33"/>
    <mergeCell ref="B31:D33"/>
    <mergeCell ref="E31:E33"/>
    <mergeCell ref="F31:F33"/>
    <mergeCell ref="G31:G33"/>
    <mergeCell ref="H31:H33"/>
    <mergeCell ref="I31:I33"/>
    <mergeCell ref="J31:J33"/>
    <mergeCell ref="K31:K33"/>
    <mergeCell ref="L31:L33"/>
    <mergeCell ref="M31:M33"/>
    <mergeCell ref="N31:N33"/>
    <mergeCell ref="AH31:AH33"/>
    <mergeCell ref="AI31:AI33"/>
    <mergeCell ref="AJ31:AJ33"/>
    <mergeCell ref="AK31:AK33"/>
    <mergeCell ref="B34:C40"/>
    <mergeCell ref="D34:D40"/>
    <mergeCell ref="E34:H37"/>
    <mergeCell ref="I34:M37"/>
    <mergeCell ref="N34:AB37"/>
    <mergeCell ref="AC34:AG37"/>
    <mergeCell ref="AB31:AB33"/>
    <mergeCell ref="AC31:AC33"/>
    <mergeCell ref="AD31:AD33"/>
    <mergeCell ref="AE31:AE33"/>
    <mergeCell ref="AF31:AF33"/>
    <mergeCell ref="AG31:AG33"/>
    <mergeCell ref="A45:AK45"/>
    <mergeCell ref="AH34:AK37"/>
    <mergeCell ref="E38:H40"/>
    <mergeCell ref="I38:M40"/>
    <mergeCell ref="N38:AB40"/>
    <mergeCell ref="AC38:AG40"/>
    <mergeCell ref="AH38:AK40"/>
  </mergeCells>
  <phoneticPr fontId="2"/>
  <pageMargins left="0.7" right="0.7" top="0.75" bottom="0.75" header="0.3" footer="0.3"/>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L33"/>
  <sheetViews>
    <sheetView tabSelected="1" view="pageBreakPreview" zoomScaleNormal="100" zoomScaleSheetLayoutView="100" workbookViewId="0">
      <selection activeCell="B16" sqref="B16:I19"/>
    </sheetView>
  </sheetViews>
  <sheetFormatPr defaultColWidth="0" defaultRowHeight="13.5" x14ac:dyDescent="0.15"/>
  <cols>
    <col min="1" max="9" width="8.625" style="29" customWidth="1"/>
    <col min="10" max="16384" width="0" style="29" hidden="1"/>
  </cols>
  <sheetData>
    <row r="1" spans="1:9" s="36" customFormat="1" ht="20.100000000000001" customHeight="1" x14ac:dyDescent="0.15"/>
    <row r="2" spans="1:9" s="36" customFormat="1" ht="20.100000000000001" customHeight="1" x14ac:dyDescent="0.15"/>
    <row r="3" spans="1:9" s="36" customFormat="1" ht="20.100000000000001" customHeight="1" x14ac:dyDescent="0.15"/>
    <row r="4" spans="1:9" s="36" customFormat="1" ht="20.100000000000001" customHeight="1" x14ac:dyDescent="0.15"/>
    <row r="5" spans="1:9" s="34" customFormat="1" ht="20.100000000000001" customHeight="1" x14ac:dyDescent="0.15">
      <c r="A5" s="510" t="s">
        <v>494</v>
      </c>
      <c r="B5" s="510"/>
      <c r="C5" s="510"/>
      <c r="D5" s="510"/>
      <c r="E5" s="510"/>
      <c r="F5" s="510"/>
      <c r="G5" s="510"/>
      <c r="H5" s="510"/>
      <c r="I5" s="510"/>
    </row>
    <row r="6" spans="1:9" s="34" customFormat="1" ht="20.100000000000001" customHeight="1" x14ac:dyDescent="0.15">
      <c r="A6" s="33"/>
      <c r="B6" s="33"/>
      <c r="C6" s="33"/>
      <c r="D6" s="33"/>
      <c r="E6" s="33"/>
      <c r="F6" s="33"/>
      <c r="G6" s="33"/>
      <c r="H6" s="33"/>
    </row>
    <row r="7" spans="1:9" s="34" customFormat="1" ht="20.100000000000001" customHeight="1" x14ac:dyDescent="0.15">
      <c r="A7" s="33"/>
      <c r="B7" s="33"/>
      <c r="C7" s="33"/>
      <c r="D7" s="33"/>
      <c r="E7" s="33"/>
      <c r="F7" s="33"/>
      <c r="G7" s="33"/>
      <c r="H7" s="33"/>
    </row>
    <row r="8" spans="1:9" s="34" customFormat="1" ht="20.100000000000001" customHeight="1" x14ac:dyDescent="0.15">
      <c r="A8" s="33"/>
      <c r="B8" s="33"/>
      <c r="C8" s="33"/>
      <c r="D8" s="33"/>
      <c r="E8" s="33"/>
      <c r="F8" s="33"/>
      <c r="G8" s="33"/>
      <c r="H8" s="33"/>
    </row>
    <row r="9" spans="1:9" s="34" customFormat="1" ht="20.100000000000001" customHeight="1" x14ac:dyDescent="0.15">
      <c r="A9" s="33"/>
      <c r="B9" s="33"/>
      <c r="C9" s="33"/>
      <c r="D9" s="33"/>
      <c r="E9" s="33"/>
      <c r="F9" s="33"/>
      <c r="G9" s="33"/>
      <c r="H9" s="33"/>
    </row>
    <row r="10" spans="1:9" s="34" customFormat="1" ht="20.100000000000001" customHeight="1" x14ac:dyDescent="0.15">
      <c r="A10" s="33"/>
      <c r="B10" s="33"/>
      <c r="C10" s="33"/>
      <c r="D10" s="33"/>
      <c r="E10" s="33"/>
      <c r="F10" s="33"/>
      <c r="G10" s="33"/>
      <c r="H10" s="33"/>
    </row>
    <row r="11" spans="1:9" s="35" customFormat="1" ht="20.100000000000001" customHeight="1" x14ac:dyDescent="0.15">
      <c r="I11" s="34"/>
    </row>
    <row r="12" spans="1:9" s="34" customFormat="1" ht="20.100000000000001" customHeight="1" x14ac:dyDescent="0.15">
      <c r="A12" s="510" t="s">
        <v>469</v>
      </c>
      <c r="B12" s="510"/>
      <c r="C12" s="510"/>
      <c r="D12" s="510"/>
      <c r="E12" s="510"/>
      <c r="F12" s="510"/>
      <c r="G12" s="510"/>
      <c r="H12" s="510"/>
      <c r="I12" s="510"/>
    </row>
    <row r="13" spans="1:9" s="35" customFormat="1" ht="20.100000000000001" customHeight="1" x14ac:dyDescent="0.15">
      <c r="A13" s="510" t="s">
        <v>468</v>
      </c>
      <c r="B13" s="510"/>
      <c r="C13" s="510"/>
      <c r="D13" s="510"/>
      <c r="E13" s="510"/>
      <c r="F13" s="510"/>
      <c r="G13" s="510"/>
      <c r="H13" s="510"/>
      <c r="I13" s="510"/>
    </row>
    <row r="14" spans="1:9" s="35" customFormat="1" ht="20.100000000000001" customHeight="1" x14ac:dyDescent="0.15"/>
    <row r="15" spans="1:9" s="35" customFormat="1" ht="20.100000000000001" customHeight="1" x14ac:dyDescent="0.15">
      <c r="F15" s="1847" t="s">
        <v>851</v>
      </c>
    </row>
    <row r="16" spans="1:9" s="35" customFormat="1" ht="20.100000000000001" customHeight="1" x14ac:dyDescent="0.15">
      <c r="B16" s="520" t="s">
        <v>506</v>
      </c>
      <c r="C16" s="520"/>
      <c r="D16" s="520"/>
      <c r="E16" s="520"/>
      <c r="F16" s="520"/>
      <c r="G16" s="520"/>
      <c r="H16" s="520"/>
      <c r="I16" s="520"/>
    </row>
    <row r="17" spans="1:64" s="35" customFormat="1" ht="20.100000000000001" customHeight="1" x14ac:dyDescent="0.15">
      <c r="B17" s="520"/>
      <c r="C17" s="520"/>
      <c r="D17" s="520"/>
      <c r="E17" s="520"/>
      <c r="F17" s="520"/>
      <c r="G17" s="520"/>
      <c r="H17" s="520"/>
      <c r="I17" s="520"/>
    </row>
    <row r="18" spans="1:64" s="35" customFormat="1" ht="20.100000000000001" customHeight="1" x14ac:dyDescent="0.15">
      <c r="B18" s="520"/>
      <c r="C18" s="520"/>
      <c r="D18" s="520"/>
      <c r="E18" s="520"/>
      <c r="F18" s="520"/>
      <c r="G18" s="520"/>
      <c r="H18" s="520"/>
      <c r="I18" s="520"/>
    </row>
    <row r="19" spans="1:64" s="35" customFormat="1" ht="20.100000000000001" customHeight="1" x14ac:dyDescent="0.15">
      <c r="B19" s="520"/>
      <c r="C19" s="520"/>
      <c r="D19" s="520"/>
      <c r="E19" s="520"/>
      <c r="F19" s="520"/>
      <c r="G19" s="520"/>
      <c r="H19" s="520"/>
      <c r="I19" s="520"/>
    </row>
    <row r="20" spans="1:64" s="35" customFormat="1" ht="20.100000000000001" customHeight="1" x14ac:dyDescent="0.15"/>
    <row r="21" spans="1:64" s="35" customFormat="1" ht="20.100000000000001" customHeight="1" x14ac:dyDescent="0.15"/>
    <row r="22" spans="1:64" s="17" customFormat="1" ht="20.100000000000001" customHeight="1" x14ac:dyDescent="0.15">
      <c r="A22" s="516" t="s">
        <v>495</v>
      </c>
      <c r="B22" s="516"/>
      <c r="C22" s="516"/>
      <c r="D22" s="516"/>
      <c r="E22" s="516"/>
      <c r="F22" s="516"/>
      <c r="G22" s="516"/>
      <c r="H22" s="516"/>
      <c r="I22" s="516"/>
    </row>
    <row r="23" spans="1:64" ht="20.100000000000001" customHeight="1" x14ac:dyDescent="0.15"/>
    <row r="24" spans="1:64" ht="20.100000000000001" customHeight="1" x14ac:dyDescent="0.15"/>
    <row r="25" spans="1:64" ht="19.5" customHeight="1" x14ac:dyDescent="0.15"/>
    <row r="26" spans="1:64" ht="19.5" customHeight="1" x14ac:dyDescent="0.15"/>
    <row r="27" spans="1:64" ht="39.75" customHeight="1" x14ac:dyDescent="0.15">
      <c r="B27" s="522" t="s">
        <v>704</v>
      </c>
      <c r="C27" s="521"/>
      <c r="D27" s="521"/>
      <c r="E27" s="521"/>
      <c r="F27" s="521"/>
      <c r="G27" s="521"/>
      <c r="H27" s="521"/>
    </row>
    <row r="28" spans="1:64" s="17" customFormat="1" ht="39.950000000000003" customHeight="1" x14ac:dyDescent="0.15">
      <c r="B28" s="517" t="s">
        <v>314</v>
      </c>
      <c r="C28" s="518"/>
      <c r="D28" s="517" t="s">
        <v>313</v>
      </c>
      <c r="E28" s="519"/>
      <c r="F28" s="519"/>
      <c r="G28" s="519"/>
      <c r="H28" s="518"/>
    </row>
    <row r="29" spans="1:64" s="17" customFormat="1" ht="39.950000000000003" customHeight="1" x14ac:dyDescent="0.15">
      <c r="B29" s="511" t="s">
        <v>244</v>
      </c>
      <c r="C29" s="512"/>
      <c r="D29" s="513" t="s">
        <v>496</v>
      </c>
      <c r="E29" s="514"/>
      <c r="F29" s="514"/>
      <c r="G29" s="514"/>
      <c r="H29" s="515"/>
    </row>
    <row r="30" spans="1:64" ht="20.100000000000001" customHeight="1" x14ac:dyDescent="0.15"/>
    <row r="31" spans="1:64" s="3" customFormat="1" ht="14.1" customHeight="1" x14ac:dyDescent="0.15">
      <c r="B31" s="3" t="s">
        <v>245</v>
      </c>
      <c r="C31" s="131"/>
      <c r="D31" s="131"/>
      <c r="E31" s="131"/>
      <c r="F31" s="131"/>
      <c r="G31" s="131"/>
      <c r="H31" s="131"/>
      <c r="I31" s="131"/>
      <c r="J31" s="131"/>
      <c r="K31" s="131"/>
      <c r="L31" s="54"/>
      <c r="M31" s="54"/>
      <c r="N31" s="54"/>
      <c r="O31" s="54"/>
      <c r="P31" s="54"/>
      <c r="Q31" s="54"/>
      <c r="R31" s="54"/>
      <c r="S31" s="54"/>
      <c r="T31" s="54"/>
      <c r="U31" s="54"/>
      <c r="V31" s="54"/>
      <c r="W31" s="54"/>
      <c r="X31" s="54"/>
      <c r="Y31" s="69"/>
      <c r="Z31" s="70"/>
      <c r="AA31" s="70"/>
      <c r="AB31" s="70"/>
      <c r="AC31" s="69"/>
      <c r="AD31" s="71"/>
      <c r="AE31" s="71"/>
      <c r="AF31" s="71"/>
      <c r="AG31" s="69"/>
      <c r="AH31" s="71"/>
      <c r="AI31" s="71"/>
      <c r="AJ31" s="71"/>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row>
    <row r="32" spans="1:64" s="3" customFormat="1" ht="14.1" customHeight="1" x14ac:dyDescent="0.15">
      <c r="B32" s="3" t="s">
        <v>246</v>
      </c>
      <c r="C32" s="131"/>
      <c r="D32" s="131"/>
      <c r="E32" s="131"/>
      <c r="F32" s="131"/>
      <c r="G32" s="131"/>
      <c r="H32" s="131"/>
      <c r="I32" s="131"/>
      <c r="J32" s="131"/>
      <c r="K32" s="131"/>
      <c r="L32" s="54"/>
      <c r="M32" s="54"/>
      <c r="N32" s="54"/>
      <c r="O32" s="54"/>
      <c r="P32" s="54"/>
      <c r="Q32" s="54"/>
      <c r="R32" s="54"/>
      <c r="S32" s="54"/>
      <c r="T32" s="54"/>
      <c r="U32" s="54"/>
      <c r="V32" s="54"/>
      <c r="W32" s="54"/>
      <c r="X32" s="54"/>
      <c r="Y32" s="69"/>
      <c r="Z32" s="70"/>
      <c r="AA32" s="70"/>
      <c r="AB32" s="70"/>
      <c r="AC32" s="69"/>
      <c r="AD32" s="71"/>
      <c r="AE32" s="71"/>
      <c r="AF32" s="71"/>
      <c r="AG32" s="69"/>
      <c r="AH32" s="71"/>
      <c r="AI32" s="71"/>
      <c r="AJ32" s="71"/>
      <c r="AL32" s="114"/>
      <c r="AM32" s="114"/>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c r="BK32" s="114"/>
      <c r="BL32" s="114"/>
    </row>
    <row r="33" spans="6:6" ht="20.100000000000001" customHeight="1" x14ac:dyDescent="0.15">
      <c r="F33" s="29" t="s">
        <v>141</v>
      </c>
    </row>
  </sheetData>
  <mergeCells count="11">
    <mergeCell ref="A5:I5"/>
    <mergeCell ref="B29:C29"/>
    <mergeCell ref="D29:H29"/>
    <mergeCell ref="A12:I12"/>
    <mergeCell ref="A22:I22"/>
    <mergeCell ref="B28:C28"/>
    <mergeCell ref="D28:H28"/>
    <mergeCell ref="A13:I13"/>
    <mergeCell ref="B16:I19"/>
    <mergeCell ref="D27:H27"/>
    <mergeCell ref="B27:C27"/>
  </mergeCells>
  <phoneticPr fontId="2"/>
  <dataValidations count="2">
    <dataValidation imeMode="hiragana" allowBlank="1" showInputMessage="1" showErrorMessage="1" sqref="D28:H29 A22:I22" xr:uid="{00000000-0002-0000-0100-000000000000}"/>
    <dataValidation type="list" allowBlank="1" showInputMessage="1" showErrorMessage="1" sqref="D27:H27" xr:uid="{86539016-DBC0-4DBE-A631-74D040302488}">
      <formula1>"実地,書面"</formula1>
    </dataValidation>
  </dataValidations>
  <printOptions horizontalCentered="1" verticalCentered="1"/>
  <pageMargins left="0.78740157480314965" right="0.78740157480314965" top="0.78740157480314965" bottom="0.78740157480314965" header="0.51181102362204722" footer="0.51181102362204722"/>
  <pageSetup paperSize="9" orientation="portrait" blackAndWhite="1"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488FB-369A-4C9B-992D-26258CEE0B67}">
  <sheetPr>
    <tabColor rgb="FFFFFF00"/>
  </sheetPr>
  <dimension ref="A1:AA775"/>
  <sheetViews>
    <sheetView view="pageBreakPreview" zoomScale="60" zoomScaleNormal="100" workbookViewId="0">
      <selection activeCell="H15" sqref="H15"/>
    </sheetView>
  </sheetViews>
  <sheetFormatPr defaultColWidth="14.125" defaultRowHeight="12" x14ac:dyDescent="0.15"/>
  <cols>
    <col min="1" max="1" width="2.625" style="424" customWidth="1"/>
    <col min="2" max="3" width="3.75" style="424" customWidth="1"/>
    <col min="4" max="11" width="8.625" style="424" customWidth="1"/>
    <col min="12" max="12" width="6.625" style="424" customWidth="1"/>
    <col min="13" max="13" width="26.125" style="424" customWidth="1"/>
    <col min="14" max="16384" width="14.125" style="424"/>
  </cols>
  <sheetData>
    <row r="1" spans="1:27" s="393" customFormat="1" ht="17.100000000000001" customHeight="1" x14ac:dyDescent="0.15">
      <c r="A1" s="421" t="s">
        <v>714</v>
      </c>
      <c r="B1" s="422"/>
      <c r="C1" s="423"/>
      <c r="D1" s="423"/>
      <c r="E1" s="423"/>
      <c r="F1" s="423"/>
      <c r="G1" s="423"/>
      <c r="H1" s="423"/>
      <c r="I1" s="423"/>
      <c r="J1" s="423"/>
      <c r="K1" s="423"/>
      <c r="L1" s="423"/>
      <c r="M1" s="423"/>
      <c r="N1" s="423"/>
      <c r="O1" s="423"/>
      <c r="P1" s="423"/>
      <c r="Q1" s="423"/>
      <c r="R1" s="423"/>
      <c r="S1" s="44"/>
      <c r="T1" s="44"/>
      <c r="U1" s="44"/>
      <c r="V1" s="44"/>
      <c r="W1" s="44"/>
      <c r="X1" s="44"/>
      <c r="Y1" s="44"/>
      <c r="Z1" s="44"/>
      <c r="AA1" s="44"/>
    </row>
    <row r="2" spans="1:27" ht="17.100000000000001" customHeight="1" x14ac:dyDescent="0.15">
      <c r="C2" s="425" t="s">
        <v>715</v>
      </c>
    </row>
    <row r="3" spans="1:27" ht="17.100000000000001" customHeight="1" x14ac:dyDescent="0.15">
      <c r="C3" s="426" t="s">
        <v>716</v>
      </c>
    </row>
    <row r="4" spans="1:27" ht="17.100000000000001" customHeight="1" x14ac:dyDescent="0.15">
      <c r="C4" s="426"/>
    </row>
    <row r="5" spans="1:27" s="393" customFormat="1" ht="17.100000000000001" customHeight="1" x14ac:dyDescent="0.15">
      <c r="C5" s="426" t="s">
        <v>717</v>
      </c>
      <c r="D5" s="423"/>
      <c r="E5" s="423"/>
      <c r="F5" s="427"/>
      <c r="G5" s="423"/>
      <c r="H5" s="423"/>
      <c r="I5" s="423"/>
      <c r="J5" s="423"/>
      <c r="K5" s="423"/>
      <c r="L5" s="423"/>
      <c r="M5" s="423"/>
      <c r="N5" s="423"/>
      <c r="O5" s="423"/>
      <c r="P5" s="423"/>
      <c r="Q5" s="423"/>
      <c r="R5" s="423"/>
      <c r="S5" s="44"/>
      <c r="T5" s="44"/>
      <c r="U5" s="44"/>
      <c r="V5" s="44"/>
      <c r="W5" s="44"/>
      <c r="X5" s="44"/>
      <c r="Y5" s="44"/>
      <c r="Z5" s="44"/>
      <c r="AA5" s="44"/>
    </row>
    <row r="6" spans="1:27" s="393" customFormat="1" ht="17.100000000000001" customHeight="1" x14ac:dyDescent="0.15">
      <c r="B6" s="426"/>
      <c r="C6" s="426"/>
      <c r="D6" s="423"/>
      <c r="E6" s="423"/>
      <c r="F6" s="423"/>
      <c r="G6" s="423"/>
      <c r="H6" s="423"/>
      <c r="I6" s="423"/>
      <c r="J6" s="423"/>
      <c r="K6" s="423"/>
      <c r="L6" s="423"/>
      <c r="M6" s="423"/>
      <c r="N6" s="423"/>
      <c r="O6" s="423"/>
      <c r="P6" s="423"/>
      <c r="Q6" s="423"/>
      <c r="R6" s="423"/>
      <c r="S6" s="44"/>
      <c r="T6" s="44"/>
      <c r="U6" s="44"/>
      <c r="V6" s="44"/>
      <c r="W6" s="44"/>
      <c r="X6" s="44"/>
      <c r="Y6" s="44"/>
      <c r="Z6" s="44"/>
      <c r="AA6" s="44"/>
    </row>
    <row r="7" spans="1:27" s="393" customFormat="1" ht="17.100000000000001" customHeight="1" x14ac:dyDescent="0.15">
      <c r="B7" s="426"/>
      <c r="C7" s="426" t="s">
        <v>718</v>
      </c>
      <c r="E7" s="423"/>
      <c r="F7" s="428" t="s">
        <v>273</v>
      </c>
      <c r="G7" s="393" t="s">
        <v>719</v>
      </c>
      <c r="H7" s="274"/>
      <c r="I7" s="274"/>
      <c r="J7" s="274"/>
      <c r="K7" s="274"/>
      <c r="L7" s="274"/>
      <c r="M7" s="274"/>
      <c r="N7" s="423"/>
      <c r="O7" s="423"/>
      <c r="P7" s="423"/>
      <c r="Q7" s="423"/>
      <c r="R7" s="423"/>
      <c r="S7" s="44"/>
      <c r="T7" s="44"/>
      <c r="U7" s="44"/>
      <c r="V7" s="44"/>
      <c r="W7" s="44"/>
      <c r="X7" s="44"/>
      <c r="Y7" s="44"/>
      <c r="Z7" s="44"/>
      <c r="AA7" s="44"/>
    </row>
    <row r="8" spans="1:27" s="393" customFormat="1" ht="17.100000000000001" customHeight="1" x14ac:dyDescent="0.15">
      <c r="C8" s="426"/>
      <c r="G8" s="429" t="s">
        <v>38</v>
      </c>
      <c r="H8" s="393" t="s">
        <v>39</v>
      </c>
      <c r="I8" s="420" t="s">
        <v>40</v>
      </c>
      <c r="J8" s="393" t="s">
        <v>41</v>
      </c>
      <c r="K8" s="420" t="s">
        <v>42</v>
      </c>
      <c r="L8" s="393" t="s">
        <v>43</v>
      </c>
      <c r="M8" s="420" t="s">
        <v>44</v>
      </c>
    </row>
    <row r="9" spans="1:27" s="393" customFormat="1" ht="17.100000000000001" customHeight="1" x14ac:dyDescent="0.15">
      <c r="B9" s="426"/>
      <c r="C9" s="44"/>
      <c r="G9" s="393" t="s">
        <v>720</v>
      </c>
      <c r="H9" s="274"/>
      <c r="I9" s="274"/>
      <c r="J9" s="274"/>
      <c r="K9" s="274"/>
      <c r="L9" s="274"/>
      <c r="M9" s="274"/>
    </row>
    <row r="10" spans="1:27" s="393" customFormat="1" ht="17.100000000000001" customHeight="1" x14ac:dyDescent="0.15">
      <c r="B10" s="426"/>
      <c r="C10" s="44"/>
      <c r="G10" s="523" t="s">
        <v>721</v>
      </c>
      <c r="H10" s="523"/>
      <c r="I10" s="523"/>
      <c r="J10" s="523"/>
      <c r="K10" s="523"/>
      <c r="L10" s="523"/>
      <c r="M10" s="523"/>
    </row>
    <row r="11" spans="1:27" s="393" customFormat="1" ht="17.100000000000001" customHeight="1" x14ac:dyDescent="0.15">
      <c r="C11" s="426" t="s">
        <v>722</v>
      </c>
    </row>
    <row r="12" spans="1:27" s="393" customFormat="1" ht="17.100000000000001" customHeight="1" x14ac:dyDescent="0.15">
      <c r="B12" s="426"/>
      <c r="C12" s="44"/>
      <c r="D12" s="44" t="s">
        <v>723</v>
      </c>
    </row>
    <row r="13" spans="1:27" s="393" customFormat="1" ht="17.100000000000001" customHeight="1" x14ac:dyDescent="0.15">
      <c r="B13" s="426"/>
      <c r="C13" s="44"/>
      <c r="D13" s="44" t="s">
        <v>724</v>
      </c>
    </row>
    <row r="14" spans="1:27" s="393" customFormat="1" ht="17.100000000000001" customHeight="1" x14ac:dyDescent="0.15">
      <c r="B14" s="426"/>
      <c r="C14" s="44"/>
      <c r="D14" s="44" t="s">
        <v>725</v>
      </c>
    </row>
    <row r="15" spans="1:27" s="393" customFormat="1" ht="17.100000000000001" customHeight="1" x14ac:dyDescent="0.15">
      <c r="B15" s="426"/>
      <c r="C15" s="44"/>
      <c r="D15" s="44" t="s">
        <v>726</v>
      </c>
    </row>
    <row r="16" spans="1:27" s="393" customFormat="1" ht="17.100000000000001" customHeight="1" x14ac:dyDescent="0.15">
      <c r="B16" s="426"/>
      <c r="C16" s="44"/>
      <c r="D16" s="44"/>
    </row>
    <row r="17" spans="2:14" s="393" customFormat="1" ht="17.100000000000001" customHeight="1" x14ac:dyDescent="0.15">
      <c r="C17" s="426" t="s">
        <v>727</v>
      </c>
      <c r="E17" s="423"/>
      <c r="F17" s="423"/>
      <c r="G17" s="423"/>
      <c r="H17" s="423"/>
      <c r="I17" s="423"/>
      <c r="J17" s="423"/>
      <c r="K17" s="430"/>
      <c r="N17" s="431"/>
    </row>
    <row r="18" spans="2:14" s="393" customFormat="1" ht="17.100000000000001" customHeight="1" x14ac:dyDescent="0.15">
      <c r="B18" s="426"/>
      <c r="C18" s="426"/>
      <c r="E18" s="423"/>
      <c r="F18" s="423"/>
      <c r="G18" s="423"/>
      <c r="H18" s="423"/>
      <c r="I18" s="423"/>
      <c r="J18" s="423"/>
      <c r="K18" s="432"/>
      <c r="N18" s="431"/>
    </row>
    <row r="19" spans="2:14" s="393" customFormat="1" ht="17.100000000000001" customHeight="1" x14ac:dyDescent="0.15">
      <c r="C19" s="426" t="s">
        <v>728</v>
      </c>
      <c r="E19" s="423"/>
      <c r="F19" s="423"/>
      <c r="G19" s="423"/>
      <c r="H19" s="423"/>
      <c r="I19" s="427"/>
      <c r="J19" s="423"/>
      <c r="K19" s="432"/>
    </row>
    <row r="20" spans="2:14" s="393" customFormat="1" ht="17.100000000000001" customHeight="1" x14ac:dyDescent="0.15">
      <c r="B20" s="426"/>
      <c r="C20" s="426"/>
      <c r="D20" s="44" t="s">
        <v>729</v>
      </c>
      <c r="E20" s="423"/>
      <c r="F20" s="423"/>
      <c r="G20" s="423"/>
      <c r="H20" s="423"/>
      <c r="I20" s="423"/>
      <c r="J20" s="423"/>
      <c r="K20" s="432"/>
    </row>
    <row r="21" spans="2:14" s="393" customFormat="1" ht="17.100000000000001" customHeight="1" x14ac:dyDescent="0.15">
      <c r="B21" s="426"/>
      <c r="C21" s="426"/>
      <c r="D21" s="44"/>
      <c r="E21" s="423"/>
      <c r="F21" s="423"/>
      <c r="G21" s="423"/>
      <c r="H21" s="423"/>
      <c r="I21" s="423"/>
      <c r="J21" s="423"/>
      <c r="K21" s="432"/>
      <c r="N21" s="431"/>
    </row>
    <row r="22" spans="2:14" s="393" customFormat="1" ht="17.100000000000001" customHeight="1" x14ac:dyDescent="0.15">
      <c r="C22" s="439" t="s">
        <v>730</v>
      </c>
      <c r="D22" s="440"/>
      <c r="E22" s="441"/>
      <c r="F22" s="427"/>
      <c r="G22" s="441"/>
      <c r="H22" s="423"/>
      <c r="I22" s="423"/>
      <c r="J22" s="423"/>
      <c r="K22" s="432"/>
      <c r="N22" s="431"/>
    </row>
    <row r="23" spans="2:14" s="393" customFormat="1" ht="17.100000000000001" customHeight="1" x14ac:dyDescent="0.15">
      <c r="B23" s="426"/>
      <c r="C23" s="439"/>
      <c r="D23" s="440"/>
      <c r="E23" s="441"/>
      <c r="F23" s="441"/>
      <c r="G23" s="441"/>
      <c r="H23" s="423"/>
      <c r="I23" s="423"/>
      <c r="J23" s="423"/>
      <c r="K23" s="432"/>
      <c r="N23" s="431"/>
    </row>
    <row r="24" spans="2:14" s="393" customFormat="1" ht="17.100000000000001" customHeight="1" x14ac:dyDescent="0.15">
      <c r="C24" s="426" t="s">
        <v>731</v>
      </c>
      <c r="E24" s="423"/>
      <c r="F24" s="427"/>
      <c r="G24" s="423"/>
      <c r="H24" s="423"/>
      <c r="I24" s="423"/>
      <c r="J24" s="423"/>
    </row>
    <row r="25" spans="2:14" s="393" customFormat="1" ht="15" customHeight="1" x14ac:dyDescent="0.15">
      <c r="B25" s="426"/>
      <c r="C25" s="439"/>
      <c r="E25" s="423"/>
      <c r="F25" s="423"/>
      <c r="G25" s="423"/>
      <c r="H25" s="423"/>
      <c r="I25" s="423"/>
      <c r="J25" s="423"/>
    </row>
    <row r="26" spans="2:14" s="393" customFormat="1" ht="17.100000000000001" customHeight="1" x14ac:dyDescent="0.15">
      <c r="C26" s="426" t="s">
        <v>732</v>
      </c>
      <c r="E26" s="423"/>
      <c r="F26" s="423"/>
      <c r="G26" s="423"/>
      <c r="H26" s="423"/>
      <c r="I26" s="423"/>
      <c r="J26" s="423"/>
    </row>
    <row r="27" spans="2:14" s="432" customFormat="1" ht="17.100000000000001" customHeight="1" x14ac:dyDescent="0.15">
      <c r="B27" s="425"/>
      <c r="C27" s="439"/>
      <c r="E27" s="433"/>
      <c r="F27" s="433"/>
      <c r="G27" s="433"/>
      <c r="H27" s="433"/>
      <c r="I27" s="433"/>
      <c r="J27" s="433"/>
    </row>
    <row r="28" spans="2:14" s="393" customFormat="1" ht="17.100000000000001" customHeight="1" x14ac:dyDescent="0.15">
      <c r="C28" s="439" t="s">
        <v>773</v>
      </c>
      <c r="D28" s="435"/>
      <c r="E28" s="435"/>
      <c r="F28" s="435"/>
      <c r="G28" s="435"/>
      <c r="H28" s="435"/>
    </row>
    <row r="29" spans="2:14" ht="206.25" customHeight="1" x14ac:dyDescent="0.15">
      <c r="C29" s="524" t="s">
        <v>774</v>
      </c>
      <c r="D29" s="524"/>
      <c r="E29" s="524"/>
      <c r="F29" s="524"/>
      <c r="G29" s="524"/>
      <c r="H29" s="524"/>
      <c r="I29" s="524"/>
      <c r="J29" s="524"/>
      <c r="K29" s="524"/>
      <c r="L29" s="524"/>
      <c r="M29" s="524"/>
    </row>
    <row r="30" spans="2:14" ht="17.100000000000001" customHeight="1" x14ac:dyDescent="0.15">
      <c r="C30" s="436"/>
      <c r="D30" s="437"/>
      <c r="E30" s="437"/>
      <c r="F30" s="437"/>
      <c r="G30" s="437"/>
      <c r="H30" s="437"/>
      <c r="I30" s="437"/>
      <c r="J30" s="437"/>
      <c r="K30" s="437"/>
      <c r="L30" s="437"/>
      <c r="M30" s="437"/>
    </row>
    <row r="31" spans="2:14" s="393" customFormat="1" ht="17.100000000000001" customHeight="1" x14ac:dyDescent="0.15">
      <c r="C31" s="426" t="s">
        <v>733</v>
      </c>
      <c r="E31" s="423"/>
      <c r="F31" s="423"/>
      <c r="G31" s="423"/>
      <c r="H31" s="423"/>
      <c r="I31" s="423"/>
      <c r="J31" s="423"/>
    </row>
    <row r="32" spans="2:14" ht="17.100000000000001" customHeight="1" x14ac:dyDescent="0.15">
      <c r="C32" s="436"/>
      <c r="D32" s="437"/>
      <c r="E32" s="437"/>
      <c r="F32" s="437"/>
      <c r="G32" s="437"/>
      <c r="H32" s="437"/>
      <c r="I32" s="437"/>
      <c r="J32" s="437"/>
      <c r="K32" s="437"/>
      <c r="L32" s="437"/>
      <c r="M32" s="437"/>
    </row>
    <row r="33" spans="1:27" s="393" customFormat="1" ht="17.100000000000001" customHeight="1" x14ac:dyDescent="0.15">
      <c r="A33" s="434" t="s">
        <v>734</v>
      </c>
      <c r="B33" s="427"/>
      <c r="C33" s="433"/>
      <c r="D33" s="433"/>
      <c r="E33" s="433"/>
      <c r="F33" s="433"/>
      <c r="G33" s="423"/>
      <c r="H33" s="423"/>
      <c r="I33" s="423"/>
      <c r="J33" s="423"/>
      <c r="K33" s="423"/>
      <c r="L33" s="423"/>
      <c r="M33" s="423"/>
      <c r="N33" s="423"/>
      <c r="O33" s="423"/>
      <c r="P33" s="423"/>
      <c r="Q33" s="423"/>
      <c r="R33" s="423"/>
      <c r="S33" s="44"/>
      <c r="T33" s="44"/>
      <c r="U33" s="44"/>
      <c r="V33" s="44"/>
      <c r="W33" s="44"/>
      <c r="X33" s="44"/>
      <c r="Y33" s="44"/>
      <c r="Z33" s="44"/>
      <c r="AA33" s="44"/>
    </row>
    <row r="34" spans="1:27" ht="17.100000000000001" customHeight="1" x14ac:dyDescent="0.15">
      <c r="A34" s="432"/>
      <c r="B34" s="432"/>
      <c r="C34" s="426" t="s">
        <v>735</v>
      </c>
      <c r="D34" s="393"/>
      <c r="F34" s="438"/>
    </row>
    <row r="35" spans="1:27" ht="17.100000000000001" customHeight="1" x14ac:dyDescent="0.15">
      <c r="A35" s="432"/>
      <c r="B35" s="425"/>
      <c r="C35" s="426"/>
      <c r="D35" s="393"/>
      <c r="F35" s="438"/>
    </row>
    <row r="36" spans="1:27" ht="17.100000000000001" customHeight="1" x14ac:dyDescent="0.15">
      <c r="A36" s="393"/>
      <c r="B36" s="393"/>
      <c r="C36" s="426" t="s">
        <v>736</v>
      </c>
      <c r="D36" s="393"/>
      <c r="E36" s="423"/>
      <c r="F36" s="423"/>
      <c r="G36" s="423"/>
      <c r="H36" s="423"/>
      <c r="I36" s="423"/>
    </row>
    <row r="37" spans="1:27" ht="17.100000000000001" customHeight="1" x14ac:dyDescent="0.15"/>
    <row r="38" spans="1:27" ht="17.100000000000001" customHeight="1" x14ac:dyDescent="0.15">
      <c r="A38" s="393"/>
      <c r="B38" s="393"/>
      <c r="C38" s="426" t="s">
        <v>737</v>
      </c>
      <c r="D38" s="393"/>
      <c r="E38" s="423"/>
      <c r="F38" s="423"/>
      <c r="G38" s="423"/>
      <c r="H38" s="423"/>
      <c r="I38" s="423"/>
    </row>
    <row r="39" spans="1:27" ht="17.100000000000001" customHeight="1" x14ac:dyDescent="0.15"/>
    <row r="40" spans="1:27" ht="17.100000000000001" customHeight="1" x14ac:dyDescent="0.15">
      <c r="A40" s="393"/>
      <c r="B40" s="393"/>
      <c r="C40" s="426" t="s">
        <v>738</v>
      </c>
      <c r="D40" s="393"/>
      <c r="E40" s="423"/>
      <c r="F40" s="423"/>
      <c r="G40" s="423"/>
      <c r="H40" s="423"/>
      <c r="I40" s="423"/>
    </row>
    <row r="41" spans="1:27" ht="17.100000000000001" customHeight="1" x14ac:dyDescent="0.15"/>
    <row r="42" spans="1:27" ht="17.100000000000001" customHeight="1" x14ac:dyDescent="0.15">
      <c r="A42" s="432"/>
      <c r="B42" s="432"/>
      <c r="C42" s="426" t="s">
        <v>775</v>
      </c>
      <c r="D42" s="393"/>
      <c r="F42" s="438"/>
    </row>
    <row r="43" spans="1:27" ht="17.100000000000001" customHeight="1" x14ac:dyDescent="0.15"/>
    <row r="44" spans="1:27" ht="17.100000000000001" customHeight="1" x14ac:dyDescent="0.15"/>
    <row r="45" spans="1:27" ht="17.100000000000001" customHeight="1" x14ac:dyDescent="0.15"/>
    <row r="46" spans="1:27" ht="17.100000000000001" customHeight="1" x14ac:dyDescent="0.15"/>
    <row r="47" spans="1:27" ht="17.100000000000001" customHeight="1" x14ac:dyDescent="0.15"/>
    <row r="48" spans="1:27" ht="17.100000000000001" customHeight="1" x14ac:dyDescent="0.15"/>
    <row r="49" ht="17.100000000000001" customHeight="1" x14ac:dyDescent="0.15"/>
    <row r="50" ht="17.100000000000001" customHeight="1" x14ac:dyDescent="0.15"/>
    <row r="51" ht="17.100000000000001" customHeight="1" x14ac:dyDescent="0.15"/>
    <row r="52" ht="17.100000000000001" customHeight="1" x14ac:dyDescent="0.15"/>
    <row r="53" ht="17.100000000000001" customHeight="1" x14ac:dyDescent="0.15"/>
    <row r="54" ht="17.100000000000001" customHeight="1" x14ac:dyDescent="0.15"/>
    <row r="55" ht="17.100000000000001" customHeight="1" x14ac:dyDescent="0.15"/>
    <row r="56" ht="17.100000000000001" customHeight="1" x14ac:dyDescent="0.15"/>
    <row r="57" ht="17.100000000000001" customHeight="1" x14ac:dyDescent="0.15"/>
    <row r="58" ht="17.100000000000001" customHeight="1" x14ac:dyDescent="0.15"/>
    <row r="59" ht="17.100000000000001" customHeight="1" x14ac:dyDescent="0.15"/>
    <row r="60" ht="17.100000000000001" customHeight="1" x14ac:dyDescent="0.15"/>
    <row r="61" ht="17.100000000000001" customHeight="1" x14ac:dyDescent="0.15"/>
    <row r="62" ht="17.100000000000001" customHeight="1" x14ac:dyDescent="0.15"/>
    <row r="63" ht="17.100000000000001" customHeight="1" x14ac:dyDescent="0.15"/>
    <row r="64"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17.100000000000001" customHeight="1" x14ac:dyDescent="0.15"/>
    <row r="240" ht="17.100000000000001" customHeight="1" x14ac:dyDescent="0.15"/>
    <row r="241" ht="17.100000000000001" customHeight="1" x14ac:dyDescent="0.15"/>
    <row r="242" ht="17.100000000000001" customHeight="1" x14ac:dyDescent="0.15"/>
    <row r="243" ht="17.100000000000001" customHeight="1" x14ac:dyDescent="0.15"/>
    <row r="244" ht="17.100000000000001" customHeight="1" x14ac:dyDescent="0.15"/>
    <row r="245" ht="17.100000000000001" customHeight="1" x14ac:dyDescent="0.15"/>
    <row r="246" ht="17.100000000000001" customHeight="1" x14ac:dyDescent="0.15"/>
    <row r="247" ht="17.100000000000001" customHeight="1" x14ac:dyDescent="0.15"/>
    <row r="248" ht="17.100000000000001" customHeight="1" x14ac:dyDescent="0.15"/>
    <row r="249" ht="17.100000000000001" customHeight="1" x14ac:dyDescent="0.15"/>
    <row r="250" ht="17.100000000000001" customHeight="1" x14ac:dyDescent="0.15"/>
    <row r="251" ht="17.100000000000001" customHeight="1" x14ac:dyDescent="0.15"/>
    <row r="252" ht="17.100000000000001" customHeight="1" x14ac:dyDescent="0.15"/>
    <row r="253" ht="17.100000000000001" customHeight="1" x14ac:dyDescent="0.15"/>
    <row r="254" ht="17.100000000000001" customHeight="1" x14ac:dyDescent="0.15"/>
    <row r="255" ht="17.100000000000001" customHeight="1" x14ac:dyDescent="0.15"/>
    <row r="256" ht="17.100000000000001" customHeight="1" x14ac:dyDescent="0.15"/>
    <row r="257" ht="17.100000000000001" customHeight="1" x14ac:dyDescent="0.15"/>
    <row r="258" ht="17.100000000000001" customHeight="1" x14ac:dyDescent="0.15"/>
    <row r="259" ht="17.100000000000001" customHeight="1" x14ac:dyDescent="0.15"/>
    <row r="260" ht="17.100000000000001" customHeight="1" x14ac:dyDescent="0.15"/>
    <row r="261" ht="17.100000000000001" customHeight="1" x14ac:dyDescent="0.15"/>
    <row r="262" ht="17.100000000000001" customHeight="1" x14ac:dyDescent="0.15"/>
    <row r="263" ht="17.100000000000001" customHeight="1" x14ac:dyDescent="0.15"/>
    <row r="264" ht="17.100000000000001" customHeight="1" x14ac:dyDescent="0.15"/>
    <row r="265" ht="17.100000000000001" customHeight="1" x14ac:dyDescent="0.15"/>
    <row r="266" ht="17.100000000000001" customHeight="1" x14ac:dyDescent="0.15"/>
    <row r="267" ht="17.100000000000001" customHeight="1" x14ac:dyDescent="0.15"/>
    <row r="268" ht="17.100000000000001" customHeight="1" x14ac:dyDescent="0.15"/>
    <row r="269" ht="17.100000000000001" customHeight="1" x14ac:dyDescent="0.15"/>
    <row r="270" ht="17.100000000000001" customHeight="1" x14ac:dyDescent="0.15"/>
    <row r="271" ht="17.100000000000001" customHeight="1" x14ac:dyDescent="0.15"/>
    <row r="272" ht="17.100000000000001" customHeight="1" x14ac:dyDescent="0.15"/>
    <row r="273" ht="17.100000000000001" customHeight="1" x14ac:dyDescent="0.15"/>
    <row r="274" ht="17.100000000000001" customHeight="1" x14ac:dyDescent="0.15"/>
    <row r="275" ht="17.100000000000001" customHeight="1" x14ac:dyDescent="0.15"/>
    <row r="276" ht="17.100000000000001" customHeight="1" x14ac:dyDescent="0.15"/>
    <row r="277" ht="17.100000000000001" customHeight="1" x14ac:dyDescent="0.15"/>
    <row r="278" ht="17.100000000000001" customHeight="1" x14ac:dyDescent="0.15"/>
    <row r="279" ht="17.100000000000001" customHeight="1" x14ac:dyDescent="0.15"/>
    <row r="280" ht="17.100000000000001" customHeight="1" x14ac:dyDescent="0.15"/>
    <row r="281" ht="17.100000000000001" customHeight="1" x14ac:dyDescent="0.15"/>
    <row r="282" ht="17.100000000000001" customHeight="1" x14ac:dyDescent="0.15"/>
    <row r="283" ht="17.100000000000001" customHeight="1" x14ac:dyDescent="0.15"/>
    <row r="284" ht="17.100000000000001" customHeight="1" x14ac:dyDescent="0.15"/>
    <row r="285" ht="17.100000000000001" customHeight="1" x14ac:dyDescent="0.15"/>
    <row r="286" ht="17.100000000000001" customHeight="1" x14ac:dyDescent="0.15"/>
    <row r="287" ht="17.100000000000001" customHeight="1" x14ac:dyDescent="0.15"/>
    <row r="288" ht="17.100000000000001" customHeight="1" x14ac:dyDescent="0.15"/>
    <row r="289" ht="17.100000000000001" customHeight="1" x14ac:dyDescent="0.15"/>
    <row r="290" ht="17.100000000000001" customHeight="1" x14ac:dyDescent="0.15"/>
    <row r="291" ht="17.100000000000001" customHeight="1" x14ac:dyDescent="0.15"/>
    <row r="292" ht="17.100000000000001" customHeight="1" x14ac:dyDescent="0.15"/>
    <row r="293" ht="17.100000000000001" customHeight="1" x14ac:dyDescent="0.15"/>
    <row r="294" ht="17.100000000000001" customHeight="1" x14ac:dyDescent="0.15"/>
    <row r="295" ht="17.100000000000001" customHeight="1" x14ac:dyDescent="0.15"/>
    <row r="296" ht="17.100000000000001" customHeight="1" x14ac:dyDescent="0.15"/>
    <row r="297" ht="17.100000000000001" customHeight="1" x14ac:dyDescent="0.15"/>
    <row r="298" ht="17.100000000000001" customHeight="1" x14ac:dyDescent="0.15"/>
    <row r="299" ht="17.100000000000001" customHeight="1" x14ac:dyDescent="0.15"/>
    <row r="300" ht="17.100000000000001" customHeight="1" x14ac:dyDescent="0.15"/>
    <row r="301" ht="17.100000000000001" customHeight="1" x14ac:dyDescent="0.15"/>
    <row r="302" ht="17.100000000000001" customHeight="1" x14ac:dyDescent="0.15"/>
    <row r="303" ht="17.100000000000001" customHeight="1" x14ac:dyDescent="0.15"/>
    <row r="304" ht="17.100000000000001" customHeight="1" x14ac:dyDescent="0.15"/>
    <row r="305" ht="17.100000000000001" customHeight="1" x14ac:dyDescent="0.15"/>
    <row r="306" ht="17.100000000000001" customHeight="1" x14ac:dyDescent="0.15"/>
    <row r="307" ht="17.100000000000001" customHeight="1" x14ac:dyDescent="0.15"/>
    <row r="308" ht="17.100000000000001" customHeight="1" x14ac:dyDescent="0.15"/>
    <row r="309" ht="17.100000000000001" customHeight="1" x14ac:dyDescent="0.15"/>
    <row r="310" ht="17.100000000000001" customHeight="1" x14ac:dyDescent="0.15"/>
    <row r="311" ht="17.100000000000001" customHeight="1" x14ac:dyDescent="0.15"/>
    <row r="312" ht="17.100000000000001" customHeight="1" x14ac:dyDescent="0.15"/>
    <row r="313" ht="17.100000000000001" customHeight="1" x14ac:dyDescent="0.15"/>
    <row r="314" ht="17.100000000000001" customHeight="1" x14ac:dyDescent="0.15"/>
    <row r="315" ht="17.100000000000001" customHeight="1" x14ac:dyDescent="0.15"/>
    <row r="316" ht="17.100000000000001" customHeight="1" x14ac:dyDescent="0.15"/>
    <row r="317" ht="17.100000000000001" customHeight="1" x14ac:dyDescent="0.15"/>
    <row r="318" ht="17.100000000000001" customHeight="1" x14ac:dyDescent="0.15"/>
    <row r="319" ht="17.100000000000001" customHeight="1" x14ac:dyDescent="0.15"/>
    <row r="320" ht="17.100000000000001" customHeight="1" x14ac:dyDescent="0.15"/>
    <row r="321" ht="17.100000000000001" customHeight="1" x14ac:dyDescent="0.15"/>
    <row r="322" ht="17.100000000000001" customHeight="1" x14ac:dyDescent="0.15"/>
    <row r="323" ht="17.100000000000001" customHeight="1" x14ac:dyDescent="0.15"/>
    <row r="324" ht="17.100000000000001" customHeight="1" x14ac:dyDescent="0.15"/>
    <row r="325" ht="17.100000000000001" customHeight="1" x14ac:dyDescent="0.15"/>
    <row r="326" ht="17.100000000000001" customHeight="1" x14ac:dyDescent="0.15"/>
    <row r="327" ht="17.100000000000001" customHeight="1" x14ac:dyDescent="0.15"/>
    <row r="328" ht="17.100000000000001" customHeight="1" x14ac:dyDescent="0.15"/>
    <row r="329" ht="17.100000000000001" customHeight="1" x14ac:dyDescent="0.15"/>
    <row r="330" ht="17.100000000000001" customHeight="1" x14ac:dyDescent="0.15"/>
    <row r="331" ht="17.100000000000001" customHeight="1" x14ac:dyDescent="0.15"/>
    <row r="332" ht="17.100000000000001" customHeight="1" x14ac:dyDescent="0.15"/>
    <row r="333" ht="17.100000000000001" customHeight="1" x14ac:dyDescent="0.15"/>
    <row r="334" ht="17.100000000000001" customHeight="1" x14ac:dyDescent="0.15"/>
    <row r="335" ht="17.100000000000001" customHeight="1" x14ac:dyDescent="0.15"/>
    <row r="336" ht="17.100000000000001" customHeight="1" x14ac:dyDescent="0.15"/>
    <row r="337" ht="17.100000000000001" customHeight="1" x14ac:dyDescent="0.15"/>
    <row r="338" ht="17.100000000000001" customHeight="1" x14ac:dyDescent="0.15"/>
    <row r="339" ht="17.100000000000001" customHeight="1" x14ac:dyDescent="0.15"/>
    <row r="340" ht="17.100000000000001" customHeight="1" x14ac:dyDescent="0.15"/>
    <row r="341" ht="17.100000000000001" customHeight="1" x14ac:dyDescent="0.15"/>
    <row r="342" ht="17.100000000000001" customHeight="1" x14ac:dyDescent="0.15"/>
    <row r="343" ht="17.100000000000001" customHeight="1" x14ac:dyDescent="0.15"/>
    <row r="344" ht="17.100000000000001" customHeight="1" x14ac:dyDescent="0.15"/>
    <row r="345" ht="17.100000000000001" customHeight="1" x14ac:dyDescent="0.15"/>
    <row r="346" ht="17.100000000000001" customHeight="1" x14ac:dyDescent="0.15"/>
    <row r="347" ht="17.100000000000001" customHeight="1" x14ac:dyDescent="0.15"/>
    <row r="348" ht="17.100000000000001" customHeight="1" x14ac:dyDescent="0.15"/>
    <row r="349" ht="17.100000000000001" customHeight="1" x14ac:dyDescent="0.15"/>
    <row r="350" ht="17.100000000000001" customHeight="1" x14ac:dyDescent="0.15"/>
    <row r="351" ht="17.100000000000001" customHeight="1" x14ac:dyDescent="0.15"/>
    <row r="352" ht="17.100000000000001" customHeight="1" x14ac:dyDescent="0.15"/>
    <row r="353" ht="17.100000000000001" customHeight="1" x14ac:dyDescent="0.15"/>
    <row r="354" ht="17.100000000000001" customHeight="1" x14ac:dyDescent="0.15"/>
    <row r="355" ht="17.100000000000001" customHeight="1" x14ac:dyDescent="0.15"/>
    <row r="356" ht="17.100000000000001" customHeight="1" x14ac:dyDescent="0.15"/>
    <row r="357" ht="17.100000000000001" customHeight="1" x14ac:dyDescent="0.15"/>
    <row r="358" ht="17.100000000000001" customHeight="1" x14ac:dyDescent="0.15"/>
    <row r="359" ht="17.100000000000001" customHeight="1" x14ac:dyDescent="0.15"/>
    <row r="360" ht="17.100000000000001" customHeight="1" x14ac:dyDescent="0.15"/>
    <row r="361" ht="17.100000000000001" customHeight="1" x14ac:dyDescent="0.15"/>
    <row r="362" ht="17.100000000000001" customHeight="1" x14ac:dyDescent="0.15"/>
    <row r="363" ht="17.100000000000001" customHeight="1" x14ac:dyDescent="0.15"/>
    <row r="364" ht="17.100000000000001" customHeight="1" x14ac:dyDescent="0.15"/>
    <row r="365" ht="17.100000000000001" customHeight="1" x14ac:dyDescent="0.15"/>
    <row r="366" ht="17.100000000000001" customHeight="1" x14ac:dyDescent="0.15"/>
    <row r="367" ht="17.100000000000001" customHeight="1" x14ac:dyDescent="0.15"/>
    <row r="368" ht="17.100000000000001" customHeight="1" x14ac:dyDescent="0.15"/>
    <row r="369" ht="17.100000000000001" customHeight="1" x14ac:dyDescent="0.15"/>
    <row r="370" ht="17.100000000000001" customHeight="1" x14ac:dyDescent="0.15"/>
    <row r="371" ht="17.100000000000001" customHeight="1" x14ac:dyDescent="0.15"/>
    <row r="372" ht="17.100000000000001" customHeight="1" x14ac:dyDescent="0.15"/>
    <row r="373" ht="17.100000000000001" customHeight="1" x14ac:dyDescent="0.15"/>
    <row r="374" ht="17.100000000000001" customHeight="1" x14ac:dyDescent="0.15"/>
    <row r="375" ht="17.100000000000001" customHeight="1" x14ac:dyDescent="0.15"/>
    <row r="376" ht="17.100000000000001" customHeight="1" x14ac:dyDescent="0.15"/>
    <row r="377" ht="17.100000000000001" customHeight="1" x14ac:dyDescent="0.15"/>
    <row r="378" ht="17.100000000000001" customHeight="1" x14ac:dyDescent="0.15"/>
    <row r="379" ht="17.100000000000001" customHeight="1" x14ac:dyDescent="0.15"/>
    <row r="380" ht="17.100000000000001" customHeight="1" x14ac:dyDescent="0.15"/>
    <row r="381" ht="17.100000000000001" customHeight="1" x14ac:dyDescent="0.15"/>
    <row r="382" ht="17.100000000000001" customHeight="1" x14ac:dyDescent="0.15"/>
    <row r="383" ht="17.100000000000001" customHeight="1" x14ac:dyDescent="0.15"/>
    <row r="384" ht="17.100000000000001" customHeight="1" x14ac:dyDescent="0.15"/>
    <row r="385" ht="17.100000000000001" customHeight="1" x14ac:dyDescent="0.15"/>
    <row r="386" ht="17.100000000000001" customHeight="1" x14ac:dyDescent="0.15"/>
    <row r="387" ht="17.100000000000001" customHeight="1" x14ac:dyDescent="0.15"/>
    <row r="388" ht="17.100000000000001" customHeight="1" x14ac:dyDescent="0.15"/>
    <row r="389" ht="17.100000000000001" customHeight="1" x14ac:dyDescent="0.15"/>
    <row r="390" ht="17.100000000000001" customHeight="1" x14ac:dyDescent="0.15"/>
    <row r="391" ht="17.100000000000001" customHeight="1" x14ac:dyDescent="0.15"/>
    <row r="392" ht="17.100000000000001" customHeight="1" x14ac:dyDescent="0.15"/>
    <row r="393" ht="17.100000000000001" customHeight="1" x14ac:dyDescent="0.15"/>
    <row r="394" ht="17.100000000000001" customHeight="1" x14ac:dyDescent="0.15"/>
    <row r="395" ht="17.100000000000001" customHeight="1" x14ac:dyDescent="0.15"/>
    <row r="396" ht="17.100000000000001" customHeight="1" x14ac:dyDescent="0.15"/>
    <row r="397" ht="17.100000000000001" customHeight="1" x14ac:dyDescent="0.15"/>
    <row r="398" ht="17.100000000000001" customHeight="1" x14ac:dyDescent="0.15"/>
    <row r="399" ht="17.100000000000001" customHeight="1" x14ac:dyDescent="0.15"/>
    <row r="400" ht="18" customHeight="1" x14ac:dyDescent="0.15"/>
    <row r="401" ht="18" customHeight="1" x14ac:dyDescent="0.15"/>
    <row r="402" ht="18" customHeight="1" x14ac:dyDescent="0.15"/>
    <row r="403" ht="18" customHeight="1" x14ac:dyDescent="0.15"/>
    <row r="404" ht="18" customHeight="1" x14ac:dyDescent="0.15"/>
    <row r="405" ht="18" customHeight="1" x14ac:dyDescent="0.15"/>
    <row r="406" ht="18" customHeight="1" x14ac:dyDescent="0.15"/>
    <row r="407" ht="18" customHeight="1" x14ac:dyDescent="0.15"/>
    <row r="408" ht="18" customHeight="1" x14ac:dyDescent="0.15"/>
    <row r="409" ht="18" customHeight="1" x14ac:dyDescent="0.15"/>
    <row r="410" ht="18" customHeight="1" x14ac:dyDescent="0.15"/>
    <row r="411" ht="18" customHeight="1" x14ac:dyDescent="0.15"/>
    <row r="412" ht="18" customHeight="1" x14ac:dyDescent="0.15"/>
    <row r="413" ht="18" customHeight="1" x14ac:dyDescent="0.15"/>
    <row r="414" ht="18" customHeight="1" x14ac:dyDescent="0.15"/>
    <row r="415" ht="18" customHeight="1" x14ac:dyDescent="0.15"/>
    <row r="416" ht="18" customHeight="1" x14ac:dyDescent="0.15"/>
    <row r="417" ht="18" customHeight="1" x14ac:dyDescent="0.15"/>
    <row r="418" ht="18" customHeight="1" x14ac:dyDescent="0.15"/>
    <row r="419" ht="18" customHeight="1" x14ac:dyDescent="0.15"/>
    <row r="420" ht="18" customHeight="1" x14ac:dyDescent="0.15"/>
    <row r="421" ht="18" customHeight="1" x14ac:dyDescent="0.15"/>
    <row r="422" ht="18" customHeight="1" x14ac:dyDescent="0.15"/>
    <row r="423" ht="18" customHeight="1" x14ac:dyDescent="0.15"/>
    <row r="424" ht="18" customHeight="1" x14ac:dyDescent="0.15"/>
    <row r="425" ht="18" customHeight="1" x14ac:dyDescent="0.15"/>
    <row r="426" ht="18" customHeight="1" x14ac:dyDescent="0.15"/>
    <row r="427" ht="18" customHeight="1" x14ac:dyDescent="0.15"/>
    <row r="428" ht="18" customHeight="1" x14ac:dyDescent="0.15"/>
    <row r="429" ht="18" customHeight="1" x14ac:dyDescent="0.15"/>
    <row r="430" ht="18" customHeight="1" x14ac:dyDescent="0.15"/>
    <row r="431" ht="18" customHeight="1" x14ac:dyDescent="0.15"/>
    <row r="432" ht="18" customHeight="1" x14ac:dyDescent="0.15"/>
    <row r="433" ht="18" customHeight="1" x14ac:dyDescent="0.15"/>
    <row r="434" ht="18" customHeight="1" x14ac:dyDescent="0.15"/>
    <row r="435" ht="18" customHeight="1" x14ac:dyDescent="0.15"/>
    <row r="436" ht="18" customHeight="1" x14ac:dyDescent="0.15"/>
    <row r="437" ht="18" customHeight="1" x14ac:dyDescent="0.15"/>
    <row r="438" ht="18" customHeight="1" x14ac:dyDescent="0.15"/>
    <row r="439" ht="18" customHeight="1" x14ac:dyDescent="0.15"/>
    <row r="440" ht="18" customHeight="1" x14ac:dyDescent="0.15"/>
    <row r="441" ht="18" customHeight="1" x14ac:dyDescent="0.15"/>
    <row r="442" ht="18" customHeight="1" x14ac:dyDescent="0.15"/>
    <row r="443" ht="18" customHeight="1" x14ac:dyDescent="0.15"/>
    <row r="444" ht="18" customHeight="1" x14ac:dyDescent="0.15"/>
    <row r="445" ht="18" customHeight="1" x14ac:dyDescent="0.15"/>
    <row r="446" ht="18" customHeight="1" x14ac:dyDescent="0.15"/>
    <row r="447" ht="18" customHeight="1" x14ac:dyDescent="0.15"/>
    <row r="448" ht="18" customHeight="1" x14ac:dyDescent="0.15"/>
    <row r="449" ht="18" customHeight="1" x14ac:dyDescent="0.15"/>
    <row r="450" ht="18" customHeight="1" x14ac:dyDescent="0.15"/>
    <row r="451" ht="18" customHeight="1" x14ac:dyDescent="0.15"/>
    <row r="452" ht="18" customHeight="1" x14ac:dyDescent="0.15"/>
    <row r="453" ht="18" customHeight="1" x14ac:dyDescent="0.15"/>
    <row r="454" ht="18" customHeight="1" x14ac:dyDescent="0.15"/>
    <row r="455" ht="18" customHeight="1" x14ac:dyDescent="0.15"/>
    <row r="456" ht="18" customHeight="1" x14ac:dyDescent="0.15"/>
    <row r="457" ht="18" customHeight="1" x14ac:dyDescent="0.15"/>
    <row r="458" ht="18" customHeight="1" x14ac:dyDescent="0.15"/>
    <row r="459" ht="18" customHeight="1" x14ac:dyDescent="0.15"/>
    <row r="460" ht="18" customHeight="1" x14ac:dyDescent="0.15"/>
    <row r="461" ht="18" customHeight="1" x14ac:dyDescent="0.15"/>
    <row r="462" ht="18" customHeight="1" x14ac:dyDescent="0.15"/>
    <row r="463" ht="18" customHeight="1" x14ac:dyDescent="0.15"/>
    <row r="464" ht="18" customHeight="1" x14ac:dyDescent="0.15"/>
    <row r="465" ht="18" customHeight="1" x14ac:dyDescent="0.15"/>
    <row r="466" ht="18" customHeight="1" x14ac:dyDescent="0.15"/>
    <row r="467" ht="18" customHeight="1" x14ac:dyDescent="0.15"/>
    <row r="468" ht="18" customHeight="1" x14ac:dyDescent="0.15"/>
    <row r="469" ht="18" customHeight="1" x14ac:dyDescent="0.15"/>
    <row r="470" ht="18" customHeight="1" x14ac:dyDescent="0.15"/>
    <row r="471" ht="18" customHeight="1" x14ac:dyDescent="0.15"/>
    <row r="472" ht="18" customHeight="1" x14ac:dyDescent="0.15"/>
    <row r="473" ht="18" customHeight="1" x14ac:dyDescent="0.15"/>
    <row r="474" ht="18" customHeight="1" x14ac:dyDescent="0.15"/>
    <row r="475" ht="18" customHeight="1" x14ac:dyDescent="0.15"/>
    <row r="476" ht="18" customHeight="1" x14ac:dyDescent="0.15"/>
    <row r="477" ht="18" customHeight="1" x14ac:dyDescent="0.15"/>
    <row r="478" ht="18" customHeight="1" x14ac:dyDescent="0.15"/>
    <row r="479" ht="18" customHeight="1" x14ac:dyDescent="0.15"/>
    <row r="480" ht="18" customHeight="1" x14ac:dyDescent="0.15"/>
    <row r="481" ht="18" customHeight="1" x14ac:dyDescent="0.15"/>
    <row r="482" ht="18" customHeight="1" x14ac:dyDescent="0.15"/>
    <row r="483" ht="18" customHeight="1" x14ac:dyDescent="0.15"/>
    <row r="484" ht="18" customHeight="1" x14ac:dyDescent="0.15"/>
    <row r="485" ht="18" customHeight="1" x14ac:dyDescent="0.15"/>
    <row r="486" ht="18" customHeight="1" x14ac:dyDescent="0.15"/>
    <row r="487" ht="18" customHeight="1" x14ac:dyDescent="0.15"/>
    <row r="488" ht="18" customHeight="1" x14ac:dyDescent="0.15"/>
    <row r="489" ht="18" customHeight="1" x14ac:dyDescent="0.15"/>
    <row r="490" ht="18" customHeight="1" x14ac:dyDescent="0.15"/>
    <row r="491" ht="18" customHeight="1" x14ac:dyDescent="0.15"/>
    <row r="492" ht="18" customHeight="1" x14ac:dyDescent="0.15"/>
    <row r="493" ht="18" customHeight="1" x14ac:dyDescent="0.15"/>
    <row r="494" ht="18" customHeight="1" x14ac:dyDescent="0.15"/>
    <row r="495" ht="18" customHeight="1" x14ac:dyDescent="0.15"/>
    <row r="496" ht="18" customHeight="1" x14ac:dyDescent="0.15"/>
    <row r="497" ht="18" customHeight="1" x14ac:dyDescent="0.15"/>
    <row r="498" ht="18" customHeight="1" x14ac:dyDescent="0.15"/>
    <row r="499" ht="18" customHeight="1" x14ac:dyDescent="0.15"/>
    <row r="500" ht="18" customHeight="1" x14ac:dyDescent="0.15"/>
    <row r="501" ht="18" customHeight="1" x14ac:dyDescent="0.15"/>
    <row r="502" ht="18" customHeight="1" x14ac:dyDescent="0.15"/>
    <row r="503" ht="18" customHeight="1" x14ac:dyDescent="0.15"/>
    <row r="504" ht="18" customHeight="1" x14ac:dyDescent="0.15"/>
    <row r="505" ht="18" customHeight="1" x14ac:dyDescent="0.15"/>
    <row r="506" ht="18" customHeight="1" x14ac:dyDescent="0.15"/>
    <row r="507" ht="18" customHeight="1" x14ac:dyDescent="0.15"/>
    <row r="508" ht="18" customHeight="1" x14ac:dyDescent="0.15"/>
    <row r="509" ht="18" customHeight="1" x14ac:dyDescent="0.15"/>
    <row r="510" ht="18" customHeight="1" x14ac:dyDescent="0.15"/>
    <row r="511" ht="18" customHeight="1" x14ac:dyDescent="0.15"/>
    <row r="512" ht="18" customHeight="1" x14ac:dyDescent="0.15"/>
    <row r="513" ht="18" customHeight="1" x14ac:dyDescent="0.15"/>
    <row r="514" ht="18" customHeight="1" x14ac:dyDescent="0.15"/>
    <row r="515" ht="18" customHeight="1" x14ac:dyDescent="0.15"/>
    <row r="516" ht="18" customHeight="1" x14ac:dyDescent="0.15"/>
    <row r="517" ht="18" customHeight="1" x14ac:dyDescent="0.15"/>
    <row r="518" ht="18" customHeight="1" x14ac:dyDescent="0.15"/>
    <row r="519" ht="18" customHeight="1" x14ac:dyDescent="0.15"/>
    <row r="520" ht="18" customHeight="1" x14ac:dyDescent="0.15"/>
    <row r="521" ht="18" customHeight="1" x14ac:dyDescent="0.15"/>
    <row r="522" ht="18" customHeight="1" x14ac:dyDescent="0.15"/>
    <row r="523" ht="18" customHeight="1" x14ac:dyDescent="0.15"/>
    <row r="524" ht="18" customHeight="1" x14ac:dyDescent="0.15"/>
    <row r="525" ht="18" customHeight="1" x14ac:dyDescent="0.15"/>
    <row r="526" ht="18" customHeight="1" x14ac:dyDescent="0.15"/>
    <row r="527" ht="18" customHeight="1" x14ac:dyDescent="0.15"/>
    <row r="528" ht="18" customHeight="1" x14ac:dyDescent="0.15"/>
    <row r="529" ht="18" customHeight="1" x14ac:dyDescent="0.15"/>
    <row r="530" ht="18" customHeight="1" x14ac:dyDescent="0.15"/>
    <row r="531" ht="18" customHeight="1" x14ac:dyDescent="0.15"/>
    <row r="532" ht="18" customHeight="1" x14ac:dyDescent="0.15"/>
    <row r="533" ht="18" customHeight="1" x14ac:dyDescent="0.15"/>
    <row r="534" ht="18" customHeight="1" x14ac:dyDescent="0.15"/>
    <row r="535" ht="18" customHeight="1" x14ac:dyDescent="0.15"/>
    <row r="536" ht="18" customHeight="1" x14ac:dyDescent="0.15"/>
    <row r="537" ht="18" customHeight="1" x14ac:dyDescent="0.15"/>
    <row r="538" ht="18" customHeight="1" x14ac:dyDescent="0.15"/>
    <row r="539" ht="18" customHeight="1" x14ac:dyDescent="0.15"/>
    <row r="540" ht="18" customHeight="1" x14ac:dyDescent="0.15"/>
    <row r="541" ht="18" customHeight="1" x14ac:dyDescent="0.15"/>
    <row r="542" ht="18" customHeight="1" x14ac:dyDescent="0.15"/>
    <row r="543" ht="18" customHeight="1" x14ac:dyDescent="0.15"/>
    <row r="544" ht="18" customHeight="1" x14ac:dyDescent="0.15"/>
    <row r="545" ht="18" customHeight="1" x14ac:dyDescent="0.15"/>
    <row r="546" ht="18" customHeight="1" x14ac:dyDescent="0.15"/>
    <row r="547" ht="18" customHeight="1" x14ac:dyDescent="0.15"/>
    <row r="548" ht="18" customHeight="1" x14ac:dyDescent="0.15"/>
    <row r="549" ht="18" customHeight="1" x14ac:dyDescent="0.15"/>
    <row r="550" ht="18" customHeight="1" x14ac:dyDescent="0.15"/>
    <row r="551" ht="18" customHeight="1" x14ac:dyDescent="0.15"/>
    <row r="552" ht="18" customHeight="1" x14ac:dyDescent="0.15"/>
    <row r="553" ht="18" customHeight="1" x14ac:dyDescent="0.15"/>
    <row r="554" ht="18" customHeight="1" x14ac:dyDescent="0.15"/>
    <row r="555" ht="18" customHeight="1" x14ac:dyDescent="0.15"/>
    <row r="556" ht="18" customHeight="1" x14ac:dyDescent="0.15"/>
    <row r="557" ht="18" customHeight="1" x14ac:dyDescent="0.15"/>
    <row r="558" ht="18" customHeight="1" x14ac:dyDescent="0.15"/>
    <row r="559" ht="18" customHeight="1" x14ac:dyDescent="0.15"/>
    <row r="560" ht="18" customHeight="1" x14ac:dyDescent="0.15"/>
    <row r="561" ht="18" customHeight="1" x14ac:dyDescent="0.15"/>
    <row r="562" ht="18" customHeight="1" x14ac:dyDescent="0.15"/>
    <row r="563" ht="18" customHeight="1" x14ac:dyDescent="0.15"/>
    <row r="564" ht="18" customHeight="1" x14ac:dyDescent="0.15"/>
    <row r="565" ht="18" customHeight="1" x14ac:dyDescent="0.15"/>
    <row r="566" ht="18" customHeight="1" x14ac:dyDescent="0.15"/>
    <row r="567" ht="18" customHeight="1" x14ac:dyDescent="0.15"/>
    <row r="568" ht="18" customHeight="1" x14ac:dyDescent="0.15"/>
    <row r="569" ht="18" customHeight="1" x14ac:dyDescent="0.15"/>
    <row r="570" ht="18" customHeight="1" x14ac:dyDescent="0.15"/>
    <row r="571" ht="18" customHeight="1" x14ac:dyDescent="0.15"/>
    <row r="572" ht="18" customHeight="1" x14ac:dyDescent="0.15"/>
    <row r="573" ht="18" customHeight="1" x14ac:dyDescent="0.15"/>
    <row r="574" ht="18" customHeight="1" x14ac:dyDescent="0.15"/>
    <row r="575" ht="18" customHeight="1" x14ac:dyDescent="0.15"/>
    <row r="576" ht="18" customHeight="1" x14ac:dyDescent="0.15"/>
    <row r="577" ht="18" customHeight="1" x14ac:dyDescent="0.15"/>
    <row r="578" ht="18" customHeight="1" x14ac:dyDescent="0.15"/>
    <row r="579" ht="18" customHeight="1" x14ac:dyDescent="0.15"/>
    <row r="580" ht="18" customHeight="1" x14ac:dyDescent="0.15"/>
    <row r="581" ht="18" customHeight="1" x14ac:dyDescent="0.15"/>
    <row r="582" ht="18" customHeight="1" x14ac:dyDescent="0.15"/>
    <row r="583" ht="18" customHeight="1" x14ac:dyDescent="0.15"/>
    <row r="584" ht="18" customHeight="1" x14ac:dyDescent="0.15"/>
    <row r="585" ht="18" customHeight="1" x14ac:dyDescent="0.15"/>
    <row r="586" ht="18" customHeight="1" x14ac:dyDescent="0.15"/>
    <row r="587" ht="18" customHeight="1" x14ac:dyDescent="0.15"/>
    <row r="588" ht="18" customHeight="1" x14ac:dyDescent="0.15"/>
    <row r="589" ht="18" customHeight="1" x14ac:dyDescent="0.15"/>
    <row r="590" ht="18" customHeight="1" x14ac:dyDescent="0.15"/>
    <row r="591" ht="18" customHeight="1" x14ac:dyDescent="0.15"/>
    <row r="592" ht="18" customHeight="1" x14ac:dyDescent="0.15"/>
    <row r="593" ht="18" customHeight="1" x14ac:dyDescent="0.15"/>
    <row r="594" ht="18" customHeight="1" x14ac:dyDescent="0.15"/>
    <row r="595" ht="18" customHeight="1" x14ac:dyDescent="0.15"/>
    <row r="596" ht="18" customHeight="1" x14ac:dyDescent="0.15"/>
    <row r="597" ht="18" customHeight="1" x14ac:dyDescent="0.15"/>
    <row r="598" ht="18" customHeight="1" x14ac:dyDescent="0.15"/>
    <row r="599" ht="18" customHeight="1" x14ac:dyDescent="0.15"/>
    <row r="600" ht="18" customHeight="1" x14ac:dyDescent="0.15"/>
    <row r="601" ht="18" customHeight="1" x14ac:dyDescent="0.15"/>
    <row r="602" ht="18" customHeight="1" x14ac:dyDescent="0.15"/>
    <row r="603" ht="18" customHeight="1" x14ac:dyDescent="0.15"/>
    <row r="604" ht="18" customHeight="1" x14ac:dyDescent="0.15"/>
    <row r="605" ht="18" customHeight="1" x14ac:dyDescent="0.15"/>
    <row r="606" ht="18" customHeight="1" x14ac:dyDescent="0.15"/>
    <row r="607" ht="18" customHeight="1" x14ac:dyDescent="0.15"/>
    <row r="608" ht="18" customHeight="1" x14ac:dyDescent="0.15"/>
    <row r="609" ht="18" customHeight="1" x14ac:dyDescent="0.15"/>
    <row r="610" ht="18" customHeight="1" x14ac:dyDescent="0.15"/>
    <row r="611" ht="18" customHeight="1" x14ac:dyDescent="0.15"/>
    <row r="612" ht="18" customHeight="1" x14ac:dyDescent="0.15"/>
    <row r="613" ht="18" customHeight="1" x14ac:dyDescent="0.15"/>
    <row r="614" ht="18" customHeight="1" x14ac:dyDescent="0.15"/>
    <row r="615" ht="18" customHeight="1" x14ac:dyDescent="0.15"/>
    <row r="616" ht="18" customHeight="1" x14ac:dyDescent="0.15"/>
    <row r="617" ht="18" customHeight="1" x14ac:dyDescent="0.15"/>
    <row r="618" ht="18" customHeight="1" x14ac:dyDescent="0.15"/>
    <row r="619" ht="18" customHeight="1" x14ac:dyDescent="0.15"/>
    <row r="620" ht="18" customHeight="1" x14ac:dyDescent="0.15"/>
    <row r="621" ht="18" customHeight="1" x14ac:dyDescent="0.15"/>
    <row r="622" ht="18" customHeight="1" x14ac:dyDescent="0.15"/>
    <row r="623" ht="18" customHeight="1" x14ac:dyDescent="0.15"/>
    <row r="624" ht="18" customHeight="1" x14ac:dyDescent="0.15"/>
    <row r="625" ht="18" customHeight="1" x14ac:dyDescent="0.15"/>
    <row r="626" ht="18" customHeight="1" x14ac:dyDescent="0.15"/>
    <row r="627" ht="18" customHeight="1" x14ac:dyDescent="0.15"/>
    <row r="628" ht="18" customHeight="1" x14ac:dyDescent="0.15"/>
    <row r="629" ht="18" customHeight="1" x14ac:dyDescent="0.15"/>
    <row r="630" ht="18" customHeight="1" x14ac:dyDescent="0.15"/>
    <row r="631" ht="18" customHeight="1" x14ac:dyDescent="0.15"/>
    <row r="632" ht="18" customHeight="1" x14ac:dyDescent="0.15"/>
    <row r="633" ht="18" customHeight="1" x14ac:dyDescent="0.15"/>
    <row r="634" ht="18" customHeight="1" x14ac:dyDescent="0.15"/>
    <row r="635" ht="18" customHeight="1" x14ac:dyDescent="0.15"/>
    <row r="636" ht="18" customHeight="1" x14ac:dyDescent="0.15"/>
    <row r="637" ht="18" customHeight="1" x14ac:dyDescent="0.15"/>
    <row r="638" ht="18" customHeight="1" x14ac:dyDescent="0.15"/>
    <row r="639" ht="18" customHeight="1" x14ac:dyDescent="0.15"/>
    <row r="640" ht="18" customHeight="1" x14ac:dyDescent="0.15"/>
    <row r="641" ht="18" customHeight="1" x14ac:dyDescent="0.15"/>
    <row r="642" ht="18" customHeight="1" x14ac:dyDescent="0.15"/>
    <row r="643" ht="18" customHeight="1" x14ac:dyDescent="0.15"/>
    <row r="644" ht="18" customHeight="1" x14ac:dyDescent="0.15"/>
    <row r="645" ht="18" customHeight="1" x14ac:dyDescent="0.15"/>
    <row r="646" ht="18" customHeight="1" x14ac:dyDescent="0.15"/>
    <row r="647" ht="18" customHeight="1" x14ac:dyDescent="0.15"/>
    <row r="648" ht="18" customHeight="1" x14ac:dyDescent="0.15"/>
    <row r="649" ht="18" customHeight="1" x14ac:dyDescent="0.15"/>
    <row r="650" ht="18" customHeight="1" x14ac:dyDescent="0.15"/>
    <row r="651" ht="18" customHeight="1" x14ac:dyDescent="0.15"/>
    <row r="652" ht="18" customHeight="1" x14ac:dyDescent="0.15"/>
    <row r="653" ht="18" customHeight="1" x14ac:dyDescent="0.15"/>
    <row r="654" ht="18" customHeight="1" x14ac:dyDescent="0.15"/>
    <row r="655" ht="18" customHeight="1" x14ac:dyDescent="0.15"/>
    <row r="656" ht="18" customHeight="1" x14ac:dyDescent="0.15"/>
    <row r="657" ht="18" customHeight="1" x14ac:dyDescent="0.15"/>
    <row r="658" ht="18" customHeight="1" x14ac:dyDescent="0.15"/>
    <row r="659" ht="18" customHeight="1" x14ac:dyDescent="0.15"/>
    <row r="660" ht="18" customHeight="1" x14ac:dyDescent="0.15"/>
    <row r="661" ht="18" customHeight="1" x14ac:dyDescent="0.15"/>
    <row r="662" ht="18" customHeight="1" x14ac:dyDescent="0.15"/>
    <row r="663" ht="18" customHeight="1" x14ac:dyDescent="0.15"/>
    <row r="664" ht="18" customHeight="1" x14ac:dyDescent="0.15"/>
    <row r="665" ht="18" customHeight="1" x14ac:dyDescent="0.15"/>
    <row r="666" ht="18" customHeight="1" x14ac:dyDescent="0.15"/>
    <row r="667" ht="18" customHeight="1" x14ac:dyDescent="0.15"/>
    <row r="668" ht="18" customHeight="1" x14ac:dyDescent="0.15"/>
    <row r="669" ht="18" customHeight="1" x14ac:dyDescent="0.15"/>
    <row r="670" ht="18" customHeight="1" x14ac:dyDescent="0.15"/>
    <row r="671" ht="18" customHeight="1" x14ac:dyDescent="0.15"/>
    <row r="672" ht="18" customHeight="1" x14ac:dyDescent="0.15"/>
    <row r="673" ht="18" customHeight="1" x14ac:dyDescent="0.15"/>
    <row r="674" ht="18" customHeight="1" x14ac:dyDescent="0.15"/>
    <row r="675" ht="18" customHeight="1" x14ac:dyDescent="0.15"/>
    <row r="676" ht="18" customHeight="1" x14ac:dyDescent="0.15"/>
    <row r="677" ht="18" customHeight="1" x14ac:dyDescent="0.15"/>
    <row r="678" ht="18" customHeight="1" x14ac:dyDescent="0.15"/>
    <row r="679" ht="18" customHeight="1" x14ac:dyDescent="0.15"/>
    <row r="680" ht="18" customHeight="1" x14ac:dyDescent="0.15"/>
    <row r="681" ht="18" customHeight="1" x14ac:dyDescent="0.15"/>
    <row r="682" ht="18" customHeight="1" x14ac:dyDescent="0.15"/>
    <row r="683" ht="18" customHeight="1" x14ac:dyDescent="0.15"/>
    <row r="684" ht="18" customHeight="1" x14ac:dyDescent="0.15"/>
    <row r="685" ht="18" customHeight="1" x14ac:dyDescent="0.15"/>
    <row r="686" ht="18" customHeight="1" x14ac:dyDescent="0.15"/>
    <row r="687" ht="18" customHeight="1" x14ac:dyDescent="0.15"/>
    <row r="688" ht="18" customHeight="1" x14ac:dyDescent="0.15"/>
    <row r="689" ht="18" customHeight="1" x14ac:dyDescent="0.15"/>
    <row r="690" ht="18" customHeight="1" x14ac:dyDescent="0.15"/>
    <row r="691" ht="18" customHeight="1" x14ac:dyDescent="0.15"/>
    <row r="692" ht="18" customHeight="1" x14ac:dyDescent="0.15"/>
    <row r="693" ht="18" customHeight="1" x14ac:dyDescent="0.15"/>
    <row r="694" ht="18" customHeight="1" x14ac:dyDescent="0.15"/>
    <row r="695" ht="18" customHeight="1" x14ac:dyDescent="0.15"/>
    <row r="696" ht="18" customHeight="1" x14ac:dyDescent="0.15"/>
    <row r="697" ht="18" customHeight="1" x14ac:dyDescent="0.15"/>
    <row r="698" ht="18" customHeight="1" x14ac:dyDescent="0.15"/>
    <row r="699" ht="18" customHeight="1" x14ac:dyDescent="0.15"/>
    <row r="700" ht="18" customHeight="1" x14ac:dyDescent="0.15"/>
    <row r="701" ht="18" customHeight="1" x14ac:dyDescent="0.15"/>
    <row r="702" ht="18" customHeight="1" x14ac:dyDescent="0.15"/>
    <row r="703" ht="18" customHeight="1" x14ac:dyDescent="0.15"/>
    <row r="704" ht="18" customHeight="1" x14ac:dyDescent="0.15"/>
    <row r="705" ht="18" customHeight="1" x14ac:dyDescent="0.15"/>
    <row r="706" ht="18" customHeight="1" x14ac:dyDescent="0.15"/>
    <row r="707" ht="18" customHeight="1" x14ac:dyDescent="0.15"/>
    <row r="708" ht="18" customHeight="1" x14ac:dyDescent="0.15"/>
    <row r="709" ht="18" customHeight="1" x14ac:dyDescent="0.15"/>
    <row r="710" ht="18" customHeight="1" x14ac:dyDescent="0.15"/>
    <row r="711" ht="18" customHeight="1" x14ac:dyDescent="0.15"/>
    <row r="712" ht="18" customHeight="1" x14ac:dyDescent="0.15"/>
    <row r="713" ht="18" customHeight="1" x14ac:dyDescent="0.15"/>
    <row r="714" ht="18" customHeight="1" x14ac:dyDescent="0.15"/>
    <row r="715" ht="18" customHeight="1" x14ac:dyDescent="0.15"/>
    <row r="716" ht="18" customHeight="1" x14ac:dyDescent="0.15"/>
    <row r="717" ht="18" customHeight="1" x14ac:dyDescent="0.15"/>
    <row r="718" ht="18" customHeight="1" x14ac:dyDescent="0.15"/>
    <row r="719" ht="18" customHeight="1" x14ac:dyDescent="0.15"/>
    <row r="720" ht="18" customHeight="1" x14ac:dyDescent="0.15"/>
    <row r="721" ht="18" customHeight="1" x14ac:dyDescent="0.15"/>
    <row r="722" ht="18" customHeight="1" x14ac:dyDescent="0.15"/>
    <row r="723" ht="18" customHeight="1" x14ac:dyDescent="0.15"/>
    <row r="724" ht="18" customHeight="1" x14ac:dyDescent="0.15"/>
    <row r="725" ht="18" customHeight="1" x14ac:dyDescent="0.15"/>
    <row r="726" ht="18" customHeight="1" x14ac:dyDescent="0.15"/>
    <row r="727" ht="18" customHeight="1" x14ac:dyDescent="0.15"/>
    <row r="728" ht="18" customHeight="1" x14ac:dyDescent="0.15"/>
    <row r="729" ht="18" customHeight="1" x14ac:dyDescent="0.15"/>
    <row r="730" ht="18" customHeight="1" x14ac:dyDescent="0.15"/>
    <row r="731" ht="18" customHeight="1" x14ac:dyDescent="0.15"/>
    <row r="732" ht="18" customHeight="1" x14ac:dyDescent="0.15"/>
    <row r="733" ht="18" customHeight="1" x14ac:dyDescent="0.15"/>
    <row r="734" ht="18" customHeight="1" x14ac:dyDescent="0.15"/>
    <row r="735" ht="18" customHeight="1" x14ac:dyDescent="0.15"/>
    <row r="736" ht="18" customHeight="1" x14ac:dyDescent="0.15"/>
    <row r="737" ht="18" customHeight="1" x14ac:dyDescent="0.15"/>
    <row r="738" ht="18" customHeight="1" x14ac:dyDescent="0.15"/>
    <row r="739" ht="18" customHeight="1" x14ac:dyDescent="0.15"/>
    <row r="740" ht="18" customHeight="1" x14ac:dyDescent="0.15"/>
    <row r="741" ht="18" customHeight="1" x14ac:dyDescent="0.15"/>
    <row r="742" ht="18" customHeight="1" x14ac:dyDescent="0.15"/>
    <row r="743" ht="18" customHeight="1" x14ac:dyDescent="0.15"/>
    <row r="744" ht="18" customHeight="1" x14ac:dyDescent="0.15"/>
    <row r="745" ht="18" customHeight="1" x14ac:dyDescent="0.15"/>
    <row r="746" ht="18" customHeight="1" x14ac:dyDescent="0.15"/>
    <row r="747" ht="18" customHeight="1" x14ac:dyDescent="0.15"/>
    <row r="748" ht="18" customHeight="1" x14ac:dyDescent="0.15"/>
    <row r="749" ht="18" customHeight="1" x14ac:dyDescent="0.15"/>
    <row r="750" ht="18" customHeight="1" x14ac:dyDescent="0.15"/>
    <row r="751" ht="18" customHeight="1" x14ac:dyDescent="0.15"/>
    <row r="752" ht="18" customHeight="1" x14ac:dyDescent="0.15"/>
    <row r="753" ht="18" customHeight="1" x14ac:dyDescent="0.15"/>
    <row r="754" ht="18" customHeight="1" x14ac:dyDescent="0.15"/>
    <row r="755" ht="18" customHeight="1" x14ac:dyDescent="0.15"/>
    <row r="756" ht="18" customHeight="1" x14ac:dyDescent="0.15"/>
    <row r="757" ht="18" customHeight="1" x14ac:dyDescent="0.15"/>
    <row r="758" ht="18" customHeight="1" x14ac:dyDescent="0.15"/>
    <row r="759" ht="18" customHeight="1" x14ac:dyDescent="0.15"/>
    <row r="760" ht="18" customHeight="1" x14ac:dyDescent="0.15"/>
    <row r="761" ht="18" customHeight="1" x14ac:dyDescent="0.15"/>
    <row r="762" ht="18" customHeight="1" x14ac:dyDescent="0.15"/>
    <row r="763" ht="18" customHeight="1" x14ac:dyDescent="0.15"/>
    <row r="764" ht="18" customHeight="1" x14ac:dyDescent="0.15"/>
    <row r="765" ht="18" customHeight="1" x14ac:dyDescent="0.15"/>
    <row r="766" ht="18" customHeight="1" x14ac:dyDescent="0.15"/>
    <row r="767" ht="18" customHeight="1" x14ac:dyDescent="0.15"/>
    <row r="768" ht="18" customHeight="1" x14ac:dyDescent="0.15"/>
    <row r="769" ht="18" customHeight="1" x14ac:dyDescent="0.15"/>
    <row r="770" ht="18" customHeight="1" x14ac:dyDescent="0.15"/>
    <row r="771" ht="18" customHeight="1" x14ac:dyDescent="0.15"/>
    <row r="772" ht="18" customHeight="1" x14ac:dyDescent="0.15"/>
    <row r="773" ht="18" customHeight="1" x14ac:dyDescent="0.15"/>
    <row r="774" ht="18" customHeight="1" x14ac:dyDescent="0.15"/>
    <row r="775" ht="18" customHeight="1" x14ac:dyDescent="0.15"/>
  </sheetData>
  <mergeCells count="2">
    <mergeCell ref="G10:M10"/>
    <mergeCell ref="C29:M29"/>
  </mergeCells>
  <phoneticPr fontId="2"/>
  <pageMargins left="0.7" right="0.7" top="0.75" bottom="0.75" header="0.3" footer="0.3"/>
  <pageSetup paperSize="9" scale="7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D804"/>
  <sheetViews>
    <sheetView view="pageBreakPreview" topLeftCell="A25" zoomScale="110" zoomScaleNormal="110" zoomScaleSheetLayoutView="110" workbookViewId="0">
      <selection activeCell="B36" sqref="B36"/>
    </sheetView>
  </sheetViews>
  <sheetFormatPr defaultColWidth="0" defaultRowHeight="12" x14ac:dyDescent="0.15"/>
  <cols>
    <col min="1" max="1" width="2.625" style="1" customWidth="1"/>
    <col min="2" max="2" width="59.125" style="1" customWidth="1"/>
    <col min="3" max="3" width="14.75" style="1" customWidth="1"/>
    <col min="4" max="4" width="4.625" style="67" customWidth="1"/>
    <col min="5" max="16384" width="0" style="1" hidden="1"/>
  </cols>
  <sheetData>
    <row r="1" spans="1:4" s="525" customFormat="1" ht="15" customHeight="1" x14ac:dyDescent="0.15">
      <c r="A1" s="525" t="s">
        <v>470</v>
      </c>
    </row>
    <row r="2" spans="1:4" s="3" customFormat="1" ht="15" customHeight="1" x14ac:dyDescent="0.15">
      <c r="A2" s="60"/>
      <c r="B2" s="60"/>
      <c r="C2" s="60"/>
      <c r="D2" s="41"/>
    </row>
    <row r="3" spans="1:4" s="3" customFormat="1" ht="15" customHeight="1" x14ac:dyDescent="0.15">
      <c r="A3" s="30"/>
      <c r="B3" s="37" t="s">
        <v>215</v>
      </c>
      <c r="D3" s="54" t="s">
        <v>216</v>
      </c>
    </row>
    <row r="4" spans="1:4" s="3" customFormat="1" ht="15" customHeight="1" x14ac:dyDescent="0.15">
      <c r="A4" s="30"/>
      <c r="B4" s="30"/>
      <c r="C4" s="37"/>
      <c r="D4" s="54"/>
    </row>
    <row r="5" spans="1:4" s="3" customFormat="1" ht="15" customHeight="1" x14ac:dyDescent="0.15">
      <c r="A5" s="3" t="s">
        <v>272</v>
      </c>
      <c r="D5" s="80"/>
    </row>
    <row r="6" spans="1:4" s="3" customFormat="1" ht="15" customHeight="1" x14ac:dyDescent="0.15">
      <c r="D6" s="42"/>
    </row>
    <row r="7" spans="1:4" s="3" customFormat="1" ht="15" customHeight="1" x14ac:dyDescent="0.15">
      <c r="A7" s="3" t="s">
        <v>776</v>
      </c>
      <c r="D7" s="141"/>
    </row>
    <row r="8" spans="1:4" s="3" customFormat="1" ht="15" customHeight="1" x14ac:dyDescent="0.15">
      <c r="B8" s="3" t="s">
        <v>435</v>
      </c>
      <c r="D8" s="42"/>
    </row>
    <row r="9" spans="1:4" s="3" customFormat="1" ht="15" customHeight="1" x14ac:dyDescent="0.15">
      <c r="B9" s="3" t="s">
        <v>2</v>
      </c>
      <c r="D9" s="42"/>
    </row>
    <row r="10" spans="1:4" s="3" customFormat="1" ht="15" customHeight="1" x14ac:dyDescent="0.15">
      <c r="B10" s="3" t="s">
        <v>180</v>
      </c>
      <c r="D10" s="42"/>
    </row>
    <row r="11" spans="1:4" s="3" customFormat="1" ht="15" customHeight="1" x14ac:dyDescent="0.15">
      <c r="B11" s="3" t="s">
        <v>430</v>
      </c>
      <c r="D11" s="42"/>
    </row>
    <row r="12" spans="1:4" s="3" customFormat="1" ht="15" customHeight="1" x14ac:dyDescent="0.15">
      <c r="D12" s="42"/>
    </row>
    <row r="13" spans="1:4" s="3" customFormat="1" ht="15" customHeight="1" x14ac:dyDescent="0.15">
      <c r="A13" s="3" t="s">
        <v>778</v>
      </c>
      <c r="D13" s="42"/>
    </row>
    <row r="14" spans="1:4" s="3" customFormat="1" ht="15" customHeight="1" x14ac:dyDescent="0.15">
      <c r="B14" s="3" t="s">
        <v>380</v>
      </c>
      <c r="D14" s="141"/>
    </row>
    <row r="15" spans="1:4" s="3" customFormat="1" ht="15" customHeight="1" x14ac:dyDescent="0.15">
      <c r="B15" s="3" t="s">
        <v>181</v>
      </c>
      <c r="D15" s="42"/>
    </row>
    <row r="16" spans="1:4" s="3" customFormat="1" ht="15" customHeight="1" x14ac:dyDescent="0.15">
      <c r="D16" s="42"/>
    </row>
    <row r="17" spans="1:4" s="3" customFormat="1" ht="15" customHeight="1" x14ac:dyDescent="0.15">
      <c r="A17" s="3" t="s">
        <v>779</v>
      </c>
      <c r="D17" s="42"/>
    </row>
    <row r="18" spans="1:4" s="3" customFormat="1" ht="15" customHeight="1" x14ac:dyDescent="0.15">
      <c r="B18" s="3" t="s">
        <v>3</v>
      </c>
      <c r="D18" s="141"/>
    </row>
    <row r="19" spans="1:4" s="3" customFormat="1" ht="15" customHeight="1" x14ac:dyDescent="0.15">
      <c r="B19" s="3" t="s">
        <v>29</v>
      </c>
      <c r="D19" s="42"/>
    </row>
    <row r="20" spans="1:4" s="3" customFormat="1" ht="15" customHeight="1" x14ac:dyDescent="0.15">
      <c r="B20" s="3" t="s">
        <v>452</v>
      </c>
      <c r="D20" s="42"/>
    </row>
    <row r="21" spans="1:4" s="3" customFormat="1" ht="15" customHeight="1" x14ac:dyDescent="0.15">
      <c r="B21" s="3" t="s">
        <v>426</v>
      </c>
      <c r="D21" s="42"/>
    </row>
    <row r="22" spans="1:4" s="3" customFormat="1" ht="15" customHeight="1" x14ac:dyDescent="0.15">
      <c r="D22" s="42"/>
    </row>
    <row r="23" spans="1:4" s="3" customFormat="1" ht="15" customHeight="1" x14ac:dyDescent="0.15">
      <c r="A23" s="3" t="s">
        <v>780</v>
      </c>
      <c r="D23" s="141"/>
    </row>
    <row r="24" spans="1:4" s="3" customFormat="1" ht="15" customHeight="1" x14ac:dyDescent="0.15">
      <c r="B24" s="3" t="s">
        <v>34</v>
      </c>
      <c r="D24" s="42"/>
    </row>
    <row r="25" spans="1:4" s="3" customFormat="1" ht="15" customHeight="1" x14ac:dyDescent="0.15">
      <c r="B25" s="3" t="s">
        <v>35</v>
      </c>
      <c r="D25" s="42"/>
    </row>
    <row r="26" spans="1:4" s="3" customFormat="1" ht="15" customHeight="1" x14ac:dyDescent="0.15">
      <c r="B26" s="3" t="s">
        <v>36</v>
      </c>
      <c r="D26" s="42"/>
    </row>
    <row r="27" spans="1:4" s="3" customFormat="1" ht="15" customHeight="1" x14ac:dyDescent="0.15">
      <c r="D27" s="42"/>
    </row>
    <row r="28" spans="1:4" s="3" customFormat="1" ht="15" customHeight="1" x14ac:dyDescent="0.15">
      <c r="A28" s="3" t="s">
        <v>781</v>
      </c>
      <c r="D28" s="141"/>
    </row>
    <row r="29" spans="1:4" s="3" customFormat="1" ht="15" customHeight="1" x14ac:dyDescent="0.15">
      <c r="B29" s="3" t="s">
        <v>236</v>
      </c>
      <c r="D29" s="42"/>
    </row>
    <row r="30" spans="1:4" s="3" customFormat="1" ht="15" customHeight="1" x14ac:dyDescent="0.15">
      <c r="B30" s="3" t="s">
        <v>237</v>
      </c>
      <c r="D30" s="42"/>
    </row>
    <row r="31" spans="1:4" s="3" customFormat="1" ht="15" customHeight="1" x14ac:dyDescent="0.15">
      <c r="B31" s="3" t="s">
        <v>270</v>
      </c>
      <c r="D31" s="42"/>
    </row>
    <row r="32" spans="1:4" s="3" customFormat="1" ht="15" customHeight="1" x14ac:dyDescent="0.15">
      <c r="B32" s="3" t="s">
        <v>386</v>
      </c>
      <c r="D32" s="42"/>
    </row>
    <row r="33" spans="1:4" s="3" customFormat="1" ht="15" customHeight="1" x14ac:dyDescent="0.15">
      <c r="D33" s="42"/>
    </row>
    <row r="34" spans="1:4" s="3" customFormat="1" ht="15" customHeight="1" x14ac:dyDescent="0.15">
      <c r="A34" s="3" t="s">
        <v>782</v>
      </c>
      <c r="D34" s="141"/>
    </row>
    <row r="35" spans="1:4" s="3" customFormat="1" ht="15" customHeight="1" x14ac:dyDescent="0.15">
      <c r="B35" s="3" t="s">
        <v>201</v>
      </c>
      <c r="D35" s="42"/>
    </row>
    <row r="36" spans="1:4" s="3" customFormat="1" ht="15" customHeight="1" x14ac:dyDescent="0.15">
      <c r="B36" s="3" t="s">
        <v>182</v>
      </c>
      <c r="D36" s="42"/>
    </row>
    <row r="37" spans="1:4" s="3" customFormat="1" ht="15" customHeight="1" x14ac:dyDescent="0.15">
      <c r="D37" s="42"/>
    </row>
    <row r="38" spans="1:4" s="3" customFormat="1" ht="15" customHeight="1" x14ac:dyDescent="0.15">
      <c r="A38" s="2" t="s">
        <v>783</v>
      </c>
      <c r="D38" s="141"/>
    </row>
    <row r="39" spans="1:4" s="3" customFormat="1" ht="15" customHeight="1" x14ac:dyDescent="0.15">
      <c r="B39" s="3" t="s">
        <v>122</v>
      </c>
      <c r="D39" s="42"/>
    </row>
    <row r="40" spans="1:4" s="3" customFormat="1" ht="15" customHeight="1" x14ac:dyDescent="0.15">
      <c r="B40" s="3" t="s">
        <v>140</v>
      </c>
      <c r="D40" s="42"/>
    </row>
    <row r="41" spans="1:4" s="3" customFormat="1" ht="15" customHeight="1" x14ac:dyDescent="0.15">
      <c r="B41" s="3" t="s">
        <v>784</v>
      </c>
      <c r="D41" s="42"/>
    </row>
    <row r="42" spans="1:4" s="3" customFormat="1" ht="15" customHeight="1" x14ac:dyDescent="0.15">
      <c r="D42" s="42"/>
    </row>
    <row r="43" spans="1:4" s="3" customFormat="1" ht="15" customHeight="1" x14ac:dyDescent="0.15">
      <c r="A43" s="3" t="s">
        <v>785</v>
      </c>
      <c r="D43" s="42"/>
    </row>
    <row r="44" spans="1:4" s="3" customFormat="1" ht="15" customHeight="1" x14ac:dyDescent="0.15">
      <c r="D44" s="42"/>
    </row>
    <row r="45" spans="1:4" s="3" customFormat="1" ht="15" customHeight="1" x14ac:dyDescent="0.15">
      <c r="A45" s="3" t="s">
        <v>786</v>
      </c>
      <c r="D45" s="42"/>
    </row>
    <row r="46" spans="1:4" ht="17.100000000000001" customHeight="1" x14ac:dyDescent="0.15"/>
    <row r="47" spans="1:4" ht="17.100000000000001" customHeight="1" x14ac:dyDescent="0.15"/>
    <row r="48" spans="1:4" ht="17.100000000000001" customHeight="1" x14ac:dyDescent="0.15"/>
    <row r="49" ht="17.100000000000001" customHeight="1" x14ac:dyDescent="0.15"/>
    <row r="50" ht="17.100000000000001" customHeight="1" x14ac:dyDescent="0.15"/>
    <row r="51" ht="17.100000000000001" customHeight="1" x14ac:dyDescent="0.15"/>
    <row r="52" ht="17.100000000000001" customHeight="1" x14ac:dyDescent="0.15"/>
    <row r="53" ht="17.100000000000001" customHeight="1" x14ac:dyDescent="0.15"/>
    <row r="54" ht="17.100000000000001" customHeight="1" x14ac:dyDescent="0.15"/>
    <row r="55" ht="17.100000000000001" customHeight="1" x14ac:dyDescent="0.15"/>
    <row r="56" ht="17.100000000000001" customHeight="1" x14ac:dyDescent="0.15"/>
    <row r="57" ht="17.100000000000001" customHeight="1" x14ac:dyDescent="0.15"/>
    <row r="58" ht="17.100000000000001" customHeight="1" x14ac:dyDescent="0.15"/>
    <row r="59" ht="17.100000000000001" customHeight="1" x14ac:dyDescent="0.15"/>
    <row r="60" ht="17.100000000000001" customHeight="1" x14ac:dyDescent="0.15"/>
    <row r="61" ht="17.100000000000001" customHeight="1" x14ac:dyDescent="0.15"/>
    <row r="62" ht="17.100000000000001" customHeight="1" x14ac:dyDescent="0.15"/>
    <row r="63" ht="17.100000000000001" customHeight="1" x14ac:dyDescent="0.15"/>
    <row r="64"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17.100000000000001" customHeight="1" x14ac:dyDescent="0.15"/>
    <row r="240" ht="17.100000000000001" customHeight="1" x14ac:dyDescent="0.15"/>
    <row r="241" ht="17.100000000000001" customHeight="1" x14ac:dyDescent="0.15"/>
    <row r="242" ht="17.100000000000001" customHeight="1" x14ac:dyDescent="0.15"/>
    <row r="243" ht="17.100000000000001" customHeight="1" x14ac:dyDescent="0.15"/>
    <row r="244" ht="17.100000000000001" customHeight="1" x14ac:dyDescent="0.15"/>
    <row r="245" ht="17.100000000000001" customHeight="1" x14ac:dyDescent="0.15"/>
    <row r="246" ht="17.100000000000001" customHeight="1" x14ac:dyDescent="0.15"/>
    <row r="247" ht="17.100000000000001" customHeight="1" x14ac:dyDescent="0.15"/>
    <row r="248" ht="17.100000000000001" customHeight="1" x14ac:dyDescent="0.15"/>
    <row r="249" ht="17.100000000000001" customHeight="1" x14ac:dyDescent="0.15"/>
    <row r="250" ht="17.100000000000001" customHeight="1" x14ac:dyDescent="0.15"/>
    <row r="251" ht="17.100000000000001" customHeight="1" x14ac:dyDescent="0.15"/>
    <row r="252" ht="17.100000000000001" customHeight="1" x14ac:dyDescent="0.15"/>
    <row r="253" ht="17.100000000000001" customHeight="1" x14ac:dyDescent="0.15"/>
    <row r="254" ht="17.100000000000001" customHeight="1" x14ac:dyDescent="0.15"/>
    <row r="255" ht="17.100000000000001" customHeight="1" x14ac:dyDescent="0.15"/>
    <row r="256" ht="17.100000000000001" customHeight="1" x14ac:dyDescent="0.15"/>
    <row r="257" ht="17.100000000000001" customHeight="1" x14ac:dyDescent="0.15"/>
    <row r="258" ht="17.100000000000001" customHeight="1" x14ac:dyDescent="0.15"/>
    <row r="259" ht="17.100000000000001" customHeight="1" x14ac:dyDescent="0.15"/>
    <row r="260" ht="17.100000000000001" customHeight="1" x14ac:dyDescent="0.15"/>
    <row r="261" ht="17.100000000000001" customHeight="1" x14ac:dyDescent="0.15"/>
    <row r="262" ht="17.100000000000001" customHeight="1" x14ac:dyDescent="0.15"/>
    <row r="263" ht="17.100000000000001" customHeight="1" x14ac:dyDescent="0.15"/>
    <row r="264" ht="17.100000000000001" customHeight="1" x14ac:dyDescent="0.15"/>
    <row r="265" ht="17.100000000000001" customHeight="1" x14ac:dyDescent="0.15"/>
    <row r="266" ht="17.100000000000001" customHeight="1" x14ac:dyDescent="0.15"/>
    <row r="267" ht="17.100000000000001" customHeight="1" x14ac:dyDescent="0.15"/>
    <row r="268" ht="17.100000000000001" customHeight="1" x14ac:dyDescent="0.15"/>
    <row r="269" ht="17.100000000000001" customHeight="1" x14ac:dyDescent="0.15"/>
    <row r="270" ht="17.100000000000001" customHeight="1" x14ac:dyDescent="0.15"/>
    <row r="271" ht="17.100000000000001" customHeight="1" x14ac:dyDescent="0.15"/>
    <row r="272" ht="17.100000000000001" customHeight="1" x14ac:dyDescent="0.15"/>
    <row r="273" ht="17.100000000000001" customHeight="1" x14ac:dyDescent="0.15"/>
    <row r="274" ht="17.100000000000001" customHeight="1" x14ac:dyDescent="0.15"/>
    <row r="275" ht="17.100000000000001" customHeight="1" x14ac:dyDescent="0.15"/>
    <row r="276" ht="17.100000000000001" customHeight="1" x14ac:dyDescent="0.15"/>
    <row r="277" ht="17.100000000000001" customHeight="1" x14ac:dyDescent="0.15"/>
    <row r="278" ht="17.100000000000001" customHeight="1" x14ac:dyDescent="0.15"/>
    <row r="279" ht="17.100000000000001" customHeight="1" x14ac:dyDescent="0.15"/>
    <row r="280" ht="17.100000000000001" customHeight="1" x14ac:dyDescent="0.15"/>
    <row r="281" ht="17.100000000000001" customHeight="1" x14ac:dyDescent="0.15"/>
    <row r="282" ht="17.100000000000001" customHeight="1" x14ac:dyDescent="0.15"/>
    <row r="283" ht="17.100000000000001" customHeight="1" x14ac:dyDescent="0.15"/>
    <row r="284" ht="17.100000000000001" customHeight="1" x14ac:dyDescent="0.15"/>
    <row r="285" ht="17.100000000000001" customHeight="1" x14ac:dyDescent="0.15"/>
    <row r="286" ht="17.100000000000001" customHeight="1" x14ac:dyDescent="0.15"/>
    <row r="287" ht="17.100000000000001" customHeight="1" x14ac:dyDescent="0.15"/>
    <row r="288" ht="17.100000000000001" customHeight="1" x14ac:dyDescent="0.15"/>
    <row r="289" ht="17.100000000000001" customHeight="1" x14ac:dyDescent="0.15"/>
    <row r="290" ht="17.100000000000001" customHeight="1" x14ac:dyDescent="0.15"/>
    <row r="291" ht="17.100000000000001" customHeight="1" x14ac:dyDescent="0.15"/>
    <row r="292" ht="17.100000000000001" customHeight="1" x14ac:dyDescent="0.15"/>
    <row r="293" ht="17.100000000000001" customHeight="1" x14ac:dyDescent="0.15"/>
    <row r="294" ht="17.100000000000001" customHeight="1" x14ac:dyDescent="0.15"/>
    <row r="295" ht="17.100000000000001" customHeight="1" x14ac:dyDescent="0.15"/>
    <row r="296" ht="17.100000000000001" customHeight="1" x14ac:dyDescent="0.15"/>
    <row r="297" ht="17.100000000000001" customHeight="1" x14ac:dyDescent="0.15"/>
    <row r="298" ht="17.100000000000001" customHeight="1" x14ac:dyDescent="0.15"/>
    <row r="299" ht="17.100000000000001" customHeight="1" x14ac:dyDescent="0.15"/>
    <row r="300" ht="17.100000000000001" customHeight="1" x14ac:dyDescent="0.15"/>
    <row r="301" ht="17.100000000000001" customHeight="1" x14ac:dyDescent="0.15"/>
    <row r="302" ht="17.100000000000001" customHeight="1" x14ac:dyDescent="0.15"/>
    <row r="303" ht="17.100000000000001" customHeight="1" x14ac:dyDescent="0.15"/>
    <row r="304" ht="17.100000000000001" customHeight="1" x14ac:dyDescent="0.15"/>
    <row r="305" ht="17.100000000000001" customHeight="1" x14ac:dyDescent="0.15"/>
    <row r="306" ht="17.100000000000001" customHeight="1" x14ac:dyDescent="0.15"/>
    <row r="307" ht="17.100000000000001" customHeight="1" x14ac:dyDescent="0.15"/>
    <row r="308" ht="17.100000000000001" customHeight="1" x14ac:dyDescent="0.15"/>
    <row r="309" ht="17.100000000000001" customHeight="1" x14ac:dyDescent="0.15"/>
    <row r="310" ht="17.100000000000001" customHeight="1" x14ac:dyDescent="0.15"/>
    <row r="311" ht="17.100000000000001" customHeight="1" x14ac:dyDescent="0.15"/>
    <row r="312" ht="17.100000000000001" customHeight="1" x14ac:dyDescent="0.15"/>
    <row r="313" ht="17.100000000000001" customHeight="1" x14ac:dyDescent="0.15"/>
    <row r="314" ht="17.100000000000001" customHeight="1" x14ac:dyDescent="0.15"/>
    <row r="315" ht="17.100000000000001" customHeight="1" x14ac:dyDescent="0.15"/>
    <row r="316" ht="17.100000000000001" customHeight="1" x14ac:dyDescent="0.15"/>
    <row r="317" ht="17.100000000000001" customHeight="1" x14ac:dyDescent="0.15"/>
    <row r="318" ht="17.100000000000001" customHeight="1" x14ac:dyDescent="0.15"/>
    <row r="319" ht="17.100000000000001" customHeight="1" x14ac:dyDescent="0.15"/>
    <row r="320" ht="17.100000000000001" customHeight="1" x14ac:dyDescent="0.15"/>
    <row r="321" ht="17.100000000000001" customHeight="1" x14ac:dyDescent="0.15"/>
    <row r="322" ht="17.100000000000001" customHeight="1" x14ac:dyDescent="0.15"/>
    <row r="323" ht="17.100000000000001" customHeight="1" x14ac:dyDescent="0.15"/>
    <row r="324" ht="17.100000000000001" customHeight="1" x14ac:dyDescent="0.15"/>
    <row r="325" ht="17.100000000000001" customHeight="1" x14ac:dyDescent="0.15"/>
    <row r="326" ht="17.100000000000001" customHeight="1" x14ac:dyDescent="0.15"/>
    <row r="327" ht="17.100000000000001" customHeight="1" x14ac:dyDescent="0.15"/>
    <row r="328" ht="17.100000000000001" customHeight="1" x14ac:dyDescent="0.15"/>
    <row r="329" ht="17.100000000000001" customHeight="1" x14ac:dyDescent="0.15"/>
    <row r="330" ht="17.100000000000001" customHeight="1" x14ac:dyDescent="0.15"/>
    <row r="331" ht="17.100000000000001" customHeight="1" x14ac:dyDescent="0.15"/>
    <row r="332" ht="17.100000000000001" customHeight="1" x14ac:dyDescent="0.15"/>
    <row r="333" ht="17.100000000000001" customHeight="1" x14ac:dyDescent="0.15"/>
    <row r="334" ht="17.100000000000001" customHeight="1" x14ac:dyDescent="0.15"/>
    <row r="335" ht="17.100000000000001" customHeight="1" x14ac:dyDescent="0.15"/>
    <row r="336" ht="17.100000000000001" customHeight="1" x14ac:dyDescent="0.15"/>
    <row r="337" ht="17.100000000000001" customHeight="1" x14ac:dyDescent="0.15"/>
    <row r="338" ht="17.100000000000001" customHeight="1" x14ac:dyDescent="0.15"/>
    <row r="339" ht="17.100000000000001" customHeight="1" x14ac:dyDescent="0.15"/>
    <row r="340" ht="17.100000000000001" customHeight="1" x14ac:dyDescent="0.15"/>
    <row r="341" ht="17.100000000000001" customHeight="1" x14ac:dyDescent="0.15"/>
    <row r="342" ht="17.100000000000001" customHeight="1" x14ac:dyDescent="0.15"/>
    <row r="343" ht="17.100000000000001" customHeight="1" x14ac:dyDescent="0.15"/>
    <row r="344" ht="17.100000000000001" customHeight="1" x14ac:dyDescent="0.15"/>
    <row r="345" ht="17.100000000000001" customHeight="1" x14ac:dyDescent="0.15"/>
    <row r="346" ht="17.100000000000001" customHeight="1" x14ac:dyDescent="0.15"/>
    <row r="347" ht="17.100000000000001" customHeight="1" x14ac:dyDescent="0.15"/>
    <row r="348" ht="17.100000000000001" customHeight="1" x14ac:dyDescent="0.15"/>
    <row r="349" ht="17.100000000000001" customHeight="1" x14ac:dyDescent="0.15"/>
    <row r="350" ht="17.100000000000001" customHeight="1" x14ac:dyDescent="0.15"/>
    <row r="351" ht="17.100000000000001" customHeight="1" x14ac:dyDescent="0.15"/>
    <row r="352" ht="17.100000000000001" customHeight="1" x14ac:dyDescent="0.15"/>
    <row r="353" ht="17.100000000000001" customHeight="1" x14ac:dyDescent="0.15"/>
    <row r="354" ht="17.100000000000001" customHeight="1" x14ac:dyDescent="0.15"/>
    <row r="355" ht="17.100000000000001" customHeight="1" x14ac:dyDescent="0.15"/>
    <row r="356" ht="17.100000000000001" customHeight="1" x14ac:dyDescent="0.15"/>
    <row r="357" ht="17.100000000000001" customHeight="1" x14ac:dyDescent="0.15"/>
    <row r="358" ht="17.100000000000001" customHeight="1" x14ac:dyDescent="0.15"/>
    <row r="359" ht="17.100000000000001" customHeight="1" x14ac:dyDescent="0.15"/>
    <row r="360" ht="17.100000000000001" customHeight="1" x14ac:dyDescent="0.15"/>
    <row r="361" ht="17.100000000000001" customHeight="1" x14ac:dyDescent="0.15"/>
    <row r="362" ht="17.100000000000001" customHeight="1" x14ac:dyDescent="0.15"/>
    <row r="363" ht="17.100000000000001" customHeight="1" x14ac:dyDescent="0.15"/>
    <row r="364" ht="17.100000000000001" customHeight="1" x14ac:dyDescent="0.15"/>
    <row r="365" ht="17.100000000000001" customHeight="1" x14ac:dyDescent="0.15"/>
    <row r="366" ht="17.100000000000001" customHeight="1" x14ac:dyDescent="0.15"/>
    <row r="367" ht="17.100000000000001" customHeight="1" x14ac:dyDescent="0.15"/>
    <row r="368" ht="17.100000000000001" customHeight="1" x14ac:dyDescent="0.15"/>
    <row r="369" ht="17.100000000000001" customHeight="1" x14ac:dyDescent="0.15"/>
    <row r="370" ht="17.100000000000001" customHeight="1" x14ac:dyDescent="0.15"/>
    <row r="371" ht="17.100000000000001" customHeight="1" x14ac:dyDescent="0.15"/>
    <row r="372" ht="17.100000000000001" customHeight="1" x14ac:dyDescent="0.15"/>
    <row r="373" ht="17.100000000000001" customHeight="1" x14ac:dyDescent="0.15"/>
    <row r="374" ht="17.100000000000001" customHeight="1" x14ac:dyDescent="0.15"/>
    <row r="375" ht="17.100000000000001" customHeight="1" x14ac:dyDescent="0.15"/>
    <row r="376" ht="17.100000000000001" customHeight="1" x14ac:dyDescent="0.15"/>
    <row r="377" ht="17.100000000000001" customHeight="1" x14ac:dyDescent="0.15"/>
    <row r="378" ht="17.100000000000001" customHeight="1" x14ac:dyDescent="0.15"/>
    <row r="379" ht="17.100000000000001" customHeight="1" x14ac:dyDescent="0.15"/>
    <row r="380" ht="17.100000000000001" customHeight="1" x14ac:dyDescent="0.15"/>
    <row r="381" ht="17.100000000000001" customHeight="1" x14ac:dyDescent="0.15"/>
    <row r="382" ht="17.100000000000001" customHeight="1" x14ac:dyDescent="0.15"/>
    <row r="383" ht="17.100000000000001" customHeight="1" x14ac:dyDescent="0.15"/>
    <row r="384" ht="17.100000000000001" customHeight="1" x14ac:dyDescent="0.15"/>
    <row r="385" ht="17.100000000000001" customHeight="1" x14ac:dyDescent="0.15"/>
    <row r="386" ht="17.100000000000001" customHeight="1" x14ac:dyDescent="0.15"/>
    <row r="387" ht="17.100000000000001" customHeight="1" x14ac:dyDescent="0.15"/>
    <row r="388" ht="17.100000000000001" customHeight="1" x14ac:dyDescent="0.15"/>
    <row r="389" ht="17.100000000000001" customHeight="1" x14ac:dyDescent="0.15"/>
    <row r="390" ht="17.100000000000001" customHeight="1" x14ac:dyDescent="0.15"/>
    <row r="391" ht="17.100000000000001" customHeight="1" x14ac:dyDescent="0.15"/>
    <row r="392" ht="17.100000000000001" customHeight="1" x14ac:dyDescent="0.15"/>
    <row r="393" ht="17.100000000000001" customHeight="1" x14ac:dyDescent="0.15"/>
    <row r="394" ht="17.100000000000001" customHeight="1" x14ac:dyDescent="0.15"/>
    <row r="395" ht="17.100000000000001" customHeight="1" x14ac:dyDescent="0.15"/>
    <row r="396" ht="17.100000000000001" customHeight="1" x14ac:dyDescent="0.15"/>
    <row r="397" ht="17.100000000000001" customHeight="1" x14ac:dyDescent="0.15"/>
    <row r="398" ht="17.100000000000001" customHeight="1" x14ac:dyDescent="0.15"/>
    <row r="399" ht="17.100000000000001" customHeight="1" x14ac:dyDescent="0.15"/>
    <row r="400" ht="17.100000000000001" customHeight="1" x14ac:dyDescent="0.15"/>
    <row r="401" ht="17.100000000000001" customHeight="1" x14ac:dyDescent="0.15"/>
    <row r="402" ht="17.100000000000001" customHeight="1" x14ac:dyDescent="0.15"/>
    <row r="403" ht="17.100000000000001" customHeight="1" x14ac:dyDescent="0.15"/>
    <row r="404" ht="17.100000000000001" customHeight="1" x14ac:dyDescent="0.15"/>
    <row r="405" ht="17.100000000000001" customHeight="1" x14ac:dyDescent="0.15"/>
    <row r="406" ht="17.100000000000001" customHeight="1" x14ac:dyDescent="0.15"/>
    <row r="407" ht="17.100000000000001" customHeight="1" x14ac:dyDescent="0.15"/>
    <row r="408" ht="17.100000000000001" customHeight="1" x14ac:dyDescent="0.15"/>
    <row r="409" ht="17.100000000000001" customHeight="1" x14ac:dyDescent="0.15"/>
    <row r="410" ht="17.100000000000001" customHeight="1" x14ac:dyDescent="0.15"/>
    <row r="411" ht="17.100000000000001" customHeight="1" x14ac:dyDescent="0.15"/>
    <row r="412" ht="17.100000000000001" customHeight="1" x14ac:dyDescent="0.15"/>
    <row r="413" ht="17.100000000000001" customHeight="1" x14ac:dyDescent="0.15"/>
    <row r="414" ht="17.100000000000001" customHeight="1" x14ac:dyDescent="0.15"/>
    <row r="415" ht="17.100000000000001" customHeight="1" x14ac:dyDescent="0.15"/>
    <row r="416" ht="17.100000000000001" customHeight="1" x14ac:dyDescent="0.15"/>
    <row r="417" ht="17.100000000000001" customHeight="1" x14ac:dyDescent="0.15"/>
    <row r="418" ht="17.100000000000001" customHeight="1" x14ac:dyDescent="0.15"/>
    <row r="419" ht="17.100000000000001" customHeight="1" x14ac:dyDescent="0.15"/>
    <row r="420" ht="17.100000000000001" customHeight="1" x14ac:dyDescent="0.15"/>
    <row r="421" ht="17.100000000000001" customHeight="1" x14ac:dyDescent="0.15"/>
    <row r="422" ht="17.100000000000001" customHeight="1" x14ac:dyDescent="0.15"/>
    <row r="423" ht="17.100000000000001" customHeight="1" x14ac:dyDescent="0.15"/>
    <row r="424" ht="17.100000000000001" customHeight="1" x14ac:dyDescent="0.15"/>
    <row r="425" ht="17.100000000000001" customHeight="1" x14ac:dyDescent="0.15"/>
    <row r="426" ht="17.100000000000001" customHeight="1" x14ac:dyDescent="0.15"/>
    <row r="427" ht="17.100000000000001" customHeight="1" x14ac:dyDescent="0.15"/>
    <row r="428" ht="17.100000000000001" customHeight="1" x14ac:dyDescent="0.15"/>
    <row r="429" ht="18" customHeight="1" x14ac:dyDescent="0.15"/>
    <row r="430" ht="18" customHeight="1" x14ac:dyDescent="0.15"/>
    <row r="431" ht="18" customHeight="1" x14ac:dyDescent="0.15"/>
    <row r="432" ht="18" customHeight="1" x14ac:dyDescent="0.15"/>
    <row r="433" ht="18" customHeight="1" x14ac:dyDescent="0.15"/>
    <row r="434" ht="18" customHeight="1" x14ac:dyDescent="0.15"/>
    <row r="435" ht="18" customHeight="1" x14ac:dyDescent="0.15"/>
    <row r="436" ht="18" customHeight="1" x14ac:dyDescent="0.15"/>
    <row r="437" ht="18" customHeight="1" x14ac:dyDescent="0.15"/>
    <row r="438" ht="18" customHeight="1" x14ac:dyDescent="0.15"/>
    <row r="439" ht="18" customHeight="1" x14ac:dyDescent="0.15"/>
    <row r="440" ht="18" customHeight="1" x14ac:dyDescent="0.15"/>
    <row r="441" ht="18" customHeight="1" x14ac:dyDescent="0.15"/>
    <row r="442" ht="18" customHeight="1" x14ac:dyDescent="0.15"/>
    <row r="443" ht="18" customHeight="1" x14ac:dyDescent="0.15"/>
    <row r="444" ht="18" customHeight="1" x14ac:dyDescent="0.15"/>
    <row r="445" ht="18" customHeight="1" x14ac:dyDescent="0.15"/>
    <row r="446" ht="18" customHeight="1" x14ac:dyDescent="0.15"/>
    <row r="447" ht="18" customHeight="1" x14ac:dyDescent="0.15"/>
    <row r="448" ht="18" customHeight="1" x14ac:dyDescent="0.15"/>
    <row r="449" ht="18" customHeight="1" x14ac:dyDescent="0.15"/>
    <row r="450" ht="18" customHeight="1" x14ac:dyDescent="0.15"/>
    <row r="451" ht="18" customHeight="1" x14ac:dyDescent="0.15"/>
    <row r="452" ht="18" customHeight="1" x14ac:dyDescent="0.15"/>
    <row r="453" ht="18" customHeight="1" x14ac:dyDescent="0.15"/>
    <row r="454" ht="18" customHeight="1" x14ac:dyDescent="0.15"/>
    <row r="455" ht="18" customHeight="1" x14ac:dyDescent="0.15"/>
    <row r="456" ht="18" customHeight="1" x14ac:dyDescent="0.15"/>
    <row r="457" ht="18" customHeight="1" x14ac:dyDescent="0.15"/>
    <row r="458" ht="18" customHeight="1" x14ac:dyDescent="0.15"/>
    <row r="459" ht="18" customHeight="1" x14ac:dyDescent="0.15"/>
    <row r="460" ht="18" customHeight="1" x14ac:dyDescent="0.15"/>
    <row r="461" ht="18" customHeight="1" x14ac:dyDescent="0.15"/>
    <row r="462" ht="18" customHeight="1" x14ac:dyDescent="0.15"/>
    <row r="463" ht="18" customHeight="1" x14ac:dyDescent="0.15"/>
    <row r="464" ht="18" customHeight="1" x14ac:dyDescent="0.15"/>
    <row r="465" ht="18" customHeight="1" x14ac:dyDescent="0.15"/>
    <row r="466" ht="18" customHeight="1" x14ac:dyDescent="0.15"/>
    <row r="467" ht="18" customHeight="1" x14ac:dyDescent="0.15"/>
    <row r="468" ht="18" customHeight="1" x14ac:dyDescent="0.15"/>
    <row r="469" ht="18" customHeight="1" x14ac:dyDescent="0.15"/>
    <row r="470" ht="18" customHeight="1" x14ac:dyDescent="0.15"/>
    <row r="471" ht="18" customHeight="1" x14ac:dyDescent="0.15"/>
    <row r="472" ht="18" customHeight="1" x14ac:dyDescent="0.15"/>
    <row r="473" ht="18" customHeight="1" x14ac:dyDescent="0.15"/>
    <row r="474" ht="18" customHeight="1" x14ac:dyDescent="0.15"/>
    <row r="475" ht="18" customHeight="1" x14ac:dyDescent="0.15"/>
    <row r="476" ht="18" customHeight="1" x14ac:dyDescent="0.15"/>
    <row r="477" ht="18" customHeight="1" x14ac:dyDescent="0.15"/>
    <row r="478" ht="18" customHeight="1" x14ac:dyDescent="0.15"/>
    <row r="479" ht="18" customHeight="1" x14ac:dyDescent="0.15"/>
    <row r="480" ht="18" customHeight="1" x14ac:dyDescent="0.15"/>
    <row r="481" ht="18" customHeight="1" x14ac:dyDescent="0.15"/>
    <row r="482" ht="18" customHeight="1" x14ac:dyDescent="0.15"/>
    <row r="483" ht="18" customHeight="1" x14ac:dyDescent="0.15"/>
    <row r="484" ht="18" customHeight="1" x14ac:dyDescent="0.15"/>
    <row r="485" ht="18" customHeight="1" x14ac:dyDescent="0.15"/>
    <row r="486" ht="18" customHeight="1" x14ac:dyDescent="0.15"/>
    <row r="487" ht="18" customHeight="1" x14ac:dyDescent="0.15"/>
    <row r="488" ht="18" customHeight="1" x14ac:dyDescent="0.15"/>
    <row r="489" ht="18" customHeight="1" x14ac:dyDescent="0.15"/>
    <row r="490" ht="18" customHeight="1" x14ac:dyDescent="0.15"/>
    <row r="491" ht="18" customHeight="1" x14ac:dyDescent="0.15"/>
    <row r="492" ht="18" customHeight="1" x14ac:dyDescent="0.15"/>
    <row r="493" ht="18" customHeight="1" x14ac:dyDescent="0.15"/>
    <row r="494" ht="18" customHeight="1" x14ac:dyDescent="0.15"/>
    <row r="495" ht="18" customHeight="1" x14ac:dyDescent="0.15"/>
    <row r="496" ht="18" customHeight="1" x14ac:dyDescent="0.15"/>
    <row r="497" ht="18" customHeight="1" x14ac:dyDescent="0.15"/>
    <row r="498" ht="18" customHeight="1" x14ac:dyDescent="0.15"/>
    <row r="499" ht="18" customHeight="1" x14ac:dyDescent="0.15"/>
    <row r="500" ht="18" customHeight="1" x14ac:dyDescent="0.15"/>
    <row r="501" ht="18" customHeight="1" x14ac:dyDescent="0.15"/>
    <row r="502" ht="18" customHeight="1" x14ac:dyDescent="0.15"/>
    <row r="503" ht="18" customHeight="1" x14ac:dyDescent="0.15"/>
    <row r="504" ht="18" customHeight="1" x14ac:dyDescent="0.15"/>
    <row r="505" ht="18" customHeight="1" x14ac:dyDescent="0.15"/>
    <row r="506" ht="18" customHeight="1" x14ac:dyDescent="0.15"/>
    <row r="507" ht="18" customHeight="1" x14ac:dyDescent="0.15"/>
    <row r="508" ht="18" customHeight="1" x14ac:dyDescent="0.15"/>
    <row r="509" ht="18" customHeight="1" x14ac:dyDescent="0.15"/>
    <row r="510" ht="18" customHeight="1" x14ac:dyDescent="0.15"/>
    <row r="511" ht="18" customHeight="1" x14ac:dyDescent="0.15"/>
    <row r="512" ht="18" customHeight="1" x14ac:dyDescent="0.15"/>
    <row r="513" ht="18" customHeight="1" x14ac:dyDescent="0.15"/>
    <row r="514" ht="18" customHeight="1" x14ac:dyDescent="0.15"/>
    <row r="515" ht="18" customHeight="1" x14ac:dyDescent="0.15"/>
    <row r="516" ht="18" customHeight="1" x14ac:dyDescent="0.15"/>
    <row r="517" ht="18" customHeight="1" x14ac:dyDescent="0.15"/>
    <row r="518" ht="18" customHeight="1" x14ac:dyDescent="0.15"/>
    <row r="519" ht="18" customHeight="1" x14ac:dyDescent="0.15"/>
    <row r="520" ht="18" customHeight="1" x14ac:dyDescent="0.15"/>
    <row r="521" ht="18" customHeight="1" x14ac:dyDescent="0.15"/>
    <row r="522" ht="18" customHeight="1" x14ac:dyDescent="0.15"/>
    <row r="523" ht="18" customHeight="1" x14ac:dyDescent="0.15"/>
    <row r="524" ht="18" customHeight="1" x14ac:dyDescent="0.15"/>
    <row r="525" ht="18" customHeight="1" x14ac:dyDescent="0.15"/>
    <row r="526" ht="18" customHeight="1" x14ac:dyDescent="0.15"/>
    <row r="527" ht="18" customHeight="1" x14ac:dyDescent="0.15"/>
    <row r="528" ht="18" customHeight="1" x14ac:dyDescent="0.15"/>
    <row r="529" ht="18" customHeight="1" x14ac:dyDescent="0.15"/>
    <row r="530" ht="18" customHeight="1" x14ac:dyDescent="0.15"/>
    <row r="531" ht="18" customHeight="1" x14ac:dyDescent="0.15"/>
    <row r="532" ht="18" customHeight="1" x14ac:dyDescent="0.15"/>
    <row r="533" ht="18" customHeight="1" x14ac:dyDescent="0.15"/>
    <row r="534" ht="18" customHeight="1" x14ac:dyDescent="0.15"/>
    <row r="535" ht="18" customHeight="1" x14ac:dyDescent="0.15"/>
    <row r="536" ht="18" customHeight="1" x14ac:dyDescent="0.15"/>
    <row r="537" ht="18" customHeight="1" x14ac:dyDescent="0.15"/>
    <row r="538" ht="18" customHeight="1" x14ac:dyDescent="0.15"/>
    <row r="539" ht="18" customHeight="1" x14ac:dyDescent="0.15"/>
    <row r="540" ht="18" customHeight="1" x14ac:dyDescent="0.15"/>
    <row r="541" ht="18" customHeight="1" x14ac:dyDescent="0.15"/>
    <row r="542" ht="18" customHeight="1" x14ac:dyDescent="0.15"/>
    <row r="543" ht="18" customHeight="1" x14ac:dyDescent="0.15"/>
    <row r="544" ht="18" customHeight="1" x14ac:dyDescent="0.15"/>
    <row r="545" ht="18" customHeight="1" x14ac:dyDescent="0.15"/>
    <row r="546" ht="18" customHeight="1" x14ac:dyDescent="0.15"/>
    <row r="547" ht="18" customHeight="1" x14ac:dyDescent="0.15"/>
    <row r="548" ht="18" customHeight="1" x14ac:dyDescent="0.15"/>
    <row r="549" ht="18" customHeight="1" x14ac:dyDescent="0.15"/>
    <row r="550" ht="18" customHeight="1" x14ac:dyDescent="0.15"/>
    <row r="551" ht="18" customHeight="1" x14ac:dyDescent="0.15"/>
    <row r="552" ht="18" customHeight="1" x14ac:dyDescent="0.15"/>
    <row r="553" ht="18" customHeight="1" x14ac:dyDescent="0.15"/>
    <row r="554" ht="18" customHeight="1" x14ac:dyDescent="0.15"/>
    <row r="555" ht="18" customHeight="1" x14ac:dyDescent="0.15"/>
    <row r="556" ht="18" customHeight="1" x14ac:dyDescent="0.15"/>
    <row r="557" ht="18" customHeight="1" x14ac:dyDescent="0.15"/>
    <row r="558" ht="18" customHeight="1" x14ac:dyDescent="0.15"/>
    <row r="559" ht="18" customHeight="1" x14ac:dyDescent="0.15"/>
    <row r="560" ht="18" customHeight="1" x14ac:dyDescent="0.15"/>
    <row r="561" ht="18" customHeight="1" x14ac:dyDescent="0.15"/>
    <row r="562" ht="18" customHeight="1" x14ac:dyDescent="0.15"/>
    <row r="563" ht="18" customHeight="1" x14ac:dyDescent="0.15"/>
    <row r="564" ht="18" customHeight="1" x14ac:dyDescent="0.15"/>
    <row r="565" ht="18" customHeight="1" x14ac:dyDescent="0.15"/>
    <row r="566" ht="18" customHeight="1" x14ac:dyDescent="0.15"/>
    <row r="567" ht="18" customHeight="1" x14ac:dyDescent="0.15"/>
    <row r="568" ht="18" customHeight="1" x14ac:dyDescent="0.15"/>
    <row r="569" ht="18" customHeight="1" x14ac:dyDescent="0.15"/>
    <row r="570" ht="18" customHeight="1" x14ac:dyDescent="0.15"/>
    <row r="571" ht="18" customHeight="1" x14ac:dyDescent="0.15"/>
    <row r="572" ht="18" customHeight="1" x14ac:dyDescent="0.15"/>
    <row r="573" ht="18" customHeight="1" x14ac:dyDescent="0.15"/>
    <row r="574" ht="18" customHeight="1" x14ac:dyDescent="0.15"/>
    <row r="575" ht="18" customHeight="1" x14ac:dyDescent="0.15"/>
    <row r="576" ht="18" customHeight="1" x14ac:dyDescent="0.15"/>
    <row r="577" ht="18" customHeight="1" x14ac:dyDescent="0.15"/>
    <row r="578" ht="18" customHeight="1" x14ac:dyDescent="0.15"/>
    <row r="579" ht="18" customHeight="1" x14ac:dyDescent="0.15"/>
    <row r="580" ht="18" customHeight="1" x14ac:dyDescent="0.15"/>
    <row r="581" ht="18" customHeight="1" x14ac:dyDescent="0.15"/>
    <row r="582" ht="18" customHeight="1" x14ac:dyDescent="0.15"/>
    <row r="583" ht="18" customHeight="1" x14ac:dyDescent="0.15"/>
    <row r="584" ht="18" customHeight="1" x14ac:dyDescent="0.15"/>
    <row r="585" ht="18" customHeight="1" x14ac:dyDescent="0.15"/>
    <row r="586" ht="18" customHeight="1" x14ac:dyDescent="0.15"/>
    <row r="587" ht="18" customHeight="1" x14ac:dyDescent="0.15"/>
    <row r="588" ht="18" customHeight="1" x14ac:dyDescent="0.15"/>
    <row r="589" ht="18" customHeight="1" x14ac:dyDescent="0.15"/>
    <row r="590" ht="18" customHeight="1" x14ac:dyDescent="0.15"/>
    <row r="591" ht="18" customHeight="1" x14ac:dyDescent="0.15"/>
    <row r="592" ht="18" customHeight="1" x14ac:dyDescent="0.15"/>
    <row r="593" ht="18" customHeight="1" x14ac:dyDescent="0.15"/>
    <row r="594" ht="18" customHeight="1" x14ac:dyDescent="0.15"/>
    <row r="595" ht="18" customHeight="1" x14ac:dyDescent="0.15"/>
    <row r="596" ht="18" customHeight="1" x14ac:dyDescent="0.15"/>
    <row r="597" ht="18" customHeight="1" x14ac:dyDescent="0.15"/>
    <row r="598" ht="18" customHeight="1" x14ac:dyDescent="0.15"/>
    <row r="599" ht="18" customHeight="1" x14ac:dyDescent="0.15"/>
    <row r="600" ht="18" customHeight="1" x14ac:dyDescent="0.15"/>
    <row r="601" ht="18" customHeight="1" x14ac:dyDescent="0.15"/>
    <row r="602" ht="18" customHeight="1" x14ac:dyDescent="0.15"/>
    <row r="603" ht="18" customHeight="1" x14ac:dyDescent="0.15"/>
    <row r="604" ht="18" customHeight="1" x14ac:dyDescent="0.15"/>
    <row r="605" ht="18" customHeight="1" x14ac:dyDescent="0.15"/>
    <row r="606" ht="18" customHeight="1" x14ac:dyDescent="0.15"/>
    <row r="607" ht="18" customHeight="1" x14ac:dyDescent="0.15"/>
    <row r="608" ht="18" customHeight="1" x14ac:dyDescent="0.15"/>
    <row r="609" ht="18" customHeight="1" x14ac:dyDescent="0.15"/>
    <row r="610" ht="18" customHeight="1" x14ac:dyDescent="0.15"/>
    <row r="611" ht="18" customHeight="1" x14ac:dyDescent="0.15"/>
    <row r="612" ht="18" customHeight="1" x14ac:dyDescent="0.15"/>
    <row r="613" ht="18" customHeight="1" x14ac:dyDescent="0.15"/>
    <row r="614" ht="18" customHeight="1" x14ac:dyDescent="0.15"/>
    <row r="615" ht="18" customHeight="1" x14ac:dyDescent="0.15"/>
    <row r="616" ht="18" customHeight="1" x14ac:dyDescent="0.15"/>
    <row r="617" ht="18" customHeight="1" x14ac:dyDescent="0.15"/>
    <row r="618" ht="18" customHeight="1" x14ac:dyDescent="0.15"/>
    <row r="619" ht="18" customHeight="1" x14ac:dyDescent="0.15"/>
    <row r="620" ht="18" customHeight="1" x14ac:dyDescent="0.15"/>
    <row r="621" ht="18" customHeight="1" x14ac:dyDescent="0.15"/>
    <row r="622" ht="18" customHeight="1" x14ac:dyDescent="0.15"/>
    <row r="623" ht="18" customHeight="1" x14ac:dyDescent="0.15"/>
    <row r="624" ht="18" customHeight="1" x14ac:dyDescent="0.15"/>
    <row r="625" ht="18" customHeight="1" x14ac:dyDescent="0.15"/>
    <row r="626" ht="18" customHeight="1" x14ac:dyDescent="0.15"/>
    <row r="627" ht="18" customHeight="1" x14ac:dyDescent="0.15"/>
    <row r="628" ht="18" customHeight="1" x14ac:dyDescent="0.15"/>
    <row r="629" ht="18" customHeight="1" x14ac:dyDescent="0.15"/>
    <row r="630" ht="18" customHeight="1" x14ac:dyDescent="0.15"/>
    <row r="631" ht="18" customHeight="1" x14ac:dyDescent="0.15"/>
    <row r="632" ht="18" customHeight="1" x14ac:dyDescent="0.15"/>
    <row r="633" ht="18" customHeight="1" x14ac:dyDescent="0.15"/>
    <row r="634" ht="18" customHeight="1" x14ac:dyDescent="0.15"/>
    <row r="635" ht="18" customHeight="1" x14ac:dyDescent="0.15"/>
    <row r="636" ht="18" customHeight="1" x14ac:dyDescent="0.15"/>
    <row r="637" ht="18" customHeight="1" x14ac:dyDescent="0.15"/>
    <row r="638" ht="18" customHeight="1" x14ac:dyDescent="0.15"/>
    <row r="639" ht="18" customHeight="1" x14ac:dyDescent="0.15"/>
    <row r="640" ht="18" customHeight="1" x14ac:dyDescent="0.15"/>
    <row r="641" ht="18" customHeight="1" x14ac:dyDescent="0.15"/>
    <row r="642" ht="18" customHeight="1" x14ac:dyDescent="0.15"/>
    <row r="643" ht="18" customHeight="1" x14ac:dyDescent="0.15"/>
    <row r="644" ht="18" customHeight="1" x14ac:dyDescent="0.15"/>
    <row r="645" ht="18" customHeight="1" x14ac:dyDescent="0.15"/>
    <row r="646" ht="18" customHeight="1" x14ac:dyDescent="0.15"/>
    <row r="647" ht="18" customHeight="1" x14ac:dyDescent="0.15"/>
    <row r="648" ht="18" customHeight="1" x14ac:dyDescent="0.15"/>
    <row r="649" ht="18" customHeight="1" x14ac:dyDescent="0.15"/>
    <row r="650" ht="18" customHeight="1" x14ac:dyDescent="0.15"/>
    <row r="651" ht="18" customHeight="1" x14ac:dyDescent="0.15"/>
    <row r="652" ht="18" customHeight="1" x14ac:dyDescent="0.15"/>
    <row r="653" ht="18" customHeight="1" x14ac:dyDescent="0.15"/>
    <row r="654" ht="18" customHeight="1" x14ac:dyDescent="0.15"/>
    <row r="655" ht="18" customHeight="1" x14ac:dyDescent="0.15"/>
    <row r="656" ht="18" customHeight="1" x14ac:dyDescent="0.15"/>
    <row r="657" ht="18" customHeight="1" x14ac:dyDescent="0.15"/>
    <row r="658" ht="18" customHeight="1" x14ac:dyDescent="0.15"/>
    <row r="659" ht="18" customHeight="1" x14ac:dyDescent="0.15"/>
    <row r="660" ht="18" customHeight="1" x14ac:dyDescent="0.15"/>
    <row r="661" ht="18" customHeight="1" x14ac:dyDescent="0.15"/>
    <row r="662" ht="18" customHeight="1" x14ac:dyDescent="0.15"/>
    <row r="663" ht="18" customHeight="1" x14ac:dyDescent="0.15"/>
    <row r="664" ht="18" customHeight="1" x14ac:dyDescent="0.15"/>
    <row r="665" ht="18" customHeight="1" x14ac:dyDescent="0.15"/>
    <row r="666" ht="18" customHeight="1" x14ac:dyDescent="0.15"/>
    <row r="667" ht="18" customHeight="1" x14ac:dyDescent="0.15"/>
    <row r="668" ht="18" customHeight="1" x14ac:dyDescent="0.15"/>
    <row r="669" ht="18" customHeight="1" x14ac:dyDescent="0.15"/>
    <row r="670" ht="18" customHeight="1" x14ac:dyDescent="0.15"/>
    <row r="671" ht="18" customHeight="1" x14ac:dyDescent="0.15"/>
    <row r="672" ht="18" customHeight="1" x14ac:dyDescent="0.15"/>
    <row r="673" ht="18" customHeight="1" x14ac:dyDescent="0.15"/>
    <row r="674" ht="18" customHeight="1" x14ac:dyDescent="0.15"/>
    <row r="675" ht="18" customHeight="1" x14ac:dyDescent="0.15"/>
    <row r="676" ht="18" customHeight="1" x14ac:dyDescent="0.15"/>
    <row r="677" ht="18" customHeight="1" x14ac:dyDescent="0.15"/>
    <row r="678" ht="18" customHeight="1" x14ac:dyDescent="0.15"/>
    <row r="679" ht="18" customHeight="1" x14ac:dyDescent="0.15"/>
    <row r="680" ht="18" customHeight="1" x14ac:dyDescent="0.15"/>
    <row r="681" ht="18" customHeight="1" x14ac:dyDescent="0.15"/>
    <row r="682" ht="18" customHeight="1" x14ac:dyDescent="0.15"/>
    <row r="683" ht="18" customHeight="1" x14ac:dyDescent="0.15"/>
    <row r="684" ht="18" customHeight="1" x14ac:dyDescent="0.15"/>
    <row r="685" ht="18" customHeight="1" x14ac:dyDescent="0.15"/>
    <row r="686" ht="18" customHeight="1" x14ac:dyDescent="0.15"/>
    <row r="687" ht="18" customHeight="1" x14ac:dyDescent="0.15"/>
    <row r="688" ht="18" customHeight="1" x14ac:dyDescent="0.15"/>
    <row r="689" ht="18" customHeight="1" x14ac:dyDescent="0.15"/>
    <row r="690" ht="18" customHeight="1" x14ac:dyDescent="0.15"/>
    <row r="691" ht="18" customHeight="1" x14ac:dyDescent="0.15"/>
    <row r="692" ht="18" customHeight="1" x14ac:dyDescent="0.15"/>
    <row r="693" ht="18" customHeight="1" x14ac:dyDescent="0.15"/>
    <row r="694" ht="18" customHeight="1" x14ac:dyDescent="0.15"/>
    <row r="695" ht="18" customHeight="1" x14ac:dyDescent="0.15"/>
    <row r="696" ht="18" customHeight="1" x14ac:dyDescent="0.15"/>
    <row r="697" ht="18" customHeight="1" x14ac:dyDescent="0.15"/>
    <row r="698" ht="18" customHeight="1" x14ac:dyDescent="0.15"/>
    <row r="699" ht="18" customHeight="1" x14ac:dyDescent="0.15"/>
    <row r="700" ht="18" customHeight="1" x14ac:dyDescent="0.15"/>
    <row r="701" ht="18" customHeight="1" x14ac:dyDescent="0.15"/>
    <row r="702" ht="18" customHeight="1" x14ac:dyDescent="0.15"/>
    <row r="703" ht="18" customHeight="1" x14ac:dyDescent="0.15"/>
    <row r="704" ht="18" customHeight="1" x14ac:dyDescent="0.15"/>
    <row r="705" ht="18" customHeight="1" x14ac:dyDescent="0.15"/>
    <row r="706" ht="18" customHeight="1" x14ac:dyDescent="0.15"/>
    <row r="707" ht="18" customHeight="1" x14ac:dyDescent="0.15"/>
    <row r="708" ht="18" customHeight="1" x14ac:dyDescent="0.15"/>
    <row r="709" ht="18" customHeight="1" x14ac:dyDescent="0.15"/>
    <row r="710" ht="18" customHeight="1" x14ac:dyDescent="0.15"/>
    <row r="711" ht="18" customHeight="1" x14ac:dyDescent="0.15"/>
    <row r="712" ht="18" customHeight="1" x14ac:dyDescent="0.15"/>
    <row r="713" ht="18" customHeight="1" x14ac:dyDescent="0.15"/>
    <row r="714" ht="18" customHeight="1" x14ac:dyDescent="0.15"/>
    <row r="715" ht="18" customHeight="1" x14ac:dyDescent="0.15"/>
    <row r="716" ht="18" customHeight="1" x14ac:dyDescent="0.15"/>
    <row r="717" ht="18" customHeight="1" x14ac:dyDescent="0.15"/>
    <row r="718" ht="18" customHeight="1" x14ac:dyDescent="0.15"/>
    <row r="719" ht="18" customHeight="1" x14ac:dyDescent="0.15"/>
    <row r="720" ht="18" customHeight="1" x14ac:dyDescent="0.15"/>
    <row r="721" ht="18" customHeight="1" x14ac:dyDescent="0.15"/>
    <row r="722" ht="18" customHeight="1" x14ac:dyDescent="0.15"/>
    <row r="723" ht="18" customHeight="1" x14ac:dyDescent="0.15"/>
    <row r="724" ht="18" customHeight="1" x14ac:dyDescent="0.15"/>
    <row r="725" ht="18" customHeight="1" x14ac:dyDescent="0.15"/>
    <row r="726" ht="18" customHeight="1" x14ac:dyDescent="0.15"/>
    <row r="727" ht="18" customHeight="1" x14ac:dyDescent="0.15"/>
    <row r="728" ht="18" customHeight="1" x14ac:dyDescent="0.15"/>
    <row r="729" ht="18" customHeight="1" x14ac:dyDescent="0.15"/>
    <row r="730" ht="18" customHeight="1" x14ac:dyDescent="0.15"/>
    <row r="731" ht="18" customHeight="1" x14ac:dyDescent="0.15"/>
    <row r="732" ht="18" customHeight="1" x14ac:dyDescent="0.15"/>
    <row r="733" ht="18" customHeight="1" x14ac:dyDescent="0.15"/>
    <row r="734" ht="18" customHeight="1" x14ac:dyDescent="0.15"/>
    <row r="735" ht="18" customHeight="1" x14ac:dyDescent="0.15"/>
    <row r="736" ht="18" customHeight="1" x14ac:dyDescent="0.15"/>
    <row r="737" ht="18" customHeight="1" x14ac:dyDescent="0.15"/>
    <row r="738" ht="18" customHeight="1" x14ac:dyDescent="0.15"/>
    <row r="739" ht="18" customHeight="1" x14ac:dyDescent="0.15"/>
    <row r="740" ht="18" customHeight="1" x14ac:dyDescent="0.15"/>
    <row r="741" ht="18" customHeight="1" x14ac:dyDescent="0.15"/>
    <row r="742" ht="18" customHeight="1" x14ac:dyDescent="0.15"/>
    <row r="743" ht="18" customHeight="1" x14ac:dyDescent="0.15"/>
    <row r="744" ht="18" customHeight="1" x14ac:dyDescent="0.15"/>
    <row r="745" ht="18" customHeight="1" x14ac:dyDescent="0.15"/>
    <row r="746" ht="18" customHeight="1" x14ac:dyDescent="0.15"/>
    <row r="747" ht="18" customHeight="1" x14ac:dyDescent="0.15"/>
    <row r="748" ht="18" customHeight="1" x14ac:dyDescent="0.15"/>
    <row r="749" ht="18" customHeight="1" x14ac:dyDescent="0.15"/>
    <row r="750" ht="18" customHeight="1" x14ac:dyDescent="0.15"/>
    <row r="751" ht="18" customHeight="1" x14ac:dyDescent="0.15"/>
    <row r="752" ht="18" customHeight="1" x14ac:dyDescent="0.15"/>
    <row r="753" ht="18" customHeight="1" x14ac:dyDescent="0.15"/>
    <row r="754" ht="18" customHeight="1" x14ac:dyDescent="0.15"/>
    <row r="755" ht="18" customHeight="1" x14ac:dyDescent="0.15"/>
    <row r="756" ht="18" customHeight="1" x14ac:dyDescent="0.15"/>
    <row r="757" ht="18" customHeight="1" x14ac:dyDescent="0.15"/>
    <row r="758" ht="18" customHeight="1" x14ac:dyDescent="0.15"/>
    <row r="759" ht="18" customHeight="1" x14ac:dyDescent="0.15"/>
    <row r="760" ht="18" customHeight="1" x14ac:dyDescent="0.15"/>
    <row r="761" ht="18" customHeight="1" x14ac:dyDescent="0.15"/>
    <row r="762" ht="18" customHeight="1" x14ac:dyDescent="0.15"/>
    <row r="763" ht="18" customHeight="1" x14ac:dyDescent="0.15"/>
    <row r="764" ht="18" customHeight="1" x14ac:dyDescent="0.15"/>
    <row r="765" ht="18" customHeight="1" x14ac:dyDescent="0.15"/>
    <row r="766" ht="18" customHeight="1" x14ac:dyDescent="0.15"/>
    <row r="767" ht="18" customHeight="1" x14ac:dyDescent="0.15"/>
    <row r="768" ht="18" customHeight="1" x14ac:dyDescent="0.15"/>
    <row r="769" ht="18" customHeight="1" x14ac:dyDescent="0.15"/>
    <row r="770" ht="18" customHeight="1" x14ac:dyDescent="0.15"/>
    <row r="771" ht="18" customHeight="1" x14ac:dyDescent="0.15"/>
    <row r="772" ht="18" customHeight="1" x14ac:dyDescent="0.15"/>
    <row r="773" ht="18" customHeight="1" x14ac:dyDescent="0.15"/>
    <row r="774" ht="18" customHeight="1" x14ac:dyDescent="0.15"/>
    <row r="775" ht="18" customHeight="1" x14ac:dyDescent="0.15"/>
    <row r="776" ht="18" customHeight="1" x14ac:dyDescent="0.15"/>
    <row r="777" ht="18" customHeight="1" x14ac:dyDescent="0.15"/>
    <row r="778" ht="18" customHeight="1" x14ac:dyDescent="0.15"/>
    <row r="779" ht="18" customHeight="1" x14ac:dyDescent="0.15"/>
    <row r="780" ht="18" customHeight="1" x14ac:dyDescent="0.15"/>
    <row r="781" ht="18" customHeight="1" x14ac:dyDescent="0.15"/>
    <row r="782" ht="18" customHeight="1" x14ac:dyDescent="0.15"/>
    <row r="783" ht="18" customHeight="1" x14ac:dyDescent="0.15"/>
    <row r="784" ht="18" customHeight="1" x14ac:dyDescent="0.15"/>
    <row r="785" ht="18" customHeight="1" x14ac:dyDescent="0.15"/>
    <row r="786" ht="18" customHeight="1" x14ac:dyDescent="0.15"/>
    <row r="787" ht="18" customHeight="1" x14ac:dyDescent="0.15"/>
    <row r="788" ht="18" customHeight="1" x14ac:dyDescent="0.15"/>
    <row r="789" ht="18" customHeight="1" x14ac:dyDescent="0.15"/>
    <row r="790" ht="18" customHeight="1" x14ac:dyDescent="0.15"/>
    <row r="791" ht="18" customHeight="1" x14ac:dyDescent="0.15"/>
    <row r="792" ht="18" customHeight="1" x14ac:dyDescent="0.15"/>
    <row r="793" ht="18" customHeight="1" x14ac:dyDescent="0.15"/>
    <row r="794" ht="18" customHeight="1" x14ac:dyDescent="0.15"/>
    <row r="795" ht="18" customHeight="1" x14ac:dyDescent="0.15"/>
    <row r="796" ht="18" customHeight="1" x14ac:dyDescent="0.15"/>
    <row r="797" ht="18" customHeight="1" x14ac:dyDescent="0.15"/>
    <row r="798" ht="18" customHeight="1" x14ac:dyDescent="0.15"/>
    <row r="799" ht="18" customHeight="1" x14ac:dyDescent="0.15"/>
    <row r="800" ht="18" customHeight="1" x14ac:dyDescent="0.15"/>
    <row r="801" ht="18" customHeight="1" x14ac:dyDescent="0.15"/>
    <row r="802" ht="18" customHeight="1" x14ac:dyDescent="0.15"/>
    <row r="803" ht="18" customHeight="1" x14ac:dyDescent="0.15"/>
    <row r="804" ht="18" customHeight="1" x14ac:dyDescent="0.15"/>
  </sheetData>
  <mergeCells count="1">
    <mergeCell ref="A1:XFD1"/>
  </mergeCells>
  <phoneticPr fontId="2"/>
  <printOptions horizontalCentered="1"/>
  <pageMargins left="0.59055118110236227" right="0.39370078740157483" top="0.78740157480314965" bottom="0.78740157480314965" header="0.51181102362204722" footer="0.59055118110236227"/>
  <pageSetup paperSize="9" fitToHeight="0"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IP572"/>
  <sheetViews>
    <sheetView showZeros="0" view="pageBreakPreview" topLeftCell="A511" zoomScaleNormal="100" zoomScaleSheetLayoutView="100" workbookViewId="0">
      <selection activeCell="AO568" sqref="AO568"/>
    </sheetView>
  </sheetViews>
  <sheetFormatPr defaultColWidth="2.625" defaultRowHeight="13.5" x14ac:dyDescent="0.15"/>
  <cols>
    <col min="1" max="36" width="2.625" style="116" customWidth="1"/>
    <col min="37" max="37" width="3.625" style="116" customWidth="1"/>
    <col min="38" max="16384" width="2.625" style="116"/>
  </cols>
  <sheetData>
    <row r="1" spans="1:37" s="17" customFormat="1" ht="20.100000000000001" customHeight="1" x14ac:dyDescent="0.15">
      <c r="A1" s="42" t="s">
        <v>271</v>
      </c>
      <c r="B1" s="42"/>
      <c r="C1" s="4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row>
    <row r="2" spans="1:37" ht="16.5" customHeight="1" x14ac:dyDescent="0.15">
      <c r="A2" s="134"/>
      <c r="B2" s="895" t="s">
        <v>310</v>
      </c>
      <c r="C2" s="1406"/>
      <c r="D2" s="1406"/>
      <c r="E2" s="1407"/>
      <c r="F2" s="1414"/>
      <c r="G2" s="1415"/>
      <c r="H2" s="1415"/>
      <c r="I2" s="1415"/>
      <c r="J2" s="1415"/>
      <c r="K2" s="1415"/>
      <c r="L2" s="1415"/>
      <c r="M2" s="1415"/>
      <c r="N2" s="1415"/>
      <c r="O2" s="1415"/>
      <c r="P2" s="1415"/>
      <c r="Q2" s="1415"/>
      <c r="R2" s="1415"/>
      <c r="S2" s="1415"/>
      <c r="T2" s="1415"/>
      <c r="U2" s="1415"/>
      <c r="V2" s="1415"/>
      <c r="W2" s="1415"/>
      <c r="X2" s="1415"/>
      <c r="Y2" s="1415"/>
      <c r="Z2" s="1415"/>
      <c r="AA2" s="1415"/>
      <c r="AB2" s="1415"/>
      <c r="AC2" s="1415"/>
      <c r="AD2" s="1415"/>
      <c r="AE2" s="1415"/>
      <c r="AF2" s="1415"/>
      <c r="AG2" s="1415"/>
      <c r="AH2" s="1415"/>
      <c r="AI2" s="1415"/>
      <c r="AJ2" s="1416"/>
      <c r="AK2" s="46"/>
    </row>
    <row r="3" spans="1:37" s="4" customFormat="1" ht="24.95" customHeight="1" x14ac:dyDescent="0.15">
      <c r="B3" s="1408"/>
      <c r="C3" s="1409"/>
      <c r="D3" s="1409"/>
      <c r="E3" s="1410"/>
      <c r="F3" s="1418"/>
      <c r="G3" s="1419"/>
      <c r="H3" s="1419"/>
      <c r="I3" s="1419"/>
      <c r="J3" s="1419"/>
      <c r="K3" s="1419"/>
      <c r="L3" s="1419"/>
      <c r="M3" s="1419"/>
      <c r="N3" s="1419"/>
      <c r="O3" s="1419"/>
      <c r="P3" s="1419"/>
      <c r="Q3" s="1419"/>
      <c r="R3" s="1419"/>
      <c r="S3" s="1419"/>
      <c r="T3" s="1419"/>
      <c r="U3" s="1419"/>
      <c r="V3" s="1419"/>
      <c r="W3" s="1419"/>
      <c r="X3" s="1419"/>
      <c r="Y3" s="1419"/>
      <c r="Z3" s="1419"/>
      <c r="AA3" s="1419"/>
      <c r="AB3" s="1419"/>
      <c r="AC3" s="1419"/>
      <c r="AD3" s="1419"/>
      <c r="AE3" s="1419"/>
      <c r="AF3" s="1419"/>
      <c r="AG3" s="1419"/>
      <c r="AH3" s="1419"/>
      <c r="AI3" s="1419"/>
      <c r="AJ3" s="1420"/>
      <c r="AK3" s="135"/>
    </row>
    <row r="4" spans="1:37" s="4" customFormat="1" ht="15.75" customHeight="1" x14ac:dyDescent="0.15">
      <c r="B4" s="1179" t="s">
        <v>315</v>
      </c>
      <c r="C4" s="973"/>
      <c r="D4" s="973"/>
      <c r="E4" s="974"/>
      <c r="F4" s="72" t="s">
        <v>67</v>
      </c>
      <c r="G4" s="1429"/>
      <c r="H4" s="1429"/>
      <c r="I4" s="73" t="s">
        <v>68</v>
      </c>
      <c r="J4" s="1429"/>
      <c r="K4" s="1429"/>
      <c r="L4" s="1429"/>
      <c r="M4" s="7"/>
      <c r="N4" s="7"/>
      <c r="O4" s="7"/>
      <c r="P4" s="7"/>
      <c r="Q4" s="7"/>
      <c r="R4" s="7"/>
      <c r="S4" s="7"/>
      <c r="T4" s="7"/>
      <c r="U4" s="7"/>
      <c r="V4" s="7"/>
      <c r="W4" s="7"/>
      <c r="X4" s="7"/>
      <c r="Y4" s="7"/>
      <c r="Z4" s="7"/>
      <c r="AA4" s="7"/>
      <c r="AB4" s="7"/>
      <c r="AC4" s="7"/>
      <c r="AD4" s="7"/>
      <c r="AE4" s="7"/>
      <c r="AF4" s="7"/>
      <c r="AG4" s="7"/>
      <c r="AH4" s="7"/>
      <c r="AI4" s="7"/>
      <c r="AJ4" s="8"/>
      <c r="AK4" s="9"/>
    </row>
    <row r="5" spans="1:37" s="4" customFormat="1" ht="20.100000000000001" customHeight="1" x14ac:dyDescent="0.15">
      <c r="B5" s="975"/>
      <c r="C5" s="976"/>
      <c r="D5" s="976"/>
      <c r="E5" s="977"/>
      <c r="F5" s="1418"/>
      <c r="G5" s="1419"/>
      <c r="H5" s="1419"/>
      <c r="I5" s="1419"/>
      <c r="J5" s="1419"/>
      <c r="K5" s="1419"/>
      <c r="L5" s="1419"/>
      <c r="M5" s="1419"/>
      <c r="N5" s="1419"/>
      <c r="O5" s="1419"/>
      <c r="P5" s="1419"/>
      <c r="Q5" s="1419"/>
      <c r="R5" s="1419"/>
      <c r="S5" s="1419"/>
      <c r="T5" s="1419"/>
      <c r="U5" s="1419"/>
      <c r="V5" s="1419"/>
      <c r="W5" s="1419"/>
      <c r="X5" s="1419"/>
      <c r="Y5" s="1419"/>
      <c r="Z5" s="1419"/>
      <c r="AA5" s="1419"/>
      <c r="AB5" s="1419"/>
      <c r="AC5" s="1419"/>
      <c r="AD5" s="1419"/>
      <c r="AE5" s="1419"/>
      <c r="AF5" s="1419"/>
      <c r="AG5" s="1419"/>
      <c r="AH5" s="1419"/>
      <c r="AI5" s="1419"/>
      <c r="AJ5" s="1420"/>
      <c r="AK5" s="135"/>
    </row>
    <row r="6" spans="1:37" s="4" customFormat="1" ht="17.100000000000001" customHeight="1" x14ac:dyDescent="0.15">
      <c r="B6" s="1179" t="s">
        <v>311</v>
      </c>
      <c r="C6" s="1180"/>
      <c r="D6" s="1180"/>
      <c r="E6" s="1180"/>
      <c r="F6" s="1417"/>
      <c r="G6" s="742"/>
      <c r="H6" s="742"/>
      <c r="I6" s="742"/>
      <c r="J6" s="742"/>
      <c r="K6" s="742"/>
      <c r="L6" s="742"/>
      <c r="M6" s="742"/>
      <c r="N6" s="742"/>
      <c r="O6" s="742"/>
      <c r="P6" s="742"/>
      <c r="Q6" s="742"/>
      <c r="R6" s="742"/>
      <c r="S6" s="742"/>
      <c r="T6" s="743"/>
      <c r="U6" s="1179" t="s">
        <v>178</v>
      </c>
      <c r="V6" s="973"/>
      <c r="W6" s="973"/>
      <c r="X6" s="974"/>
      <c r="Y6" s="1429"/>
      <c r="Z6" s="1429"/>
      <c r="AA6" s="1429"/>
      <c r="AB6" s="1429"/>
      <c r="AC6" s="1429"/>
      <c r="AD6" s="1429"/>
      <c r="AE6" s="1429"/>
      <c r="AF6" s="1429"/>
      <c r="AG6" s="1429"/>
      <c r="AH6" s="1429"/>
      <c r="AI6" s="1429"/>
      <c r="AJ6" s="1439"/>
      <c r="AK6" s="135"/>
    </row>
    <row r="7" spans="1:37" s="4" customFormat="1" ht="17.100000000000001" customHeight="1" x14ac:dyDescent="0.15">
      <c r="B7" s="788"/>
      <c r="C7" s="1078"/>
      <c r="D7" s="1078"/>
      <c r="E7" s="1078"/>
      <c r="F7" s="1435"/>
      <c r="G7" s="1436"/>
      <c r="H7" s="1436"/>
      <c r="I7" s="1436"/>
      <c r="J7" s="1436"/>
      <c r="K7" s="1436"/>
      <c r="L7" s="1436"/>
      <c r="M7" s="1436"/>
      <c r="N7" s="1436"/>
      <c r="O7" s="1436"/>
      <c r="P7" s="1436"/>
      <c r="Q7" s="1436"/>
      <c r="R7" s="1436"/>
      <c r="S7" s="1436"/>
      <c r="T7" s="1437"/>
      <c r="U7" s="975"/>
      <c r="V7" s="976"/>
      <c r="W7" s="976"/>
      <c r="X7" s="977"/>
      <c r="Y7" s="1440"/>
      <c r="Z7" s="1440"/>
      <c r="AA7" s="1440"/>
      <c r="AB7" s="1440"/>
      <c r="AC7" s="1440"/>
      <c r="AD7" s="1440"/>
      <c r="AE7" s="1440"/>
      <c r="AF7" s="1440"/>
      <c r="AG7" s="1440"/>
      <c r="AH7" s="1440"/>
      <c r="AI7" s="1440"/>
      <c r="AJ7" s="1441"/>
      <c r="AK7" s="9"/>
    </row>
    <row r="8" spans="1:37" s="4" customFormat="1" ht="20.100000000000001" customHeight="1" x14ac:dyDescent="0.15">
      <c r="B8" s="972" t="s">
        <v>419</v>
      </c>
      <c r="C8" s="973"/>
      <c r="D8" s="973"/>
      <c r="E8" s="974"/>
      <c r="F8" s="1432"/>
      <c r="G8" s="1433"/>
      <c r="H8" s="1433"/>
      <c r="I8" s="1433"/>
      <c r="J8" s="1433"/>
      <c r="K8" s="1433"/>
      <c r="L8" s="1433"/>
      <c r="M8" s="1433"/>
      <c r="N8" s="1433"/>
      <c r="O8" s="1433"/>
      <c r="P8" s="1433"/>
      <c r="Q8" s="1433"/>
      <c r="R8" s="1433"/>
      <c r="S8" s="1433"/>
      <c r="T8" s="1434"/>
      <c r="U8" s="1179" t="s">
        <v>179</v>
      </c>
      <c r="V8" s="973"/>
      <c r="W8" s="973"/>
      <c r="X8" s="974"/>
      <c r="Y8" s="1417"/>
      <c r="Z8" s="742"/>
      <c r="AA8" s="742"/>
      <c r="AB8" s="742"/>
      <c r="AC8" s="742"/>
      <c r="AD8" s="742"/>
      <c r="AE8" s="742"/>
      <c r="AF8" s="742"/>
      <c r="AG8" s="742"/>
      <c r="AH8" s="742"/>
      <c r="AI8" s="742"/>
      <c r="AJ8" s="743"/>
      <c r="AK8" s="54"/>
    </row>
    <row r="9" spans="1:37" ht="17.25" customHeight="1" x14ac:dyDescent="0.15">
      <c r="A9" s="134"/>
      <c r="B9" s="975"/>
      <c r="C9" s="976"/>
      <c r="D9" s="976"/>
      <c r="E9" s="977"/>
      <c r="F9" s="1418"/>
      <c r="G9" s="1419"/>
      <c r="H9" s="1419"/>
      <c r="I9" s="1419"/>
      <c r="J9" s="1419"/>
      <c r="K9" s="1419"/>
      <c r="L9" s="1419"/>
      <c r="M9" s="1419"/>
      <c r="N9" s="1419"/>
      <c r="O9" s="1419"/>
      <c r="P9" s="1419"/>
      <c r="Q9" s="1419"/>
      <c r="R9" s="1419"/>
      <c r="S9" s="1419"/>
      <c r="T9" s="1420"/>
      <c r="U9" s="975"/>
      <c r="V9" s="976"/>
      <c r="W9" s="976"/>
      <c r="X9" s="977"/>
      <c r="Y9" s="1302"/>
      <c r="Z9" s="748"/>
      <c r="AA9" s="748"/>
      <c r="AB9" s="748"/>
      <c r="AC9" s="748"/>
      <c r="AD9" s="748"/>
      <c r="AE9" s="748"/>
      <c r="AF9" s="748"/>
      <c r="AG9" s="748"/>
      <c r="AH9" s="748"/>
      <c r="AI9" s="748"/>
      <c r="AJ9" s="749"/>
      <c r="AK9" s="54"/>
    </row>
    <row r="10" spans="1:37" s="4" customFormat="1" ht="33.75" customHeight="1" x14ac:dyDescent="0.15">
      <c r="B10" s="1264" t="s">
        <v>316</v>
      </c>
      <c r="C10" s="882"/>
      <c r="D10" s="882"/>
      <c r="E10" s="883"/>
      <c r="F10" s="1411"/>
      <c r="G10" s="1412"/>
      <c r="H10" s="1412"/>
      <c r="I10" s="1412"/>
      <c r="J10" s="1412"/>
      <c r="K10" s="1412"/>
      <c r="L10" s="1412"/>
      <c r="M10" s="1412"/>
      <c r="N10" s="1412"/>
      <c r="O10" s="1412"/>
      <c r="P10" s="1412"/>
      <c r="Q10" s="1412"/>
      <c r="R10" s="1412"/>
      <c r="S10" s="1412"/>
      <c r="T10" s="1413"/>
      <c r="U10" s="1264" t="s">
        <v>403</v>
      </c>
      <c r="V10" s="882"/>
      <c r="W10" s="882"/>
      <c r="X10" s="883"/>
      <c r="Y10" s="997"/>
      <c r="Z10" s="946"/>
      <c r="AA10" s="946"/>
      <c r="AB10" s="946"/>
      <c r="AC10" s="946"/>
      <c r="AD10" s="946"/>
      <c r="AE10" s="946"/>
      <c r="AF10" s="946"/>
      <c r="AG10" s="946"/>
      <c r="AH10" s="946"/>
      <c r="AI10" s="946"/>
      <c r="AJ10" s="998"/>
      <c r="AK10" s="27"/>
    </row>
    <row r="11" spans="1:37" s="4" customFormat="1" ht="20.100000000000001" customHeight="1" x14ac:dyDescent="0.15">
      <c r="B11" s="1179" t="s">
        <v>69</v>
      </c>
      <c r="C11" s="973"/>
      <c r="D11" s="973"/>
      <c r="E11" s="974"/>
      <c r="F11" s="23" t="s">
        <v>197</v>
      </c>
      <c r="G11" s="25"/>
      <c r="H11" s="24"/>
      <c r="I11" s="23" t="s">
        <v>198</v>
      </c>
      <c r="J11" s="25"/>
      <c r="K11" s="25"/>
      <c r="L11" s="199" t="s">
        <v>199</v>
      </c>
      <c r="M11" s="25"/>
      <c r="N11" s="24"/>
      <c r="O11" s="997" t="s">
        <v>198</v>
      </c>
      <c r="P11" s="946"/>
      <c r="Q11" s="946"/>
      <c r="R11" s="1427" t="s">
        <v>199</v>
      </c>
      <c r="S11" s="946"/>
      <c r="T11" s="998"/>
      <c r="U11" s="1179" t="s">
        <v>200</v>
      </c>
      <c r="V11" s="973"/>
      <c r="W11" s="973"/>
      <c r="X11" s="974"/>
      <c r="Y11" s="1366" t="s">
        <v>7</v>
      </c>
      <c r="Z11" s="1476">
        <f>AD11+AH11</f>
        <v>0</v>
      </c>
      <c r="AA11" s="1477"/>
      <c r="AB11" s="1430" t="s">
        <v>211</v>
      </c>
      <c r="AC11" s="1275" t="s">
        <v>8</v>
      </c>
      <c r="AD11" s="1423"/>
      <c r="AE11" s="1424"/>
      <c r="AF11" s="1342" t="s">
        <v>211</v>
      </c>
      <c r="AG11" s="1275" t="s">
        <v>174</v>
      </c>
      <c r="AH11" s="1423"/>
      <c r="AI11" s="1424"/>
      <c r="AJ11" s="1342" t="s">
        <v>211</v>
      </c>
      <c r="AK11" s="50"/>
    </row>
    <row r="12" spans="1:37" s="4" customFormat="1" ht="24" customHeight="1" x14ac:dyDescent="0.15">
      <c r="B12" s="975"/>
      <c r="C12" s="976"/>
      <c r="D12" s="976"/>
      <c r="E12" s="977"/>
      <c r="F12" s="1175"/>
      <c r="G12" s="1176"/>
      <c r="H12" s="122" t="s">
        <v>211</v>
      </c>
      <c r="I12" s="997"/>
      <c r="J12" s="946"/>
      <c r="K12" s="946"/>
      <c r="L12" s="1428"/>
      <c r="M12" s="1176"/>
      <c r="N12" s="122" t="s">
        <v>211</v>
      </c>
      <c r="O12" s="997"/>
      <c r="P12" s="946"/>
      <c r="Q12" s="946"/>
      <c r="R12" s="1428"/>
      <c r="S12" s="1176"/>
      <c r="T12" s="122" t="s">
        <v>211</v>
      </c>
      <c r="U12" s="975"/>
      <c r="V12" s="976"/>
      <c r="W12" s="976"/>
      <c r="X12" s="977"/>
      <c r="Y12" s="1367"/>
      <c r="Z12" s="1478"/>
      <c r="AA12" s="1479"/>
      <c r="AB12" s="1431"/>
      <c r="AC12" s="1277"/>
      <c r="AD12" s="1425"/>
      <c r="AE12" s="1426"/>
      <c r="AF12" s="1369"/>
      <c r="AG12" s="1277"/>
      <c r="AH12" s="1425"/>
      <c r="AI12" s="1426"/>
      <c r="AJ12" s="1369"/>
      <c r="AK12" s="50"/>
    </row>
    <row r="13" spans="1:37" s="4" customFormat="1" ht="18" customHeight="1" x14ac:dyDescent="0.15">
      <c r="B13" s="4" t="s">
        <v>247</v>
      </c>
      <c r="C13" s="27"/>
      <c r="D13" s="27"/>
      <c r="E13" s="28"/>
      <c r="F13" s="13"/>
      <c r="G13" s="13"/>
      <c r="H13" s="13"/>
      <c r="I13" s="13"/>
      <c r="J13" s="13"/>
      <c r="K13" s="13"/>
      <c r="L13" s="13"/>
      <c r="M13" s="13"/>
      <c r="N13" s="13"/>
      <c r="O13" s="13"/>
      <c r="P13" s="13"/>
      <c r="Q13" s="13"/>
      <c r="R13" s="13"/>
      <c r="S13" s="13"/>
      <c r="T13" s="13"/>
      <c r="U13" s="27"/>
      <c r="V13" s="27"/>
      <c r="W13" s="27"/>
      <c r="X13" s="27"/>
      <c r="Y13" s="50"/>
      <c r="Z13" s="38"/>
      <c r="AA13" s="38"/>
      <c r="AB13" s="38"/>
      <c r="AC13" s="50"/>
      <c r="AD13" s="51"/>
      <c r="AE13" s="51"/>
      <c r="AF13" s="51"/>
      <c r="AG13" s="50"/>
      <c r="AH13" s="51"/>
      <c r="AI13" s="51"/>
      <c r="AJ13" s="49"/>
      <c r="AK13" s="51"/>
    </row>
    <row r="14" spans="1:37" s="4" customFormat="1" ht="18" customHeight="1" x14ac:dyDescent="0.15">
      <c r="B14" s="1442" t="s">
        <v>493</v>
      </c>
      <c r="C14" s="1443"/>
      <c r="D14" s="1443"/>
      <c r="E14" s="1443"/>
      <c r="F14" s="987" t="s">
        <v>404</v>
      </c>
      <c r="G14" s="988"/>
      <c r="H14" s="988"/>
      <c r="I14" s="989"/>
      <c r="J14" s="946" t="s">
        <v>405</v>
      </c>
      <c r="K14" s="946"/>
      <c r="L14" s="946"/>
      <c r="M14" s="946"/>
      <c r="N14" s="997" t="s">
        <v>407</v>
      </c>
      <c r="O14" s="946"/>
      <c r="P14" s="946"/>
      <c r="Q14" s="998"/>
      <c r="T14" s="27"/>
      <c r="U14" s="1179" t="s">
        <v>406</v>
      </c>
      <c r="V14" s="1180"/>
      <c r="W14" s="1180"/>
      <c r="X14" s="1180"/>
      <c r="Y14" s="997" t="s">
        <v>404</v>
      </c>
      <c r="Z14" s="946"/>
      <c r="AA14" s="946"/>
      <c r="AB14" s="946"/>
      <c r="AC14" s="997" t="s">
        <v>405</v>
      </c>
      <c r="AD14" s="946"/>
      <c r="AE14" s="946"/>
      <c r="AF14" s="946"/>
      <c r="AG14" s="1446" t="s">
        <v>407</v>
      </c>
      <c r="AH14" s="1447"/>
      <c r="AI14" s="1447"/>
      <c r="AJ14" s="1448"/>
      <c r="AK14" s="51"/>
    </row>
    <row r="15" spans="1:37" s="4" customFormat="1" ht="24.95" customHeight="1" x14ac:dyDescent="0.15">
      <c r="B15" s="1444"/>
      <c r="C15" s="1445"/>
      <c r="D15" s="1445"/>
      <c r="E15" s="1445"/>
      <c r="F15" s="1502"/>
      <c r="G15" s="1503"/>
      <c r="H15" s="1503"/>
      <c r="I15" s="280" t="s">
        <v>296</v>
      </c>
      <c r="J15" s="623"/>
      <c r="K15" s="623"/>
      <c r="L15" s="623"/>
      <c r="M15" s="279" t="s">
        <v>296</v>
      </c>
      <c r="N15" s="1502"/>
      <c r="O15" s="1503"/>
      <c r="P15" s="1503"/>
      <c r="Q15" s="280" t="s">
        <v>296</v>
      </c>
      <c r="U15" s="788"/>
      <c r="V15" s="1078"/>
      <c r="W15" s="1078"/>
      <c r="X15" s="1078"/>
      <c r="Y15" s="1500"/>
      <c r="Z15" s="1501"/>
      <c r="AA15" s="1501"/>
      <c r="AB15" s="122" t="s">
        <v>211</v>
      </c>
      <c r="AC15" s="997"/>
      <c r="AD15" s="946"/>
      <c r="AE15" s="946"/>
      <c r="AF15" s="122" t="s">
        <v>211</v>
      </c>
      <c r="AG15" s="1438" t="s">
        <v>297</v>
      </c>
      <c r="AH15" s="985"/>
      <c r="AI15" s="11"/>
      <c r="AJ15" s="191" t="s">
        <v>296</v>
      </c>
    </row>
    <row r="16" spans="1:37" s="3" customFormat="1" ht="20.100000000000001" customHeight="1" x14ac:dyDescent="0.15">
      <c r="A16" s="3" t="s">
        <v>777</v>
      </c>
    </row>
    <row r="17" spans="1:250" s="4" customFormat="1" ht="20.100000000000001" customHeight="1" x14ac:dyDescent="0.15">
      <c r="A17" s="3"/>
      <c r="B17" s="3" t="s">
        <v>379</v>
      </c>
      <c r="C17" s="3"/>
      <c r="D17" s="3"/>
      <c r="E17" s="3"/>
      <c r="F17" s="3"/>
      <c r="G17" s="3"/>
      <c r="H17" s="3"/>
      <c r="I17" s="3"/>
      <c r="J17" s="3"/>
    </row>
    <row r="18" spans="1:250" s="4" customFormat="1" ht="15" customHeight="1" x14ac:dyDescent="0.15">
      <c r="A18" s="3"/>
      <c r="B18" s="251" t="s">
        <v>472</v>
      </c>
      <c r="C18" s="251"/>
      <c r="D18" s="251"/>
      <c r="E18" s="182"/>
      <c r="F18" s="12"/>
      <c r="N18" s="12"/>
      <c r="U18" s="271"/>
      <c r="V18" s="271"/>
      <c r="W18" s="271"/>
      <c r="X18" s="271"/>
      <c r="Y18" s="12"/>
      <c r="Z18" s="12"/>
      <c r="AA18" s="12"/>
      <c r="AB18" s="12"/>
      <c r="AC18" s="12"/>
      <c r="AD18" s="12"/>
      <c r="AE18" s="12"/>
      <c r="AF18" s="12"/>
      <c r="AG18" s="12"/>
      <c r="AH18" s="12"/>
      <c r="AI18" s="12"/>
      <c r="AJ18" s="12"/>
      <c r="AK18" s="12"/>
    </row>
    <row r="19" spans="1:250" s="4" customFormat="1" ht="20.100000000000001" customHeight="1" x14ac:dyDescent="0.15">
      <c r="B19" s="955" t="s">
        <v>146</v>
      </c>
      <c r="C19" s="1519"/>
      <c r="D19" s="242"/>
      <c r="E19" s="243" t="s">
        <v>460</v>
      </c>
      <c r="F19" s="15"/>
      <c r="G19" s="243" t="s">
        <v>459</v>
      </c>
      <c r="H19" s="250" t="s">
        <v>45</v>
      </c>
      <c r="I19" s="243"/>
      <c r="J19" s="243"/>
      <c r="K19" s="243" t="s">
        <v>460</v>
      </c>
      <c r="L19" s="15"/>
      <c r="M19" s="244" t="s">
        <v>459</v>
      </c>
      <c r="N19" s="997"/>
      <c r="O19" s="946"/>
      <c r="P19" s="946" t="s">
        <v>341</v>
      </c>
      <c r="Q19" s="946"/>
      <c r="R19" s="11"/>
      <c r="S19" s="191" t="s">
        <v>466</v>
      </c>
      <c r="U19" s="241"/>
      <c r="V19" s="241"/>
      <c r="W19" s="241"/>
      <c r="X19" s="241"/>
      <c r="Y19" s="241"/>
      <c r="Z19" s="241"/>
      <c r="AA19" s="12"/>
      <c r="AB19" s="241"/>
      <c r="AC19" s="269"/>
      <c r="AD19" s="241"/>
      <c r="AE19" s="32"/>
      <c r="AF19" s="241"/>
      <c r="AG19" s="12"/>
      <c r="AH19" s="241"/>
      <c r="AI19" s="12"/>
      <c r="AJ19" s="12"/>
      <c r="AN19" s="42"/>
      <c r="AO19" s="42"/>
      <c r="AP19" s="42"/>
      <c r="AQ19" s="42"/>
      <c r="AR19" s="42"/>
      <c r="AS19" s="42"/>
      <c r="AT19" s="42"/>
      <c r="AU19" s="12"/>
      <c r="IP19" s="1108"/>
    </row>
    <row r="20" spans="1:250" s="4" customFormat="1" ht="20.100000000000001" customHeight="1" x14ac:dyDescent="0.15">
      <c r="B20" s="955" t="s">
        <v>143</v>
      </c>
      <c r="C20" s="1518"/>
      <c r="D20" s="245"/>
      <c r="E20" s="246" t="s">
        <v>460</v>
      </c>
      <c r="F20" s="11"/>
      <c r="G20" s="246" t="s">
        <v>459</v>
      </c>
      <c r="H20" s="248" t="s">
        <v>45</v>
      </c>
      <c r="I20" s="246"/>
      <c r="J20" s="246"/>
      <c r="K20" s="246" t="s">
        <v>460</v>
      </c>
      <c r="L20" s="11"/>
      <c r="M20" s="247" t="s">
        <v>459</v>
      </c>
      <c r="N20" s="997"/>
      <c r="O20" s="946"/>
      <c r="P20" s="946" t="s">
        <v>341</v>
      </c>
      <c r="Q20" s="946"/>
      <c r="R20" s="11"/>
      <c r="S20" s="191" t="s">
        <v>466</v>
      </c>
      <c r="U20" s="42"/>
      <c r="V20" s="42"/>
      <c r="W20" s="42"/>
      <c r="X20" s="12"/>
      <c r="Y20" s="12"/>
      <c r="Z20" s="878"/>
      <c r="AA20" s="878"/>
      <c r="AB20" s="12"/>
      <c r="AC20" s="241"/>
      <c r="AD20" s="877"/>
      <c r="AE20" s="1087"/>
      <c r="AF20" s="12"/>
      <c r="AG20" s="12"/>
      <c r="AH20" s="12"/>
      <c r="AI20" s="12"/>
      <c r="AJ20" s="12"/>
      <c r="AN20" s="42"/>
      <c r="AO20" s="42"/>
      <c r="AP20" s="42"/>
      <c r="AQ20" s="42"/>
      <c r="AR20" s="42"/>
      <c r="AS20" s="42"/>
      <c r="AT20" s="42"/>
      <c r="AU20" s="12"/>
      <c r="IP20" s="1108"/>
    </row>
    <row r="21" spans="1:250" s="4" customFormat="1" ht="9.9499999999999993" customHeight="1" x14ac:dyDescent="0.15">
      <c r="AK21" s="877"/>
      <c r="AL21" s="1087"/>
      <c r="AM21" s="272"/>
      <c r="AN21" s="846"/>
      <c r="AO21" s="846"/>
      <c r="AP21" s="846"/>
      <c r="AQ21" s="846"/>
      <c r="AR21" s="846"/>
      <c r="AS21" s="846"/>
      <c r="AT21" s="846"/>
      <c r="AU21" s="12"/>
      <c r="IP21" s="1109"/>
    </row>
    <row r="22" spans="1:250" s="4" customFormat="1" ht="20.100000000000001" customHeight="1" x14ac:dyDescent="0.15">
      <c r="B22" s="1422" t="s">
        <v>473</v>
      </c>
      <c r="C22" s="1422"/>
      <c r="D22" s="1422"/>
      <c r="E22" s="1422"/>
      <c r="F22" s="1422"/>
      <c r="AK22" s="27"/>
      <c r="AL22" s="270"/>
      <c r="AM22" s="249"/>
      <c r="AN22" s="249"/>
      <c r="AO22" s="249"/>
      <c r="AP22" s="249"/>
      <c r="AQ22" s="249"/>
      <c r="AR22" s="249"/>
      <c r="AS22" s="249"/>
      <c r="AT22" s="249"/>
      <c r="AU22" s="12"/>
      <c r="IP22" s="211"/>
    </row>
    <row r="23" spans="1:250" s="4" customFormat="1" ht="5.0999999999999996" customHeight="1" x14ac:dyDescent="0.15">
      <c r="B23" s="972" t="s">
        <v>142</v>
      </c>
      <c r="C23" s="974"/>
      <c r="D23" s="255"/>
      <c r="E23" s="256"/>
      <c r="F23" s="256"/>
      <c r="G23" s="256"/>
      <c r="H23" s="873" t="s">
        <v>404</v>
      </c>
      <c r="I23" s="873"/>
      <c r="J23" s="873"/>
      <c r="K23" s="256"/>
      <c r="L23" s="256"/>
      <c r="M23" s="256"/>
      <c r="N23" s="256"/>
      <c r="O23" s="256"/>
      <c r="P23" s="256"/>
      <c r="Q23" s="256"/>
      <c r="R23" s="972" t="s">
        <v>465</v>
      </c>
      <c r="S23" s="973"/>
      <c r="T23" s="973"/>
      <c r="U23" s="973"/>
      <c r="V23" s="973"/>
      <c r="W23" s="973"/>
      <c r="X23" s="973"/>
      <c r="Y23" s="973"/>
      <c r="Z23" s="973"/>
      <c r="AA23" s="973"/>
      <c r="AB23" s="973"/>
      <c r="AC23" s="973"/>
      <c r="AD23" s="973"/>
      <c r="AE23" s="973"/>
      <c r="AF23" s="973"/>
      <c r="AG23" s="973"/>
      <c r="AH23" s="974"/>
      <c r="AI23" s="12"/>
      <c r="AJ23" s="241"/>
      <c r="AK23" s="27"/>
      <c r="AL23" s="270"/>
      <c r="AM23" s="249"/>
      <c r="AN23" s="249"/>
      <c r="AO23" s="249"/>
      <c r="AP23" s="249"/>
      <c r="AQ23" s="249"/>
      <c r="AR23" s="249"/>
      <c r="AS23" s="249"/>
      <c r="AT23" s="249"/>
      <c r="AU23" s="12"/>
      <c r="IP23" s="211"/>
    </row>
    <row r="24" spans="1:250" s="4" customFormat="1" ht="15" customHeight="1" x14ac:dyDescent="0.15">
      <c r="A24" s="3"/>
      <c r="B24" s="975"/>
      <c r="C24" s="977"/>
      <c r="D24" s="257"/>
      <c r="E24" s="258"/>
      <c r="F24" s="258"/>
      <c r="G24" s="258"/>
      <c r="H24" s="874"/>
      <c r="I24" s="874"/>
      <c r="J24" s="874"/>
      <c r="K24" s="258"/>
      <c r="L24" s="258"/>
      <c r="M24" s="1399" t="s">
        <v>467</v>
      </c>
      <c r="N24" s="1400"/>
      <c r="O24" s="1400"/>
      <c r="P24" s="1400"/>
      <c r="Q24" s="1400"/>
      <c r="R24" s="975"/>
      <c r="S24" s="976"/>
      <c r="T24" s="976"/>
      <c r="U24" s="976"/>
      <c r="V24" s="976"/>
      <c r="W24" s="976"/>
      <c r="X24" s="976"/>
      <c r="Y24" s="976"/>
      <c r="Z24" s="976"/>
      <c r="AA24" s="976"/>
      <c r="AB24" s="976"/>
      <c r="AC24" s="976"/>
      <c r="AD24" s="1399" t="s">
        <v>467</v>
      </c>
      <c r="AE24" s="1400"/>
      <c r="AF24" s="1400"/>
      <c r="AG24" s="1400"/>
      <c r="AH24" s="1401"/>
      <c r="AI24" s="254"/>
      <c r="AJ24" s="3"/>
      <c r="AK24" s="12"/>
      <c r="AL24" s="167"/>
      <c r="AM24" s="241"/>
      <c r="AN24" s="878"/>
      <c r="AO24" s="878"/>
      <c r="AP24" s="1402"/>
      <c r="AQ24" s="1402"/>
      <c r="AR24" s="1402"/>
      <c r="AS24" s="1402"/>
      <c r="AT24" s="1402"/>
      <c r="AU24" s="12"/>
      <c r="IP24" s="1107" t="s">
        <v>387</v>
      </c>
    </row>
    <row r="25" spans="1:250" s="4" customFormat="1" ht="20.100000000000001" customHeight="1" x14ac:dyDescent="0.15">
      <c r="B25" s="619" t="s">
        <v>146</v>
      </c>
      <c r="C25" s="621"/>
      <c r="D25" s="619"/>
      <c r="E25" s="875" t="s">
        <v>460</v>
      </c>
      <c r="F25" s="620"/>
      <c r="G25" s="875" t="s">
        <v>459</v>
      </c>
      <c r="H25" s="620" t="s">
        <v>464</v>
      </c>
      <c r="I25" s="620"/>
      <c r="J25" s="875" t="s">
        <v>460</v>
      </c>
      <c r="K25" s="620"/>
      <c r="L25" s="1057" t="s">
        <v>459</v>
      </c>
      <c r="M25" s="619"/>
      <c r="N25" s="875" t="s">
        <v>461</v>
      </c>
      <c r="O25" s="875"/>
      <c r="P25" s="875"/>
      <c r="Q25" s="875" t="s">
        <v>459</v>
      </c>
      <c r="R25" s="1050" t="s">
        <v>462</v>
      </c>
      <c r="S25" s="1050"/>
      <c r="T25" s="1050"/>
      <c r="U25" s="12"/>
      <c r="V25" s="241" t="s">
        <v>460</v>
      </c>
      <c r="W25" s="12"/>
      <c r="X25" s="241" t="s">
        <v>459</v>
      </c>
      <c r="Y25" s="241" t="s">
        <v>45</v>
      </c>
      <c r="Z25" s="241"/>
      <c r="AA25" s="241" t="s">
        <v>460</v>
      </c>
      <c r="AB25" s="12"/>
      <c r="AC25" s="253" t="s">
        <v>459</v>
      </c>
      <c r="AD25" s="19"/>
      <c r="AE25" s="878" t="s">
        <v>341</v>
      </c>
      <c r="AF25" s="878"/>
      <c r="AG25" s="12"/>
      <c r="AH25" s="253" t="s">
        <v>459</v>
      </c>
      <c r="AI25" s="12"/>
      <c r="AK25" s="12"/>
      <c r="AL25" s="12"/>
      <c r="AM25" s="12"/>
      <c r="AN25" s="12"/>
      <c r="AO25" s="12"/>
      <c r="AP25" s="12"/>
      <c r="AQ25" s="12"/>
      <c r="AR25" s="12"/>
      <c r="AS25" s="12"/>
      <c r="AT25" s="12"/>
      <c r="AU25" s="12"/>
      <c r="IP25" s="1108"/>
    </row>
    <row r="26" spans="1:250" s="4" customFormat="1" ht="20.100000000000001" customHeight="1" x14ac:dyDescent="0.15">
      <c r="B26" s="622"/>
      <c r="C26" s="624"/>
      <c r="D26" s="622"/>
      <c r="E26" s="876"/>
      <c r="F26" s="623"/>
      <c r="G26" s="876"/>
      <c r="H26" s="623"/>
      <c r="I26" s="623"/>
      <c r="J26" s="876"/>
      <c r="K26" s="623"/>
      <c r="L26" s="880"/>
      <c r="M26" s="1056"/>
      <c r="N26" s="878"/>
      <c r="O26" s="878"/>
      <c r="P26" s="878"/>
      <c r="Q26" s="878"/>
      <c r="R26" s="1051" t="s">
        <v>463</v>
      </c>
      <c r="S26" s="1051"/>
      <c r="T26" s="1051"/>
      <c r="U26" s="260"/>
      <c r="V26" s="261" t="s">
        <v>460</v>
      </c>
      <c r="W26" s="260"/>
      <c r="X26" s="261" t="s">
        <v>459</v>
      </c>
      <c r="Y26" s="261" t="s">
        <v>45</v>
      </c>
      <c r="Z26" s="262"/>
      <c r="AA26" s="261" t="s">
        <v>460</v>
      </c>
      <c r="AB26" s="260"/>
      <c r="AC26" s="263" t="s">
        <v>459</v>
      </c>
      <c r="AD26" s="264"/>
      <c r="AE26" s="1115" t="s">
        <v>341</v>
      </c>
      <c r="AF26" s="1115"/>
      <c r="AG26" s="260"/>
      <c r="AH26" s="263" t="s">
        <v>459</v>
      </c>
      <c r="AK26" s="12"/>
      <c r="AL26" s="12"/>
      <c r="AM26" s="252"/>
      <c r="AN26" s="12"/>
      <c r="AO26" s="12"/>
      <c r="AP26" s="12"/>
      <c r="AQ26" s="12"/>
      <c r="AR26" s="12"/>
      <c r="AS26" s="12"/>
      <c r="AT26" s="12"/>
      <c r="AU26" s="12"/>
      <c r="IP26" s="1108"/>
    </row>
    <row r="27" spans="1:250" s="4" customFormat="1" ht="20.100000000000001" customHeight="1" x14ac:dyDescent="0.15">
      <c r="B27" s="955" t="s">
        <v>143</v>
      </c>
      <c r="C27" s="955"/>
      <c r="D27" s="1056"/>
      <c r="E27" s="878" t="s">
        <v>460</v>
      </c>
      <c r="F27" s="877"/>
      <c r="G27" s="878" t="s">
        <v>459</v>
      </c>
      <c r="H27" s="877" t="s">
        <v>45</v>
      </c>
      <c r="I27" s="877"/>
      <c r="J27" s="878" t="s">
        <v>460</v>
      </c>
      <c r="K27" s="877"/>
      <c r="L27" s="879" t="s">
        <v>459</v>
      </c>
      <c r="M27" s="619"/>
      <c r="N27" s="875" t="s">
        <v>461</v>
      </c>
      <c r="O27" s="875"/>
      <c r="P27" s="875"/>
      <c r="Q27" s="1057" t="s">
        <v>459</v>
      </c>
      <c r="R27" s="1050" t="s">
        <v>462</v>
      </c>
      <c r="S27" s="1050"/>
      <c r="T27" s="1050"/>
      <c r="U27" s="12"/>
      <c r="V27" s="241" t="s">
        <v>460</v>
      </c>
      <c r="W27" s="12"/>
      <c r="X27" s="241" t="s">
        <v>459</v>
      </c>
      <c r="Y27" s="241" t="s">
        <v>45</v>
      </c>
      <c r="Z27" s="241"/>
      <c r="AA27" s="241" t="s">
        <v>460</v>
      </c>
      <c r="AB27" s="12"/>
      <c r="AC27" s="253" t="s">
        <v>459</v>
      </c>
      <c r="AD27" s="19"/>
      <c r="AE27" s="878" t="s">
        <v>341</v>
      </c>
      <c r="AF27" s="878"/>
      <c r="AG27" s="12"/>
      <c r="AH27" s="253" t="s">
        <v>459</v>
      </c>
      <c r="AK27" s="259"/>
      <c r="AL27" s="259"/>
      <c r="AM27" s="259"/>
      <c r="AN27" s="12"/>
      <c r="AO27" s="12"/>
      <c r="AP27" s="12"/>
      <c r="AQ27" s="12"/>
      <c r="AR27" s="12"/>
      <c r="AS27" s="12"/>
      <c r="AT27" s="12"/>
      <c r="AU27" s="12"/>
      <c r="IP27" s="1109"/>
    </row>
    <row r="28" spans="1:250" s="4" customFormat="1" ht="20.100000000000001" customHeight="1" x14ac:dyDescent="0.15">
      <c r="B28" s="955"/>
      <c r="C28" s="955"/>
      <c r="D28" s="622"/>
      <c r="E28" s="876"/>
      <c r="F28" s="623"/>
      <c r="G28" s="876"/>
      <c r="H28" s="623"/>
      <c r="I28" s="623"/>
      <c r="J28" s="876"/>
      <c r="K28" s="623"/>
      <c r="L28" s="880"/>
      <c r="M28" s="622"/>
      <c r="N28" s="876"/>
      <c r="O28" s="876"/>
      <c r="P28" s="876"/>
      <c r="Q28" s="880"/>
      <c r="R28" s="1051" t="s">
        <v>463</v>
      </c>
      <c r="S28" s="1051"/>
      <c r="T28" s="1051"/>
      <c r="U28" s="260"/>
      <c r="V28" s="261" t="s">
        <v>460</v>
      </c>
      <c r="W28" s="260"/>
      <c r="X28" s="261" t="s">
        <v>459</v>
      </c>
      <c r="Y28" s="261" t="s">
        <v>45</v>
      </c>
      <c r="Z28" s="260"/>
      <c r="AA28" s="261" t="s">
        <v>460</v>
      </c>
      <c r="AB28" s="260"/>
      <c r="AC28" s="263" t="s">
        <v>459</v>
      </c>
      <c r="AD28" s="264"/>
      <c r="AE28" s="1115" t="s">
        <v>341</v>
      </c>
      <c r="AF28" s="1115"/>
      <c r="AG28" s="260"/>
      <c r="AH28" s="263" t="s">
        <v>459</v>
      </c>
      <c r="AK28" s="56"/>
      <c r="AL28" s="56"/>
      <c r="AM28" s="56"/>
      <c r="IP28" s="230"/>
    </row>
    <row r="29" spans="1:250" s="4" customFormat="1" ht="20.100000000000001" customHeight="1" x14ac:dyDescent="0.15">
      <c r="B29" s="212" t="s">
        <v>431</v>
      </c>
      <c r="R29" s="12"/>
      <c r="S29" s="167"/>
      <c r="AK29" s="259"/>
      <c r="AL29" s="259"/>
      <c r="AM29" s="259"/>
    </row>
    <row r="30" spans="1:250" s="17" customFormat="1" ht="9.9499999999999993" customHeight="1" x14ac:dyDescent="0.15">
      <c r="P30" s="46"/>
      <c r="AE30" s="56"/>
      <c r="AF30" s="56"/>
      <c r="AG30" s="56"/>
      <c r="AH30" s="56"/>
      <c r="AI30" s="56"/>
      <c r="AK30" s="32"/>
      <c r="AL30" s="32"/>
      <c r="AM30" s="32"/>
    </row>
    <row r="31" spans="1:250" s="17" customFormat="1" ht="20.100000000000001" customHeight="1" x14ac:dyDescent="0.15">
      <c r="B31" s="3" t="s">
        <v>70</v>
      </c>
      <c r="C31" s="3"/>
    </row>
    <row r="32" spans="1:250" s="4" customFormat="1" ht="5.0999999999999996" customHeight="1" x14ac:dyDescent="0.15">
      <c r="B32" s="972" t="s">
        <v>142</v>
      </c>
      <c r="C32" s="974"/>
      <c r="D32" s="255"/>
      <c r="E32" s="256"/>
      <c r="F32" s="256"/>
      <c r="G32" s="256"/>
      <c r="H32" s="873" t="s">
        <v>404</v>
      </c>
      <c r="I32" s="873"/>
      <c r="J32" s="873"/>
      <c r="K32" s="256"/>
      <c r="L32" s="256"/>
      <c r="M32" s="256"/>
      <c r="N32" s="256"/>
      <c r="O32" s="256"/>
      <c r="P32" s="256"/>
      <c r="Q32" s="256"/>
      <c r="R32" s="972" t="s">
        <v>465</v>
      </c>
      <c r="S32" s="973"/>
      <c r="T32" s="973"/>
      <c r="U32" s="973"/>
      <c r="V32" s="973"/>
      <c r="W32" s="973"/>
      <c r="X32" s="973"/>
      <c r="Y32" s="973"/>
      <c r="Z32" s="973"/>
      <c r="AA32" s="973"/>
      <c r="AB32" s="973"/>
      <c r="AC32" s="973"/>
      <c r="AD32" s="973"/>
      <c r="AE32" s="973"/>
      <c r="AF32" s="973"/>
      <c r="AG32" s="973"/>
      <c r="AH32" s="974"/>
      <c r="AI32" s="12"/>
      <c r="AJ32" s="241"/>
      <c r="AK32" s="27"/>
      <c r="AL32" s="270"/>
      <c r="AM32" s="249"/>
      <c r="AN32" s="249"/>
      <c r="AO32" s="249"/>
      <c r="AP32" s="249"/>
      <c r="AQ32" s="249"/>
      <c r="AR32" s="249"/>
      <c r="AS32" s="249"/>
      <c r="AT32" s="249"/>
      <c r="AU32" s="12"/>
      <c r="IP32" s="211"/>
    </row>
    <row r="33" spans="1:250" s="4" customFormat="1" ht="15" customHeight="1" x14ac:dyDescent="0.15">
      <c r="A33" s="3"/>
      <c r="B33" s="975"/>
      <c r="C33" s="977"/>
      <c r="D33" s="257"/>
      <c r="E33" s="258"/>
      <c r="F33" s="258"/>
      <c r="G33" s="258"/>
      <c r="H33" s="874"/>
      <c r="I33" s="874"/>
      <c r="J33" s="874"/>
      <c r="K33" s="258"/>
      <c r="L33" s="258"/>
      <c r="M33" s="1399" t="s">
        <v>467</v>
      </c>
      <c r="N33" s="1400"/>
      <c r="O33" s="1400"/>
      <c r="P33" s="1400"/>
      <c r="Q33" s="1400"/>
      <c r="R33" s="975"/>
      <c r="S33" s="976"/>
      <c r="T33" s="976"/>
      <c r="U33" s="976"/>
      <c r="V33" s="976"/>
      <c r="W33" s="976"/>
      <c r="X33" s="976"/>
      <c r="Y33" s="976"/>
      <c r="Z33" s="976"/>
      <c r="AA33" s="976"/>
      <c r="AB33" s="976"/>
      <c r="AC33" s="976"/>
      <c r="AD33" s="1399" t="s">
        <v>467</v>
      </c>
      <c r="AE33" s="1400"/>
      <c r="AF33" s="1400"/>
      <c r="AG33" s="1400"/>
      <c r="AH33" s="1401"/>
      <c r="AI33" s="254"/>
      <c r="AJ33" s="3"/>
      <c r="AK33" s="12"/>
      <c r="AL33" s="167"/>
      <c r="AM33" s="241"/>
      <c r="AN33" s="878"/>
      <c r="AO33" s="878"/>
      <c r="AP33" s="1402"/>
      <c r="AQ33" s="1402"/>
      <c r="AR33" s="1402"/>
      <c r="AS33" s="1402"/>
      <c r="AT33" s="1402"/>
      <c r="AU33" s="12"/>
      <c r="IP33" s="1107" t="s">
        <v>387</v>
      </c>
    </row>
    <row r="34" spans="1:250" s="4" customFormat="1" ht="20.100000000000001" customHeight="1" x14ac:dyDescent="0.15">
      <c r="B34" s="619" t="s">
        <v>144</v>
      </c>
      <c r="C34" s="621"/>
      <c r="D34" s="619"/>
      <c r="E34" s="875" t="s">
        <v>460</v>
      </c>
      <c r="F34" s="620"/>
      <c r="G34" s="875" t="s">
        <v>459</v>
      </c>
      <c r="H34" s="620" t="s">
        <v>45</v>
      </c>
      <c r="I34" s="620"/>
      <c r="J34" s="875" t="s">
        <v>460</v>
      </c>
      <c r="K34" s="620"/>
      <c r="L34" s="1057" t="s">
        <v>459</v>
      </c>
      <c r="M34" s="619"/>
      <c r="N34" s="875" t="s">
        <v>461</v>
      </c>
      <c r="O34" s="875"/>
      <c r="P34" s="875"/>
      <c r="Q34" s="875" t="s">
        <v>459</v>
      </c>
      <c r="R34" s="1050" t="s">
        <v>462</v>
      </c>
      <c r="S34" s="1050"/>
      <c r="T34" s="1050"/>
      <c r="U34" s="12"/>
      <c r="V34" s="241" t="s">
        <v>460</v>
      </c>
      <c r="W34" s="12"/>
      <c r="X34" s="241" t="s">
        <v>459</v>
      </c>
      <c r="Y34" s="241" t="s">
        <v>45</v>
      </c>
      <c r="Z34" s="241"/>
      <c r="AA34" s="241" t="s">
        <v>460</v>
      </c>
      <c r="AB34" s="12"/>
      <c r="AC34" s="253" t="s">
        <v>459</v>
      </c>
      <c r="AD34" s="19"/>
      <c r="AE34" s="878" t="s">
        <v>341</v>
      </c>
      <c r="AF34" s="878"/>
      <c r="AG34" s="12"/>
      <c r="AH34" s="253" t="s">
        <v>459</v>
      </c>
      <c r="AI34" s="12"/>
      <c r="AK34" s="12"/>
      <c r="AL34" s="12"/>
      <c r="AM34" s="12"/>
      <c r="AN34" s="12"/>
      <c r="AO34" s="12"/>
      <c r="AP34" s="12"/>
      <c r="AQ34" s="12"/>
      <c r="AR34" s="12"/>
      <c r="AS34" s="12"/>
      <c r="AT34" s="12"/>
      <c r="AU34" s="12"/>
      <c r="IP34" s="1108"/>
    </row>
    <row r="35" spans="1:250" s="4" customFormat="1" ht="20.100000000000001" customHeight="1" x14ac:dyDescent="0.15">
      <c r="B35" s="622"/>
      <c r="C35" s="624"/>
      <c r="D35" s="622"/>
      <c r="E35" s="876"/>
      <c r="F35" s="623"/>
      <c r="G35" s="876"/>
      <c r="H35" s="623"/>
      <c r="I35" s="623"/>
      <c r="J35" s="876"/>
      <c r="K35" s="623"/>
      <c r="L35" s="880"/>
      <c r="M35" s="1056"/>
      <c r="N35" s="878"/>
      <c r="O35" s="878"/>
      <c r="P35" s="878"/>
      <c r="Q35" s="878"/>
      <c r="R35" s="1051" t="s">
        <v>463</v>
      </c>
      <c r="S35" s="1051"/>
      <c r="T35" s="1051"/>
      <c r="U35" s="260"/>
      <c r="V35" s="261" t="s">
        <v>460</v>
      </c>
      <c r="W35" s="260"/>
      <c r="X35" s="261" t="s">
        <v>459</v>
      </c>
      <c r="Y35" s="261" t="s">
        <v>45</v>
      </c>
      <c r="Z35" s="262"/>
      <c r="AA35" s="261" t="s">
        <v>460</v>
      </c>
      <c r="AB35" s="260"/>
      <c r="AC35" s="263" t="s">
        <v>459</v>
      </c>
      <c r="AD35" s="264"/>
      <c r="AE35" s="1115" t="s">
        <v>341</v>
      </c>
      <c r="AF35" s="1115"/>
      <c r="AG35" s="260"/>
      <c r="AH35" s="263" t="s">
        <v>459</v>
      </c>
      <c r="AK35" s="12"/>
      <c r="AL35" s="12"/>
      <c r="AM35" s="252"/>
      <c r="AN35" s="12"/>
      <c r="AO35" s="12"/>
      <c r="AP35" s="12"/>
      <c r="AQ35" s="12"/>
      <c r="AR35" s="12"/>
      <c r="AS35" s="12"/>
      <c r="AT35" s="12"/>
      <c r="AU35" s="12"/>
      <c r="IP35" s="1108"/>
    </row>
    <row r="36" spans="1:250" s="4" customFormat="1" ht="20.100000000000001" customHeight="1" x14ac:dyDescent="0.15">
      <c r="B36" s="955" t="s">
        <v>145</v>
      </c>
      <c r="C36" s="955"/>
      <c r="D36" s="1056"/>
      <c r="E36" s="878" t="s">
        <v>460</v>
      </c>
      <c r="F36" s="877"/>
      <c r="G36" s="878" t="s">
        <v>459</v>
      </c>
      <c r="H36" s="877" t="s">
        <v>45</v>
      </c>
      <c r="I36" s="877"/>
      <c r="J36" s="878" t="s">
        <v>460</v>
      </c>
      <c r="K36" s="877"/>
      <c r="L36" s="879" t="s">
        <v>459</v>
      </c>
      <c r="M36" s="619"/>
      <c r="N36" s="875" t="s">
        <v>461</v>
      </c>
      <c r="O36" s="875"/>
      <c r="P36" s="875"/>
      <c r="Q36" s="1057" t="s">
        <v>459</v>
      </c>
      <c r="R36" s="1050" t="s">
        <v>462</v>
      </c>
      <c r="S36" s="1050"/>
      <c r="T36" s="1050"/>
      <c r="U36" s="12"/>
      <c r="V36" s="241" t="s">
        <v>460</v>
      </c>
      <c r="W36" s="12"/>
      <c r="X36" s="241" t="s">
        <v>459</v>
      </c>
      <c r="Y36" s="241" t="s">
        <v>45</v>
      </c>
      <c r="Z36" s="241"/>
      <c r="AA36" s="241" t="s">
        <v>460</v>
      </c>
      <c r="AB36" s="12"/>
      <c r="AC36" s="253" t="s">
        <v>459</v>
      </c>
      <c r="AD36" s="19"/>
      <c r="AE36" s="878" t="s">
        <v>341</v>
      </c>
      <c r="AF36" s="878"/>
      <c r="AG36" s="12"/>
      <c r="AH36" s="253" t="s">
        <v>459</v>
      </c>
      <c r="AK36" s="259"/>
      <c r="AL36" s="259"/>
      <c r="AM36" s="259"/>
      <c r="AN36" s="12"/>
      <c r="AO36" s="12"/>
      <c r="AP36" s="12"/>
      <c r="AQ36" s="12"/>
      <c r="AR36" s="12"/>
      <c r="AS36" s="12"/>
      <c r="AT36" s="12"/>
      <c r="AU36" s="12"/>
      <c r="IP36" s="1109"/>
    </row>
    <row r="37" spans="1:250" s="4" customFormat="1" ht="20.100000000000001" customHeight="1" x14ac:dyDescent="0.15">
      <c r="B37" s="955"/>
      <c r="C37" s="955"/>
      <c r="D37" s="622"/>
      <c r="E37" s="876"/>
      <c r="F37" s="623"/>
      <c r="G37" s="876"/>
      <c r="H37" s="623"/>
      <c r="I37" s="623"/>
      <c r="J37" s="876"/>
      <c r="K37" s="623"/>
      <c r="L37" s="880"/>
      <c r="M37" s="622"/>
      <c r="N37" s="876"/>
      <c r="O37" s="876"/>
      <c r="P37" s="876"/>
      <c r="Q37" s="880"/>
      <c r="R37" s="1051" t="s">
        <v>463</v>
      </c>
      <c r="S37" s="1051"/>
      <c r="T37" s="1051"/>
      <c r="U37" s="260"/>
      <c r="V37" s="261" t="s">
        <v>460</v>
      </c>
      <c r="W37" s="260"/>
      <c r="X37" s="261" t="s">
        <v>459</v>
      </c>
      <c r="Y37" s="261" t="s">
        <v>45</v>
      </c>
      <c r="Z37" s="260"/>
      <c r="AA37" s="261" t="s">
        <v>460</v>
      </c>
      <c r="AB37" s="260"/>
      <c r="AC37" s="263" t="s">
        <v>459</v>
      </c>
      <c r="AD37" s="264"/>
      <c r="AE37" s="1115" t="s">
        <v>341</v>
      </c>
      <c r="AF37" s="1115"/>
      <c r="AG37" s="260"/>
      <c r="AH37" s="263" t="s">
        <v>459</v>
      </c>
      <c r="AK37" s="56"/>
      <c r="AL37" s="56"/>
      <c r="AM37" s="56"/>
      <c r="IP37" s="230"/>
    </row>
    <row r="38" spans="1:250" s="3" customFormat="1" ht="9.9499999999999993" customHeight="1" x14ac:dyDescent="0.15">
      <c r="A38" s="17"/>
      <c r="B38" s="27"/>
      <c r="C38" s="27"/>
      <c r="D38" s="27"/>
      <c r="E38" s="26"/>
      <c r="F38" s="26"/>
      <c r="G38" s="26"/>
      <c r="H38" s="56"/>
      <c r="I38" s="56"/>
      <c r="J38" s="56"/>
      <c r="K38" s="56"/>
      <c r="L38" s="56"/>
      <c r="M38" s="56"/>
      <c r="N38" s="56"/>
      <c r="O38" s="56"/>
      <c r="P38" s="56"/>
      <c r="Q38" s="56"/>
      <c r="R38" s="54"/>
      <c r="W38" s="43"/>
      <c r="X38" s="55"/>
      <c r="Y38" s="55"/>
      <c r="Z38" s="55"/>
      <c r="AA38" s="55"/>
      <c r="AB38" s="55"/>
      <c r="AC38" s="55"/>
      <c r="AD38" s="55"/>
      <c r="AE38" s="55"/>
      <c r="AF38" s="55"/>
      <c r="AG38" s="55"/>
      <c r="AH38" s="55"/>
      <c r="AI38" s="17"/>
      <c r="AJ38" s="17"/>
      <c r="AK38" s="17"/>
    </row>
    <row r="39" spans="1:250" s="4" customFormat="1" ht="20.100000000000001" customHeight="1" x14ac:dyDescent="0.15">
      <c r="A39" s="3"/>
      <c r="B39" s="3" t="s">
        <v>436</v>
      </c>
      <c r="C39" s="3"/>
      <c r="D39" s="3"/>
      <c r="E39" s="3"/>
      <c r="F39" s="3"/>
      <c r="G39" s="3"/>
      <c r="H39" s="3"/>
      <c r="I39" s="3"/>
      <c r="J39" s="3"/>
      <c r="K39" s="3"/>
      <c r="L39" s="3"/>
      <c r="M39" s="3"/>
      <c r="N39" s="3"/>
      <c r="AL39" s="12"/>
      <c r="AM39" s="12"/>
    </row>
    <row r="40" spans="1:250" s="4" customFormat="1" ht="20.100000000000001" customHeight="1" x14ac:dyDescent="0.15">
      <c r="B40" s="1047" t="s">
        <v>142</v>
      </c>
      <c r="C40" s="1048"/>
      <c r="D40" s="1048"/>
      <c r="E40" s="1049"/>
      <c r="F40" s="1047" t="s">
        <v>327</v>
      </c>
      <c r="G40" s="1048"/>
      <c r="H40" s="1048"/>
      <c r="I40" s="1049"/>
      <c r="J40" s="1053" t="s">
        <v>325</v>
      </c>
      <c r="K40" s="1054"/>
      <c r="L40" s="1054"/>
      <c r="M40" s="1054"/>
      <c r="N40" s="1054"/>
      <c r="O40" s="1054"/>
      <c r="P40" s="1055"/>
      <c r="Q40" s="1112" t="s">
        <v>324</v>
      </c>
      <c r="R40" s="1113"/>
      <c r="S40" s="1114"/>
      <c r="T40" s="1047" t="s">
        <v>323</v>
      </c>
      <c r="U40" s="1048"/>
      <c r="V40" s="1048"/>
      <c r="W40" s="1048"/>
      <c r="X40" s="1048"/>
      <c r="Y40" s="1048"/>
      <c r="Z40" s="1048"/>
      <c r="AA40" s="1048"/>
      <c r="AB40" s="1048"/>
      <c r="AC40" s="1048"/>
      <c r="AD40" s="1048"/>
      <c r="AE40" s="1048"/>
      <c r="AF40" s="1049"/>
      <c r="AG40" s="909" t="s">
        <v>432</v>
      </c>
      <c r="AH40" s="910"/>
      <c r="AI40" s="910"/>
      <c r="AJ40" s="911"/>
      <c r="AL40" s="4" t="s">
        <v>327</v>
      </c>
    </row>
    <row r="41" spans="1:250" s="4" customFormat="1" ht="20.100000000000001" customHeight="1" x14ac:dyDescent="0.15">
      <c r="B41" s="82" t="s">
        <v>152</v>
      </c>
      <c r="C41" s="85" t="s">
        <v>42</v>
      </c>
      <c r="D41" s="907" t="s">
        <v>322</v>
      </c>
      <c r="E41" s="908"/>
      <c r="F41" s="1052" t="s">
        <v>326</v>
      </c>
      <c r="G41" s="1052"/>
      <c r="H41" s="1052"/>
      <c r="I41" s="1052"/>
      <c r="J41" s="906" t="s">
        <v>47</v>
      </c>
      <c r="K41" s="907"/>
      <c r="L41" s="907"/>
      <c r="M41" s="129" t="s">
        <v>45</v>
      </c>
      <c r="N41" s="907" t="s">
        <v>48</v>
      </c>
      <c r="O41" s="907"/>
      <c r="P41" s="908"/>
      <c r="Q41" s="906" t="s">
        <v>46</v>
      </c>
      <c r="R41" s="907"/>
      <c r="S41" s="908"/>
      <c r="T41" s="1110" t="s">
        <v>321</v>
      </c>
      <c r="U41" s="1110"/>
      <c r="V41" s="1110"/>
      <c r="W41" s="1110"/>
      <c r="X41" s="1110"/>
      <c r="Y41" s="1110"/>
      <c r="Z41" s="1110"/>
      <c r="AA41" s="1110"/>
      <c r="AB41" s="1110"/>
      <c r="AC41" s="1110"/>
      <c r="AD41" s="1110"/>
      <c r="AE41" s="1110"/>
      <c r="AF41" s="1111"/>
      <c r="AG41" s="906" t="s">
        <v>160</v>
      </c>
      <c r="AH41" s="907"/>
      <c r="AI41" s="907"/>
      <c r="AJ41" s="908"/>
    </row>
    <row r="42" spans="1:250" s="4" customFormat="1" ht="20.100000000000001" customHeight="1" x14ac:dyDescent="0.15">
      <c r="B42" s="1403" t="s">
        <v>322</v>
      </c>
      <c r="C42" s="1404"/>
      <c r="D42" s="1404"/>
      <c r="E42" s="1405"/>
      <c r="F42" s="1046" t="s">
        <v>326</v>
      </c>
      <c r="G42" s="1046"/>
      <c r="H42" s="1046"/>
      <c r="I42" s="1046"/>
      <c r="J42" s="913" t="s">
        <v>373</v>
      </c>
      <c r="K42" s="914"/>
      <c r="L42" s="914"/>
      <c r="M42" s="213" t="s">
        <v>45</v>
      </c>
      <c r="N42" s="1397" t="s">
        <v>373</v>
      </c>
      <c r="O42" s="1397"/>
      <c r="P42" s="1398"/>
      <c r="Q42" s="1116" t="s">
        <v>373</v>
      </c>
      <c r="R42" s="1117"/>
      <c r="S42" s="1118"/>
      <c r="T42" s="904"/>
      <c r="U42" s="904"/>
      <c r="V42" s="904"/>
      <c r="W42" s="904"/>
      <c r="X42" s="904"/>
      <c r="Y42" s="904"/>
      <c r="Z42" s="904"/>
      <c r="AA42" s="904"/>
      <c r="AB42" s="904"/>
      <c r="AC42" s="904"/>
      <c r="AD42" s="904"/>
      <c r="AE42" s="904"/>
      <c r="AF42" s="905"/>
      <c r="AG42" s="902" t="s">
        <v>218</v>
      </c>
      <c r="AH42" s="902"/>
      <c r="AI42" s="902"/>
      <c r="AJ42" s="903"/>
    </row>
    <row r="43" spans="1:250" s="4" customFormat="1" ht="20.100000000000001" customHeight="1" x14ac:dyDescent="0.15">
      <c r="B43" s="1403" t="s">
        <v>322</v>
      </c>
      <c r="C43" s="1404"/>
      <c r="D43" s="1404"/>
      <c r="E43" s="1405"/>
      <c r="F43" s="1046" t="s">
        <v>326</v>
      </c>
      <c r="G43" s="1046"/>
      <c r="H43" s="1046"/>
      <c r="I43" s="1046"/>
      <c r="J43" s="915" t="s">
        <v>373</v>
      </c>
      <c r="K43" s="916"/>
      <c r="L43" s="916"/>
      <c r="M43" s="210" t="s">
        <v>45</v>
      </c>
      <c r="N43" s="1117" t="s">
        <v>373</v>
      </c>
      <c r="O43" s="1117"/>
      <c r="P43" s="1118"/>
      <c r="Q43" s="1116" t="s">
        <v>373</v>
      </c>
      <c r="R43" s="1117"/>
      <c r="S43" s="1118"/>
      <c r="T43" s="904"/>
      <c r="U43" s="904"/>
      <c r="V43" s="904"/>
      <c r="W43" s="904"/>
      <c r="X43" s="904"/>
      <c r="Y43" s="904"/>
      <c r="Z43" s="904"/>
      <c r="AA43" s="904"/>
      <c r="AB43" s="904"/>
      <c r="AC43" s="904"/>
      <c r="AD43" s="904"/>
      <c r="AE43" s="904"/>
      <c r="AF43" s="905"/>
      <c r="AG43" s="902" t="s">
        <v>218</v>
      </c>
      <c r="AH43" s="902"/>
      <c r="AI43" s="902"/>
      <c r="AJ43" s="903"/>
    </row>
    <row r="44" spans="1:250" s="4" customFormat="1" ht="20.100000000000001" customHeight="1" x14ac:dyDescent="0.15">
      <c r="B44" s="1403" t="s">
        <v>322</v>
      </c>
      <c r="C44" s="1404"/>
      <c r="D44" s="1404"/>
      <c r="E44" s="1405"/>
      <c r="F44" s="1421" t="s">
        <v>374</v>
      </c>
      <c r="G44" s="1421"/>
      <c r="H44" s="1421"/>
      <c r="I44" s="1421"/>
      <c r="J44" s="913" t="s">
        <v>373</v>
      </c>
      <c r="K44" s="914"/>
      <c r="L44" s="914"/>
      <c r="M44" s="213" t="s">
        <v>45</v>
      </c>
      <c r="N44" s="1397" t="s">
        <v>373</v>
      </c>
      <c r="O44" s="1397"/>
      <c r="P44" s="1398"/>
      <c r="Q44" s="1116" t="s">
        <v>373</v>
      </c>
      <c r="R44" s="1117"/>
      <c r="S44" s="1118"/>
      <c r="T44" s="904"/>
      <c r="U44" s="904"/>
      <c r="V44" s="904"/>
      <c r="W44" s="904"/>
      <c r="X44" s="904"/>
      <c r="Y44" s="904"/>
      <c r="Z44" s="904"/>
      <c r="AA44" s="904"/>
      <c r="AB44" s="904"/>
      <c r="AC44" s="904"/>
      <c r="AD44" s="904"/>
      <c r="AE44" s="904"/>
      <c r="AF44" s="905"/>
      <c r="AG44" s="902" t="s">
        <v>218</v>
      </c>
      <c r="AH44" s="902"/>
      <c r="AI44" s="902"/>
      <c r="AJ44" s="903"/>
    </row>
    <row r="45" spans="1:250" s="4" customFormat="1" ht="20.100000000000001" customHeight="1" x14ac:dyDescent="0.15">
      <c r="B45" s="1403" t="s">
        <v>322</v>
      </c>
      <c r="C45" s="1404"/>
      <c r="D45" s="1404"/>
      <c r="E45" s="1405"/>
      <c r="F45" s="1421" t="s">
        <v>374</v>
      </c>
      <c r="G45" s="1421"/>
      <c r="H45" s="1421"/>
      <c r="I45" s="1421"/>
      <c r="J45" s="915" t="s">
        <v>373</v>
      </c>
      <c r="K45" s="916"/>
      <c r="L45" s="916"/>
      <c r="M45" s="210" t="s">
        <v>45</v>
      </c>
      <c r="N45" s="1117" t="s">
        <v>373</v>
      </c>
      <c r="O45" s="1117"/>
      <c r="P45" s="1118"/>
      <c r="Q45" s="1116" t="s">
        <v>373</v>
      </c>
      <c r="R45" s="1117"/>
      <c r="S45" s="1118"/>
      <c r="T45" s="904"/>
      <c r="U45" s="904"/>
      <c r="V45" s="904"/>
      <c r="W45" s="904"/>
      <c r="X45" s="904"/>
      <c r="Y45" s="904"/>
      <c r="Z45" s="904"/>
      <c r="AA45" s="904"/>
      <c r="AB45" s="904"/>
      <c r="AC45" s="904"/>
      <c r="AD45" s="904"/>
      <c r="AE45" s="904"/>
      <c r="AF45" s="905"/>
      <c r="AG45" s="902" t="s">
        <v>218</v>
      </c>
      <c r="AH45" s="902"/>
      <c r="AI45" s="902"/>
      <c r="AJ45" s="903"/>
    </row>
    <row r="46" spans="1:250" s="17" customFormat="1" ht="14.1" customHeight="1" x14ac:dyDescent="0.15">
      <c r="A46" s="31"/>
      <c r="B46" s="45" t="s">
        <v>248</v>
      </c>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row>
    <row r="47" spans="1:250" s="17" customFormat="1" ht="14.1" customHeight="1" x14ac:dyDescent="0.15">
      <c r="A47" s="31"/>
      <c r="B47" s="46" t="s">
        <v>210</v>
      </c>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row>
    <row r="48" spans="1:250" s="17" customFormat="1" ht="14.1" customHeight="1" x14ac:dyDescent="0.15">
      <c r="A48" s="31"/>
      <c r="B48" s="46" t="s">
        <v>249</v>
      </c>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row>
    <row r="49" spans="1:37" s="3" customFormat="1" ht="9.9499999999999993" customHeight="1" x14ac:dyDescent="0.15">
      <c r="A49" s="17"/>
      <c r="B49" s="4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row>
    <row r="50" spans="1:37" s="4" customFormat="1" ht="20.100000000000001" customHeight="1" x14ac:dyDescent="0.15">
      <c r="A50" s="3"/>
      <c r="B50" s="3" t="s">
        <v>437</v>
      </c>
      <c r="C50" s="3"/>
      <c r="D50" s="3"/>
      <c r="E50" s="3"/>
      <c r="F50" s="3"/>
      <c r="G50" s="3"/>
      <c r="H50" s="3"/>
      <c r="I50" s="3"/>
      <c r="J50" s="3"/>
      <c r="K50" s="3"/>
      <c r="L50" s="3"/>
      <c r="M50" s="3"/>
      <c r="N50" s="3"/>
      <c r="O50" s="3"/>
      <c r="P50" s="3"/>
    </row>
    <row r="51" spans="1:37" s="4" customFormat="1" ht="20.100000000000001" customHeight="1" x14ac:dyDescent="0.15">
      <c r="B51" s="888" t="s">
        <v>225</v>
      </c>
      <c r="C51" s="888"/>
      <c r="D51" s="888"/>
      <c r="E51" s="888"/>
      <c r="F51" s="888"/>
      <c r="G51" s="888"/>
      <c r="H51" s="888"/>
      <c r="I51" s="888"/>
      <c r="J51" s="888" t="s">
        <v>383</v>
      </c>
      <c r="K51" s="888"/>
      <c r="L51" s="888"/>
      <c r="M51" s="888"/>
      <c r="N51" s="888"/>
      <c r="O51" s="888"/>
      <c r="P51" s="888"/>
      <c r="Q51" s="888"/>
      <c r="R51" s="881" t="s">
        <v>317</v>
      </c>
      <c r="S51" s="882"/>
      <c r="T51" s="882"/>
      <c r="U51" s="882"/>
      <c r="V51" s="882"/>
      <c r="W51" s="882"/>
      <c r="X51" s="882"/>
      <c r="Y51" s="882"/>
      <c r="Z51" s="882"/>
      <c r="AA51" s="882"/>
      <c r="AB51" s="882"/>
      <c r="AC51" s="882"/>
      <c r="AD51" s="882"/>
      <c r="AE51" s="882"/>
      <c r="AF51" s="883"/>
      <c r="AG51" s="909" t="s">
        <v>432</v>
      </c>
      <c r="AH51" s="910"/>
      <c r="AI51" s="910"/>
      <c r="AJ51" s="911"/>
      <c r="AK51" s="147"/>
    </row>
    <row r="52" spans="1:37" s="3" customFormat="1" ht="20.100000000000001" customHeight="1" x14ac:dyDescent="0.15">
      <c r="A52" s="4"/>
      <c r="B52" s="81" t="s">
        <v>152</v>
      </c>
      <c r="C52" s="884" t="s">
        <v>319</v>
      </c>
      <c r="D52" s="884"/>
      <c r="E52" s="884"/>
      <c r="F52" s="884" t="s">
        <v>320</v>
      </c>
      <c r="G52" s="884"/>
      <c r="H52" s="884"/>
      <c r="I52" s="884"/>
      <c r="J52" s="884" t="s">
        <v>497</v>
      </c>
      <c r="K52" s="884"/>
      <c r="L52" s="884"/>
      <c r="M52" s="884"/>
      <c r="N52" s="884"/>
      <c r="O52" s="884"/>
      <c r="P52" s="884"/>
      <c r="Q52" s="884"/>
      <c r="R52" s="906" t="s">
        <v>318</v>
      </c>
      <c r="S52" s="907"/>
      <c r="T52" s="907"/>
      <c r="U52" s="907"/>
      <c r="V52" s="907"/>
      <c r="W52" s="907"/>
      <c r="X52" s="907"/>
      <c r="Y52" s="907"/>
      <c r="Z52" s="907"/>
      <c r="AA52" s="907"/>
      <c r="AB52" s="907"/>
      <c r="AC52" s="907"/>
      <c r="AD52" s="907"/>
      <c r="AE52" s="907"/>
      <c r="AF52" s="908"/>
      <c r="AG52" s="906" t="s">
        <v>160</v>
      </c>
      <c r="AH52" s="907"/>
      <c r="AI52" s="907"/>
      <c r="AJ52" s="908"/>
      <c r="AK52" s="27"/>
    </row>
    <row r="53" spans="1:37" s="3" customFormat="1" ht="20.100000000000001" customHeight="1" x14ac:dyDescent="0.15">
      <c r="B53" s="892" t="s">
        <v>322</v>
      </c>
      <c r="C53" s="893"/>
      <c r="D53" s="893"/>
      <c r="E53" s="894"/>
      <c r="F53" s="912"/>
      <c r="G53" s="912"/>
      <c r="H53" s="912"/>
      <c r="I53" s="912"/>
      <c r="J53" s="912" t="s">
        <v>328</v>
      </c>
      <c r="K53" s="912"/>
      <c r="L53" s="912"/>
      <c r="M53" s="912"/>
      <c r="N53" s="912"/>
      <c r="O53" s="912"/>
      <c r="P53" s="912"/>
      <c r="Q53" s="912"/>
      <c r="R53" s="885"/>
      <c r="S53" s="886"/>
      <c r="T53" s="886"/>
      <c r="U53" s="886"/>
      <c r="V53" s="886"/>
      <c r="W53" s="886"/>
      <c r="X53" s="886"/>
      <c r="Y53" s="886"/>
      <c r="Z53" s="886"/>
      <c r="AA53" s="886"/>
      <c r="AB53" s="886"/>
      <c r="AC53" s="886"/>
      <c r="AD53" s="886"/>
      <c r="AE53" s="886"/>
      <c r="AF53" s="887"/>
      <c r="AG53" s="902" t="s">
        <v>218</v>
      </c>
      <c r="AH53" s="902"/>
      <c r="AI53" s="902"/>
      <c r="AJ53" s="903"/>
      <c r="AK53" s="27"/>
    </row>
    <row r="54" spans="1:37" s="3" customFormat="1" ht="20.100000000000001" customHeight="1" x14ac:dyDescent="0.15">
      <c r="B54" s="892" t="s">
        <v>322</v>
      </c>
      <c r="C54" s="893"/>
      <c r="D54" s="893"/>
      <c r="E54" s="894"/>
      <c r="F54" s="912"/>
      <c r="G54" s="912"/>
      <c r="H54" s="912"/>
      <c r="I54" s="912"/>
      <c r="J54" s="912" t="s">
        <v>328</v>
      </c>
      <c r="K54" s="912"/>
      <c r="L54" s="912"/>
      <c r="M54" s="912"/>
      <c r="N54" s="912"/>
      <c r="O54" s="912"/>
      <c r="P54" s="912"/>
      <c r="Q54" s="912"/>
      <c r="R54" s="885"/>
      <c r="S54" s="886"/>
      <c r="T54" s="886"/>
      <c r="U54" s="886"/>
      <c r="V54" s="886"/>
      <c r="W54" s="886"/>
      <c r="X54" s="886"/>
      <c r="Y54" s="886"/>
      <c r="Z54" s="886"/>
      <c r="AA54" s="886"/>
      <c r="AB54" s="886"/>
      <c r="AC54" s="886"/>
      <c r="AD54" s="886"/>
      <c r="AE54" s="886"/>
      <c r="AF54" s="887"/>
      <c r="AG54" s="902" t="s">
        <v>218</v>
      </c>
      <c r="AH54" s="902"/>
      <c r="AI54" s="902"/>
      <c r="AJ54" s="903"/>
      <c r="AK54" s="27"/>
    </row>
    <row r="55" spans="1:37" s="3" customFormat="1" ht="20.100000000000001" customHeight="1" x14ac:dyDescent="0.15">
      <c r="B55" s="892" t="s">
        <v>322</v>
      </c>
      <c r="C55" s="893"/>
      <c r="D55" s="893"/>
      <c r="E55" s="894"/>
      <c r="F55" s="912"/>
      <c r="G55" s="912"/>
      <c r="H55" s="912"/>
      <c r="I55" s="912"/>
      <c r="J55" s="912" t="s">
        <v>328</v>
      </c>
      <c r="K55" s="912"/>
      <c r="L55" s="912"/>
      <c r="M55" s="912"/>
      <c r="N55" s="912"/>
      <c r="O55" s="912"/>
      <c r="P55" s="912"/>
      <c r="Q55" s="912"/>
      <c r="R55" s="885"/>
      <c r="S55" s="886"/>
      <c r="T55" s="886"/>
      <c r="U55" s="886"/>
      <c r="V55" s="886"/>
      <c r="W55" s="886"/>
      <c r="X55" s="886"/>
      <c r="Y55" s="886"/>
      <c r="Z55" s="886"/>
      <c r="AA55" s="886"/>
      <c r="AB55" s="886"/>
      <c r="AC55" s="886"/>
      <c r="AD55" s="886"/>
      <c r="AE55" s="886"/>
      <c r="AF55" s="887"/>
      <c r="AG55" s="902" t="s">
        <v>218</v>
      </c>
      <c r="AH55" s="902"/>
      <c r="AI55" s="902"/>
      <c r="AJ55" s="903"/>
      <c r="AK55" s="27"/>
    </row>
    <row r="56" spans="1:37" s="3" customFormat="1" ht="20.100000000000001" customHeight="1" x14ac:dyDescent="0.15">
      <c r="B56" s="892" t="s">
        <v>322</v>
      </c>
      <c r="C56" s="893"/>
      <c r="D56" s="893"/>
      <c r="E56" s="894"/>
      <c r="F56" s="912"/>
      <c r="G56" s="912"/>
      <c r="H56" s="912"/>
      <c r="I56" s="912"/>
      <c r="J56" s="912" t="s">
        <v>45</v>
      </c>
      <c r="K56" s="912"/>
      <c r="L56" s="912"/>
      <c r="M56" s="912"/>
      <c r="N56" s="912"/>
      <c r="O56" s="912"/>
      <c r="P56" s="912"/>
      <c r="Q56" s="912"/>
      <c r="R56" s="885"/>
      <c r="S56" s="886"/>
      <c r="T56" s="886"/>
      <c r="U56" s="886"/>
      <c r="V56" s="886"/>
      <c r="W56" s="886"/>
      <c r="X56" s="886"/>
      <c r="Y56" s="886"/>
      <c r="Z56" s="886"/>
      <c r="AA56" s="886"/>
      <c r="AB56" s="886"/>
      <c r="AC56" s="886"/>
      <c r="AD56" s="886"/>
      <c r="AE56" s="886"/>
      <c r="AF56" s="887"/>
      <c r="AG56" s="902" t="s">
        <v>218</v>
      </c>
      <c r="AH56" s="902"/>
      <c r="AI56" s="902"/>
      <c r="AJ56" s="903"/>
      <c r="AK56" s="27"/>
    </row>
    <row r="57" spans="1:37" ht="9.9499999999999993" customHeight="1" x14ac:dyDescent="0.15">
      <c r="A57" s="134"/>
      <c r="B57" s="134"/>
      <c r="C57" s="134"/>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row>
    <row r="58" spans="1:37" s="106" customFormat="1" ht="18" customHeight="1" x14ac:dyDescent="0.15">
      <c r="A58" s="2" t="s">
        <v>787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row>
    <row r="59" spans="1:37" s="106" customFormat="1" ht="17.100000000000001" customHeight="1" x14ac:dyDescent="0.15">
      <c r="A59" s="3"/>
      <c r="B59" s="840" t="s">
        <v>380</v>
      </c>
      <c r="C59" s="840"/>
      <c r="D59" s="840"/>
      <c r="E59" s="840"/>
      <c r="F59" s="840"/>
      <c r="G59" s="840"/>
      <c r="H59" s="840"/>
      <c r="I59" s="840"/>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row>
    <row r="60" spans="1:37" s="106" customFormat="1" ht="17.100000000000001" customHeight="1" thickBot="1" x14ac:dyDescent="0.2">
      <c r="A60" s="3"/>
      <c r="B60" s="841" t="s">
        <v>381</v>
      </c>
      <c r="C60" s="841"/>
      <c r="D60" s="841"/>
      <c r="E60" s="841"/>
      <c r="F60" s="841"/>
      <c r="G60" s="841"/>
      <c r="H60" s="841"/>
      <c r="I60" s="841"/>
      <c r="J60" s="3"/>
      <c r="K60" s="3"/>
      <c r="L60" s="53"/>
      <c r="M60" s="3"/>
      <c r="N60" s="3"/>
      <c r="O60" s="3"/>
      <c r="P60" s="3"/>
      <c r="Q60" s="3"/>
      <c r="R60" s="3"/>
      <c r="S60" s="215"/>
      <c r="T60" s="215"/>
      <c r="U60" s="215"/>
      <c r="V60" s="215"/>
      <c r="W60" s="215"/>
      <c r="X60" s="215"/>
      <c r="Y60" s="3"/>
      <c r="Z60" s="3"/>
      <c r="AA60" s="3"/>
      <c r="AB60" s="3"/>
      <c r="AC60" s="3"/>
      <c r="AD60" s="3"/>
      <c r="AE60" s="3"/>
      <c r="AF60" s="3"/>
      <c r="AG60" s="3"/>
      <c r="AH60" s="3"/>
      <c r="AI60" s="3"/>
      <c r="AJ60" s="18" t="s">
        <v>116</v>
      </c>
      <c r="AK60" s="18"/>
    </row>
    <row r="61" spans="1:37" s="107" customFormat="1" ht="18" customHeight="1" x14ac:dyDescent="0.15">
      <c r="A61" s="4"/>
      <c r="B61" s="842" t="s">
        <v>142</v>
      </c>
      <c r="C61" s="843"/>
      <c r="D61" s="844"/>
      <c r="E61" s="848" t="s">
        <v>176</v>
      </c>
      <c r="F61" s="843"/>
      <c r="G61" s="843"/>
      <c r="H61" s="843"/>
      <c r="I61" s="843"/>
      <c r="J61" s="843"/>
      <c r="K61" s="843"/>
      <c r="L61" s="843"/>
      <c r="M61" s="843"/>
      <c r="N61" s="843"/>
      <c r="O61" s="843"/>
      <c r="P61" s="843"/>
      <c r="Q61" s="843"/>
      <c r="R61" s="843"/>
      <c r="S61" s="843"/>
      <c r="T61" s="843"/>
      <c r="U61" s="843"/>
      <c r="V61" s="844"/>
      <c r="W61" s="787" t="s">
        <v>175</v>
      </c>
      <c r="X61" s="790"/>
      <c r="Y61" s="790"/>
      <c r="Z61" s="791"/>
      <c r="AA61" s="812" t="s">
        <v>390</v>
      </c>
      <c r="AB61" s="790"/>
      <c r="AC61" s="790"/>
      <c r="AD61" s="791"/>
      <c r="AE61" s="820" t="s">
        <v>477</v>
      </c>
      <c r="AF61" s="821"/>
      <c r="AG61" s="771" t="s">
        <v>476</v>
      </c>
      <c r="AH61" s="772"/>
      <c r="AI61" s="772"/>
      <c r="AJ61" s="773"/>
      <c r="AK61" s="148"/>
    </row>
    <row r="62" spans="1:37" s="107" customFormat="1" ht="18" customHeight="1" x14ac:dyDescent="0.15">
      <c r="A62" s="4"/>
      <c r="B62" s="845"/>
      <c r="C62" s="846"/>
      <c r="D62" s="847"/>
      <c r="E62" s="849" t="s">
        <v>350</v>
      </c>
      <c r="F62" s="852" t="s">
        <v>372</v>
      </c>
      <c r="G62" s="853"/>
      <c r="H62" s="849" t="s">
        <v>352</v>
      </c>
      <c r="I62" s="852" t="s">
        <v>372</v>
      </c>
      <c r="J62" s="853"/>
      <c r="K62" s="858" t="s">
        <v>351</v>
      </c>
      <c r="L62" s="861" t="s">
        <v>347</v>
      </c>
      <c r="M62" s="862"/>
      <c r="N62" s="858" t="s">
        <v>354</v>
      </c>
      <c r="O62" s="861" t="s">
        <v>347</v>
      </c>
      <c r="P62" s="896"/>
      <c r="Q62" s="792" t="s">
        <v>355</v>
      </c>
      <c r="R62" s="793"/>
      <c r="S62" s="794"/>
      <c r="T62" s="895" t="s">
        <v>474</v>
      </c>
      <c r="U62" s="862"/>
      <c r="V62" s="896"/>
      <c r="W62" s="788"/>
      <c r="X62" s="792" t="s">
        <v>347</v>
      </c>
      <c r="Y62" s="793"/>
      <c r="Z62" s="794"/>
      <c r="AA62" s="813"/>
      <c r="AB62" s="792" t="s">
        <v>347</v>
      </c>
      <c r="AC62" s="793"/>
      <c r="AD62" s="794"/>
      <c r="AE62" s="822"/>
      <c r="AF62" s="823"/>
      <c r="AG62" s="774"/>
      <c r="AH62" s="775"/>
      <c r="AI62" s="775"/>
      <c r="AJ62" s="776"/>
      <c r="AK62" s="148"/>
    </row>
    <row r="63" spans="1:37" s="107" customFormat="1" ht="18" customHeight="1" x14ac:dyDescent="0.15">
      <c r="A63" s="4"/>
      <c r="B63" s="214"/>
      <c r="C63" s="196"/>
      <c r="D63" s="197"/>
      <c r="E63" s="850"/>
      <c r="F63" s="854"/>
      <c r="G63" s="855"/>
      <c r="H63" s="850"/>
      <c r="I63" s="854"/>
      <c r="J63" s="855"/>
      <c r="K63" s="859"/>
      <c r="L63" s="829" t="s">
        <v>348</v>
      </c>
      <c r="M63" s="830"/>
      <c r="N63" s="859"/>
      <c r="O63" s="829" t="s">
        <v>348</v>
      </c>
      <c r="P63" s="830"/>
      <c r="Q63" s="761" t="s">
        <v>356</v>
      </c>
      <c r="R63" s="762"/>
      <c r="S63" s="763"/>
      <c r="T63" s="897"/>
      <c r="U63" s="898"/>
      <c r="V63" s="899"/>
      <c r="W63" s="789"/>
      <c r="X63" s="761" t="s">
        <v>348</v>
      </c>
      <c r="Y63" s="762"/>
      <c r="Z63" s="763"/>
      <c r="AA63" s="813"/>
      <c r="AB63" s="761" t="s">
        <v>348</v>
      </c>
      <c r="AC63" s="762"/>
      <c r="AD63" s="763"/>
      <c r="AE63" s="777" t="s">
        <v>169</v>
      </c>
      <c r="AF63" s="778" t="s">
        <v>170</v>
      </c>
      <c r="AG63" s="764" t="s">
        <v>420</v>
      </c>
      <c r="AH63" s="765"/>
      <c r="AI63" s="780" t="s">
        <v>475</v>
      </c>
      <c r="AJ63" s="781"/>
      <c r="AK63" s="148"/>
    </row>
    <row r="64" spans="1:37" s="107" customFormat="1" ht="18" customHeight="1" x14ac:dyDescent="0.15">
      <c r="A64" s="4"/>
      <c r="B64" s="214"/>
      <c r="C64" s="196"/>
      <c r="D64" s="197" t="s">
        <v>168</v>
      </c>
      <c r="E64" s="851"/>
      <c r="F64" s="856"/>
      <c r="G64" s="857"/>
      <c r="H64" s="851"/>
      <c r="I64" s="856"/>
      <c r="J64" s="857"/>
      <c r="K64" s="860"/>
      <c r="L64" s="831"/>
      <c r="M64" s="832"/>
      <c r="N64" s="860"/>
      <c r="O64" s="831"/>
      <c r="P64" s="832"/>
      <c r="Q64" s="784" t="s">
        <v>353</v>
      </c>
      <c r="R64" s="785"/>
      <c r="S64" s="786"/>
      <c r="T64" s="900"/>
      <c r="U64" s="901"/>
      <c r="V64" s="832"/>
      <c r="W64" s="789"/>
      <c r="X64" s="784" t="s">
        <v>478</v>
      </c>
      <c r="Y64" s="785"/>
      <c r="Z64" s="786"/>
      <c r="AA64" s="813"/>
      <c r="AB64" s="784" t="s">
        <v>478</v>
      </c>
      <c r="AC64" s="785"/>
      <c r="AD64" s="786"/>
      <c r="AE64" s="774"/>
      <c r="AF64" s="779"/>
      <c r="AG64" s="766"/>
      <c r="AH64" s="767"/>
      <c r="AI64" s="782"/>
      <c r="AJ64" s="783"/>
      <c r="AK64" s="148"/>
    </row>
    <row r="65" spans="1:37" s="107" customFormat="1" ht="12.95" customHeight="1" x14ac:dyDescent="0.15">
      <c r="A65" s="4"/>
      <c r="B65" s="1375" t="s">
        <v>214</v>
      </c>
      <c r="C65" s="1069" t="s">
        <v>138</v>
      </c>
      <c r="D65" s="1200"/>
      <c r="E65" s="1058">
        <v>15</v>
      </c>
      <c r="F65" s="1059"/>
      <c r="G65" s="1060"/>
      <c r="H65" s="1058">
        <v>15</v>
      </c>
      <c r="I65" s="1059"/>
      <c r="J65" s="1060"/>
      <c r="K65" s="839">
        <v>5</v>
      </c>
      <c r="L65" s="839"/>
      <c r="M65" s="839"/>
      <c r="N65" s="839">
        <v>5</v>
      </c>
      <c r="O65" s="839"/>
      <c r="P65" s="839"/>
      <c r="Q65" s="1499">
        <f>K65+N65</f>
        <v>10</v>
      </c>
      <c r="R65" s="1499"/>
      <c r="S65" s="1499"/>
      <c r="T65" s="864">
        <f>SUM(Q65:S67)</f>
        <v>60</v>
      </c>
      <c r="U65" s="865"/>
      <c r="V65" s="866"/>
      <c r="W65" s="864">
        <v>10</v>
      </c>
      <c r="X65" s="865"/>
      <c r="Y65" s="865"/>
      <c r="Z65" s="866"/>
      <c r="AA65" s="889">
        <f t="shared" ref="AA65:AA70" si="0">IFERROR((Q65/W65), "")</f>
        <v>1</v>
      </c>
      <c r="AB65" s="890"/>
      <c r="AC65" s="890"/>
      <c r="AD65" s="891"/>
      <c r="AE65" s="833">
        <v>5</v>
      </c>
      <c r="AF65" s="801"/>
      <c r="AG65" s="795">
        <v>2</v>
      </c>
      <c r="AH65" s="796"/>
      <c r="AI65" s="801"/>
      <c r="AJ65" s="804"/>
      <c r="AK65" s="143"/>
    </row>
    <row r="66" spans="1:37" s="107" customFormat="1" ht="12.95" customHeight="1" x14ac:dyDescent="0.15">
      <c r="A66" s="4"/>
      <c r="B66" s="1376"/>
      <c r="C66" s="1316"/>
      <c r="D66" s="1378"/>
      <c r="E66" s="1061"/>
      <c r="F66" s="1062"/>
      <c r="G66" s="1063"/>
      <c r="H66" s="1061"/>
      <c r="I66" s="1062"/>
      <c r="J66" s="1063"/>
      <c r="K66" s="1096">
        <v>10</v>
      </c>
      <c r="L66" s="1097"/>
      <c r="M66" s="1098"/>
      <c r="N66" s="1096">
        <v>10</v>
      </c>
      <c r="O66" s="1097"/>
      <c r="P66" s="1098"/>
      <c r="Q66" s="863">
        <f>K66+N66</f>
        <v>20</v>
      </c>
      <c r="R66" s="863"/>
      <c r="S66" s="863"/>
      <c r="T66" s="867"/>
      <c r="U66" s="868"/>
      <c r="V66" s="869"/>
      <c r="W66" s="1122">
        <v>20</v>
      </c>
      <c r="X66" s="1123"/>
      <c r="Y66" s="1123"/>
      <c r="Z66" s="1124"/>
      <c r="AA66" s="1119">
        <f t="shared" si="0"/>
        <v>1</v>
      </c>
      <c r="AB66" s="1120"/>
      <c r="AC66" s="1120"/>
      <c r="AD66" s="1121"/>
      <c r="AE66" s="834"/>
      <c r="AF66" s="802"/>
      <c r="AG66" s="797"/>
      <c r="AH66" s="798"/>
      <c r="AI66" s="802"/>
      <c r="AJ66" s="805"/>
      <c r="AK66" s="143"/>
    </row>
    <row r="67" spans="1:37" s="107" customFormat="1" ht="12.95" customHeight="1" x14ac:dyDescent="0.15">
      <c r="A67" s="4"/>
      <c r="B67" s="1377"/>
      <c r="C67" s="1201"/>
      <c r="D67" s="1203"/>
      <c r="E67" s="1064"/>
      <c r="F67" s="1065"/>
      <c r="G67" s="1066"/>
      <c r="H67" s="1064"/>
      <c r="I67" s="1065"/>
      <c r="J67" s="1066"/>
      <c r="K67" s="1064"/>
      <c r="L67" s="1065"/>
      <c r="M67" s="1066"/>
      <c r="N67" s="1064"/>
      <c r="O67" s="1065"/>
      <c r="P67" s="1066"/>
      <c r="Q67" s="1086">
        <f>E65+H65</f>
        <v>30</v>
      </c>
      <c r="R67" s="1086"/>
      <c r="S67" s="1086"/>
      <c r="T67" s="870"/>
      <c r="U67" s="871"/>
      <c r="V67" s="872"/>
      <c r="W67" s="768">
        <v>30</v>
      </c>
      <c r="X67" s="769"/>
      <c r="Y67" s="769"/>
      <c r="Z67" s="770"/>
      <c r="AA67" s="1119">
        <f t="shared" si="0"/>
        <v>1</v>
      </c>
      <c r="AB67" s="1120"/>
      <c r="AC67" s="1120"/>
      <c r="AD67" s="1121"/>
      <c r="AE67" s="835"/>
      <c r="AF67" s="803"/>
      <c r="AG67" s="799"/>
      <c r="AH67" s="800"/>
      <c r="AI67" s="803"/>
      <c r="AJ67" s="806"/>
      <c r="AK67" s="143"/>
    </row>
    <row r="68" spans="1:37" s="107" customFormat="1" ht="15" customHeight="1" x14ac:dyDescent="0.15">
      <c r="A68" s="4"/>
      <c r="B68" s="741" t="s">
        <v>284</v>
      </c>
      <c r="C68" s="742"/>
      <c r="D68" s="743"/>
      <c r="E68" s="670"/>
      <c r="F68" s="671"/>
      <c r="G68" s="672"/>
      <c r="H68" s="670"/>
      <c r="I68" s="671"/>
      <c r="J68" s="672"/>
      <c r="K68" s="691"/>
      <c r="L68" s="691"/>
      <c r="M68" s="691"/>
      <c r="N68" s="691"/>
      <c r="O68" s="691"/>
      <c r="P68" s="691"/>
      <c r="Q68" s="711">
        <f>K68+N68</f>
        <v>0</v>
      </c>
      <c r="R68" s="711"/>
      <c r="S68" s="711"/>
      <c r="T68" s="750">
        <f>SUM(Q68:S70)</f>
        <v>0</v>
      </c>
      <c r="U68" s="751"/>
      <c r="V68" s="752"/>
      <c r="W68" s="735"/>
      <c r="X68" s="736"/>
      <c r="Y68" s="736"/>
      <c r="Z68" s="737"/>
      <c r="AA68" s="738" t="str">
        <f t="shared" si="0"/>
        <v/>
      </c>
      <c r="AB68" s="739"/>
      <c r="AC68" s="739"/>
      <c r="AD68" s="740"/>
      <c r="AE68" s="682"/>
      <c r="AF68" s="731"/>
      <c r="AG68" s="712"/>
      <c r="AH68" s="713"/>
      <c r="AI68" s="685"/>
      <c r="AJ68" s="686"/>
      <c r="AK68" s="143"/>
    </row>
    <row r="69" spans="1:37" s="107" customFormat="1" ht="15" customHeight="1" x14ac:dyDescent="0.15">
      <c r="A69" s="4"/>
      <c r="B69" s="744"/>
      <c r="C69" s="745"/>
      <c r="D69" s="746"/>
      <c r="E69" s="673"/>
      <c r="F69" s="674"/>
      <c r="G69" s="675"/>
      <c r="H69" s="673"/>
      <c r="I69" s="674"/>
      <c r="J69" s="675"/>
      <c r="K69" s="679"/>
      <c r="L69" s="680"/>
      <c r="M69" s="681"/>
      <c r="N69" s="679"/>
      <c r="O69" s="680"/>
      <c r="P69" s="681"/>
      <c r="Q69" s="734">
        <f>K69+N69</f>
        <v>0</v>
      </c>
      <c r="R69" s="734"/>
      <c r="S69" s="734"/>
      <c r="T69" s="753"/>
      <c r="U69" s="754"/>
      <c r="V69" s="755"/>
      <c r="W69" s="725"/>
      <c r="X69" s="726"/>
      <c r="Y69" s="726"/>
      <c r="Z69" s="727"/>
      <c r="AA69" s="728" t="str">
        <f t="shared" si="0"/>
        <v/>
      </c>
      <c r="AB69" s="729"/>
      <c r="AC69" s="729"/>
      <c r="AD69" s="730"/>
      <c r="AE69" s="683"/>
      <c r="AF69" s="732"/>
      <c r="AG69" s="714"/>
      <c r="AH69" s="715"/>
      <c r="AI69" s="687"/>
      <c r="AJ69" s="688"/>
      <c r="AK69" s="143"/>
    </row>
    <row r="70" spans="1:37" s="107" customFormat="1" ht="15" customHeight="1" x14ac:dyDescent="0.15">
      <c r="A70" s="4"/>
      <c r="B70" s="744"/>
      <c r="C70" s="745"/>
      <c r="D70" s="746"/>
      <c r="E70" s="676"/>
      <c r="F70" s="677"/>
      <c r="G70" s="678"/>
      <c r="H70" s="676"/>
      <c r="I70" s="677"/>
      <c r="J70" s="678"/>
      <c r="K70" s="676"/>
      <c r="L70" s="677"/>
      <c r="M70" s="678"/>
      <c r="N70" s="676"/>
      <c r="O70" s="677"/>
      <c r="P70" s="678"/>
      <c r="Q70" s="718">
        <f>E68+H68</f>
        <v>0</v>
      </c>
      <c r="R70" s="718"/>
      <c r="S70" s="718"/>
      <c r="T70" s="756"/>
      <c r="U70" s="757"/>
      <c r="V70" s="758"/>
      <c r="W70" s="719"/>
      <c r="X70" s="720"/>
      <c r="Y70" s="720"/>
      <c r="Z70" s="721"/>
      <c r="AA70" s="728" t="str">
        <f t="shared" si="0"/>
        <v/>
      </c>
      <c r="AB70" s="729"/>
      <c r="AC70" s="729"/>
      <c r="AD70" s="730"/>
      <c r="AE70" s="684"/>
      <c r="AF70" s="733"/>
      <c r="AG70" s="716"/>
      <c r="AH70" s="717"/>
      <c r="AI70" s="689"/>
      <c r="AJ70" s="690"/>
      <c r="AK70" s="143"/>
    </row>
    <row r="71" spans="1:37" s="107" customFormat="1" ht="15" customHeight="1" x14ac:dyDescent="0.15">
      <c r="A71" s="4"/>
      <c r="B71" s="741" t="s">
        <v>285</v>
      </c>
      <c r="C71" s="742"/>
      <c r="D71" s="743"/>
      <c r="E71" s="670"/>
      <c r="F71" s="671"/>
      <c r="G71" s="672"/>
      <c r="H71" s="670"/>
      <c r="I71" s="671"/>
      <c r="J71" s="672"/>
      <c r="K71" s="691"/>
      <c r="L71" s="691"/>
      <c r="M71" s="691"/>
      <c r="N71" s="691"/>
      <c r="O71" s="691"/>
      <c r="P71" s="691"/>
      <c r="Q71" s="711">
        <f>K71+N71</f>
        <v>0</v>
      </c>
      <c r="R71" s="711"/>
      <c r="S71" s="711"/>
      <c r="T71" s="750">
        <f>SUM(Q71:S73)</f>
        <v>0</v>
      </c>
      <c r="U71" s="751"/>
      <c r="V71" s="752"/>
      <c r="W71" s="735"/>
      <c r="X71" s="736"/>
      <c r="Y71" s="736"/>
      <c r="Z71" s="737"/>
      <c r="AA71" s="738" t="str">
        <f t="shared" ref="AA71:AA100" si="1">IFERROR((Q71/W71), "")</f>
        <v/>
      </c>
      <c r="AB71" s="739"/>
      <c r="AC71" s="739"/>
      <c r="AD71" s="740"/>
      <c r="AE71" s="682"/>
      <c r="AF71" s="731"/>
      <c r="AG71" s="712"/>
      <c r="AH71" s="713"/>
      <c r="AI71" s="685"/>
      <c r="AJ71" s="686"/>
      <c r="AK71" s="143"/>
    </row>
    <row r="72" spans="1:37" s="107" customFormat="1" ht="15" customHeight="1" x14ac:dyDescent="0.15">
      <c r="A72" s="4"/>
      <c r="B72" s="744"/>
      <c r="C72" s="745"/>
      <c r="D72" s="746"/>
      <c r="E72" s="673"/>
      <c r="F72" s="674"/>
      <c r="G72" s="675"/>
      <c r="H72" s="673"/>
      <c r="I72" s="674"/>
      <c r="J72" s="675"/>
      <c r="K72" s="679"/>
      <c r="L72" s="680"/>
      <c r="M72" s="681"/>
      <c r="N72" s="679"/>
      <c r="O72" s="680"/>
      <c r="P72" s="681"/>
      <c r="Q72" s="734">
        <f>K72+N72</f>
        <v>0</v>
      </c>
      <c r="R72" s="734"/>
      <c r="S72" s="734"/>
      <c r="T72" s="753"/>
      <c r="U72" s="754"/>
      <c r="V72" s="755"/>
      <c r="W72" s="725"/>
      <c r="X72" s="726"/>
      <c r="Y72" s="726"/>
      <c r="Z72" s="727"/>
      <c r="AA72" s="728" t="str">
        <f t="shared" si="1"/>
        <v/>
      </c>
      <c r="AB72" s="729"/>
      <c r="AC72" s="729"/>
      <c r="AD72" s="730"/>
      <c r="AE72" s="683"/>
      <c r="AF72" s="732"/>
      <c r="AG72" s="714"/>
      <c r="AH72" s="715"/>
      <c r="AI72" s="687"/>
      <c r="AJ72" s="688"/>
      <c r="AK72" s="143"/>
    </row>
    <row r="73" spans="1:37" s="107" customFormat="1" ht="15" customHeight="1" x14ac:dyDescent="0.15">
      <c r="A73" s="4"/>
      <c r="B73" s="747"/>
      <c r="C73" s="748"/>
      <c r="D73" s="749"/>
      <c r="E73" s="676"/>
      <c r="F73" s="677"/>
      <c r="G73" s="678"/>
      <c r="H73" s="676"/>
      <c r="I73" s="677"/>
      <c r="J73" s="678"/>
      <c r="K73" s="676"/>
      <c r="L73" s="677"/>
      <c r="M73" s="678"/>
      <c r="N73" s="676"/>
      <c r="O73" s="677"/>
      <c r="P73" s="678"/>
      <c r="Q73" s="718">
        <f>E71+H71</f>
        <v>0</v>
      </c>
      <c r="R73" s="718"/>
      <c r="S73" s="718"/>
      <c r="T73" s="756"/>
      <c r="U73" s="757"/>
      <c r="V73" s="758"/>
      <c r="W73" s="719"/>
      <c r="X73" s="720"/>
      <c r="Y73" s="720"/>
      <c r="Z73" s="721"/>
      <c r="AA73" s="728" t="str">
        <f t="shared" si="1"/>
        <v/>
      </c>
      <c r="AB73" s="729"/>
      <c r="AC73" s="729"/>
      <c r="AD73" s="730"/>
      <c r="AE73" s="684"/>
      <c r="AF73" s="733"/>
      <c r="AG73" s="716"/>
      <c r="AH73" s="717"/>
      <c r="AI73" s="689"/>
      <c r="AJ73" s="690"/>
      <c r="AK73" s="143"/>
    </row>
    <row r="74" spans="1:37" s="107" customFormat="1" ht="15" customHeight="1" x14ac:dyDescent="0.15">
      <c r="A74" s="4"/>
      <c r="B74" s="741" t="s">
        <v>286</v>
      </c>
      <c r="C74" s="742"/>
      <c r="D74" s="743"/>
      <c r="E74" s="670"/>
      <c r="F74" s="671"/>
      <c r="G74" s="672"/>
      <c r="H74" s="670"/>
      <c r="I74" s="671"/>
      <c r="J74" s="672"/>
      <c r="K74" s="691"/>
      <c r="L74" s="691"/>
      <c r="M74" s="691"/>
      <c r="N74" s="691"/>
      <c r="O74" s="691"/>
      <c r="P74" s="691"/>
      <c r="Q74" s="711">
        <f>K74+N74</f>
        <v>0</v>
      </c>
      <c r="R74" s="711"/>
      <c r="S74" s="711"/>
      <c r="T74" s="750">
        <f>SUM(Q74:S76)</f>
        <v>0</v>
      </c>
      <c r="U74" s="751"/>
      <c r="V74" s="752"/>
      <c r="W74" s="735"/>
      <c r="X74" s="736"/>
      <c r="Y74" s="736"/>
      <c r="Z74" s="737"/>
      <c r="AA74" s="738" t="str">
        <f t="shared" si="1"/>
        <v/>
      </c>
      <c r="AB74" s="739"/>
      <c r="AC74" s="739"/>
      <c r="AD74" s="740"/>
      <c r="AE74" s="682"/>
      <c r="AF74" s="731"/>
      <c r="AG74" s="712"/>
      <c r="AH74" s="713"/>
      <c r="AI74" s="685"/>
      <c r="AJ74" s="686"/>
      <c r="AK74" s="143"/>
    </row>
    <row r="75" spans="1:37" s="107" customFormat="1" ht="15" customHeight="1" x14ac:dyDescent="0.15">
      <c r="A75" s="4"/>
      <c r="B75" s="744"/>
      <c r="C75" s="745"/>
      <c r="D75" s="746"/>
      <c r="E75" s="673"/>
      <c r="F75" s="674"/>
      <c r="G75" s="675"/>
      <c r="H75" s="673"/>
      <c r="I75" s="674"/>
      <c r="J75" s="675"/>
      <c r="K75" s="679"/>
      <c r="L75" s="680"/>
      <c r="M75" s="681"/>
      <c r="N75" s="679"/>
      <c r="O75" s="680"/>
      <c r="P75" s="681"/>
      <c r="Q75" s="734">
        <f>K75+N75</f>
        <v>0</v>
      </c>
      <c r="R75" s="734"/>
      <c r="S75" s="734"/>
      <c r="T75" s="753"/>
      <c r="U75" s="754"/>
      <c r="V75" s="755"/>
      <c r="W75" s="725"/>
      <c r="X75" s="726"/>
      <c r="Y75" s="726"/>
      <c r="Z75" s="727"/>
      <c r="AA75" s="728" t="str">
        <f t="shared" si="1"/>
        <v/>
      </c>
      <c r="AB75" s="729"/>
      <c r="AC75" s="729"/>
      <c r="AD75" s="730"/>
      <c r="AE75" s="683"/>
      <c r="AF75" s="732"/>
      <c r="AG75" s="714"/>
      <c r="AH75" s="715"/>
      <c r="AI75" s="687"/>
      <c r="AJ75" s="688"/>
      <c r="AK75" s="143"/>
    </row>
    <row r="76" spans="1:37" s="107" customFormat="1" ht="15" customHeight="1" x14ac:dyDescent="0.15">
      <c r="A76" s="4"/>
      <c r="B76" s="744"/>
      <c r="C76" s="745"/>
      <c r="D76" s="746"/>
      <c r="E76" s="676"/>
      <c r="F76" s="677"/>
      <c r="G76" s="678"/>
      <c r="H76" s="676"/>
      <c r="I76" s="677"/>
      <c r="J76" s="678"/>
      <c r="K76" s="676"/>
      <c r="L76" s="677"/>
      <c r="M76" s="678"/>
      <c r="N76" s="676"/>
      <c r="O76" s="677"/>
      <c r="P76" s="678"/>
      <c r="Q76" s="718">
        <f>E74+H74</f>
        <v>0</v>
      </c>
      <c r="R76" s="718"/>
      <c r="S76" s="718"/>
      <c r="T76" s="756"/>
      <c r="U76" s="757"/>
      <c r="V76" s="758"/>
      <c r="W76" s="719"/>
      <c r="X76" s="720"/>
      <c r="Y76" s="720"/>
      <c r="Z76" s="721"/>
      <c r="AA76" s="728" t="str">
        <f t="shared" si="1"/>
        <v/>
      </c>
      <c r="AB76" s="729"/>
      <c r="AC76" s="729"/>
      <c r="AD76" s="730"/>
      <c r="AE76" s="684"/>
      <c r="AF76" s="733"/>
      <c r="AG76" s="716"/>
      <c r="AH76" s="717"/>
      <c r="AI76" s="689"/>
      <c r="AJ76" s="690"/>
      <c r="AK76" s="143"/>
    </row>
    <row r="77" spans="1:37" s="107" customFormat="1" ht="15" customHeight="1" x14ac:dyDescent="0.15">
      <c r="A77" s="4"/>
      <c r="B77" s="741" t="s">
        <v>287</v>
      </c>
      <c r="C77" s="742"/>
      <c r="D77" s="743"/>
      <c r="E77" s="670"/>
      <c r="F77" s="671"/>
      <c r="G77" s="672"/>
      <c r="H77" s="670"/>
      <c r="I77" s="671"/>
      <c r="J77" s="672"/>
      <c r="K77" s="691"/>
      <c r="L77" s="691"/>
      <c r="M77" s="691"/>
      <c r="N77" s="691"/>
      <c r="O77" s="691"/>
      <c r="P77" s="691"/>
      <c r="Q77" s="711">
        <f>K77+N77</f>
        <v>0</v>
      </c>
      <c r="R77" s="711"/>
      <c r="S77" s="711"/>
      <c r="T77" s="750">
        <f>SUM(Q77:S79)</f>
        <v>0</v>
      </c>
      <c r="U77" s="751"/>
      <c r="V77" s="752"/>
      <c r="W77" s="735"/>
      <c r="X77" s="736"/>
      <c r="Y77" s="736"/>
      <c r="Z77" s="737"/>
      <c r="AA77" s="738" t="str">
        <f t="shared" si="1"/>
        <v/>
      </c>
      <c r="AB77" s="739"/>
      <c r="AC77" s="739"/>
      <c r="AD77" s="740"/>
      <c r="AE77" s="682"/>
      <c r="AF77" s="731"/>
      <c r="AG77" s="712"/>
      <c r="AH77" s="713"/>
      <c r="AI77" s="685"/>
      <c r="AJ77" s="686"/>
      <c r="AK77" s="143"/>
    </row>
    <row r="78" spans="1:37" s="107" customFormat="1" ht="15" customHeight="1" x14ac:dyDescent="0.15">
      <c r="A78" s="4"/>
      <c r="B78" s="744"/>
      <c r="C78" s="745"/>
      <c r="D78" s="746"/>
      <c r="E78" s="673"/>
      <c r="F78" s="674"/>
      <c r="G78" s="675"/>
      <c r="H78" s="673"/>
      <c r="I78" s="674"/>
      <c r="J78" s="675"/>
      <c r="K78" s="679"/>
      <c r="L78" s="680"/>
      <c r="M78" s="681"/>
      <c r="N78" s="679"/>
      <c r="O78" s="680"/>
      <c r="P78" s="681"/>
      <c r="Q78" s="734">
        <f>K78+N78</f>
        <v>0</v>
      </c>
      <c r="R78" s="734"/>
      <c r="S78" s="734"/>
      <c r="T78" s="753"/>
      <c r="U78" s="754"/>
      <c r="V78" s="755"/>
      <c r="W78" s="725"/>
      <c r="X78" s="726"/>
      <c r="Y78" s="726"/>
      <c r="Z78" s="727"/>
      <c r="AA78" s="728" t="str">
        <f t="shared" si="1"/>
        <v/>
      </c>
      <c r="AB78" s="729"/>
      <c r="AC78" s="729"/>
      <c r="AD78" s="730"/>
      <c r="AE78" s="683"/>
      <c r="AF78" s="732"/>
      <c r="AG78" s="714"/>
      <c r="AH78" s="715"/>
      <c r="AI78" s="687"/>
      <c r="AJ78" s="688"/>
      <c r="AK78" s="143"/>
    </row>
    <row r="79" spans="1:37" s="107" customFormat="1" ht="15" customHeight="1" x14ac:dyDescent="0.15">
      <c r="A79" s="4"/>
      <c r="B79" s="744"/>
      <c r="C79" s="745"/>
      <c r="D79" s="746"/>
      <c r="E79" s="676"/>
      <c r="F79" s="677"/>
      <c r="G79" s="678"/>
      <c r="H79" s="676"/>
      <c r="I79" s="677"/>
      <c r="J79" s="678"/>
      <c r="K79" s="676"/>
      <c r="L79" s="677"/>
      <c r="M79" s="678"/>
      <c r="N79" s="676"/>
      <c r="O79" s="677"/>
      <c r="P79" s="678"/>
      <c r="Q79" s="718">
        <f>E77+H77</f>
        <v>0</v>
      </c>
      <c r="R79" s="718"/>
      <c r="S79" s="718"/>
      <c r="T79" s="756"/>
      <c r="U79" s="757"/>
      <c r="V79" s="758"/>
      <c r="W79" s="719"/>
      <c r="X79" s="720"/>
      <c r="Y79" s="720"/>
      <c r="Z79" s="721"/>
      <c r="AA79" s="728" t="str">
        <f t="shared" si="1"/>
        <v/>
      </c>
      <c r="AB79" s="729"/>
      <c r="AC79" s="729"/>
      <c r="AD79" s="730"/>
      <c r="AE79" s="684"/>
      <c r="AF79" s="733"/>
      <c r="AG79" s="716"/>
      <c r="AH79" s="717"/>
      <c r="AI79" s="689"/>
      <c r="AJ79" s="690"/>
      <c r="AK79" s="143"/>
    </row>
    <row r="80" spans="1:37" s="107" customFormat="1" ht="15" customHeight="1" x14ac:dyDescent="0.15">
      <c r="A80" s="4"/>
      <c r="B80" s="741" t="s">
        <v>288</v>
      </c>
      <c r="C80" s="742"/>
      <c r="D80" s="743"/>
      <c r="E80" s="670"/>
      <c r="F80" s="671"/>
      <c r="G80" s="672"/>
      <c r="H80" s="670"/>
      <c r="I80" s="671"/>
      <c r="J80" s="672"/>
      <c r="K80" s="691"/>
      <c r="L80" s="691"/>
      <c r="M80" s="691"/>
      <c r="N80" s="691"/>
      <c r="O80" s="691"/>
      <c r="P80" s="691"/>
      <c r="Q80" s="711">
        <f>K80+N80</f>
        <v>0</v>
      </c>
      <c r="R80" s="711"/>
      <c r="S80" s="711"/>
      <c r="T80" s="750">
        <f>SUM(Q80:S82)</f>
        <v>0</v>
      </c>
      <c r="U80" s="751"/>
      <c r="V80" s="752"/>
      <c r="W80" s="735"/>
      <c r="X80" s="736"/>
      <c r="Y80" s="736"/>
      <c r="Z80" s="737"/>
      <c r="AA80" s="738" t="str">
        <f t="shared" si="1"/>
        <v/>
      </c>
      <c r="AB80" s="739"/>
      <c r="AC80" s="739"/>
      <c r="AD80" s="740"/>
      <c r="AE80" s="682"/>
      <c r="AF80" s="731"/>
      <c r="AG80" s="712"/>
      <c r="AH80" s="713"/>
      <c r="AI80" s="685"/>
      <c r="AJ80" s="686"/>
      <c r="AK80" s="143"/>
    </row>
    <row r="81" spans="1:37" s="107" customFormat="1" ht="15" customHeight="1" x14ac:dyDescent="0.15">
      <c r="A81" s="4"/>
      <c r="B81" s="744"/>
      <c r="C81" s="745"/>
      <c r="D81" s="746"/>
      <c r="E81" s="673"/>
      <c r="F81" s="674"/>
      <c r="G81" s="675"/>
      <c r="H81" s="673"/>
      <c r="I81" s="674"/>
      <c r="J81" s="675"/>
      <c r="K81" s="679"/>
      <c r="L81" s="680"/>
      <c r="M81" s="681"/>
      <c r="N81" s="679"/>
      <c r="O81" s="680"/>
      <c r="P81" s="681"/>
      <c r="Q81" s="734">
        <f>K81+N81</f>
        <v>0</v>
      </c>
      <c r="R81" s="734"/>
      <c r="S81" s="734"/>
      <c r="T81" s="753"/>
      <c r="U81" s="754"/>
      <c r="V81" s="755"/>
      <c r="W81" s="725"/>
      <c r="X81" s="726"/>
      <c r="Y81" s="726"/>
      <c r="Z81" s="727"/>
      <c r="AA81" s="728" t="str">
        <f t="shared" si="1"/>
        <v/>
      </c>
      <c r="AB81" s="729"/>
      <c r="AC81" s="729"/>
      <c r="AD81" s="730"/>
      <c r="AE81" s="683"/>
      <c r="AF81" s="732"/>
      <c r="AG81" s="714"/>
      <c r="AH81" s="715"/>
      <c r="AI81" s="687"/>
      <c r="AJ81" s="688"/>
      <c r="AK81" s="143"/>
    </row>
    <row r="82" spans="1:37" s="107" customFormat="1" ht="15" customHeight="1" x14ac:dyDescent="0.15">
      <c r="A82" s="4"/>
      <c r="B82" s="747"/>
      <c r="C82" s="748"/>
      <c r="D82" s="749"/>
      <c r="E82" s="676"/>
      <c r="F82" s="677"/>
      <c r="G82" s="678"/>
      <c r="H82" s="676"/>
      <c r="I82" s="677"/>
      <c r="J82" s="678"/>
      <c r="K82" s="676"/>
      <c r="L82" s="677"/>
      <c r="M82" s="678"/>
      <c r="N82" s="676"/>
      <c r="O82" s="677"/>
      <c r="P82" s="678"/>
      <c r="Q82" s="718">
        <f>E80+H80</f>
        <v>0</v>
      </c>
      <c r="R82" s="718"/>
      <c r="S82" s="718"/>
      <c r="T82" s="756"/>
      <c r="U82" s="757"/>
      <c r="V82" s="758"/>
      <c r="W82" s="719"/>
      <c r="X82" s="720"/>
      <c r="Y82" s="720"/>
      <c r="Z82" s="721"/>
      <c r="AA82" s="728" t="str">
        <f t="shared" si="1"/>
        <v/>
      </c>
      <c r="AB82" s="729"/>
      <c r="AC82" s="729"/>
      <c r="AD82" s="730"/>
      <c r="AE82" s="684"/>
      <c r="AF82" s="733"/>
      <c r="AG82" s="716"/>
      <c r="AH82" s="717"/>
      <c r="AI82" s="689"/>
      <c r="AJ82" s="690"/>
      <c r="AK82" s="143"/>
    </row>
    <row r="83" spans="1:37" s="107" customFormat="1" ht="15" customHeight="1" x14ac:dyDescent="0.15">
      <c r="A83" s="4"/>
      <c r="B83" s="741" t="s">
        <v>289</v>
      </c>
      <c r="C83" s="742"/>
      <c r="D83" s="743"/>
      <c r="E83" s="670"/>
      <c r="F83" s="671"/>
      <c r="G83" s="672"/>
      <c r="H83" s="670"/>
      <c r="I83" s="671"/>
      <c r="J83" s="672"/>
      <c r="K83" s="691"/>
      <c r="L83" s="691"/>
      <c r="M83" s="691"/>
      <c r="N83" s="691"/>
      <c r="O83" s="691"/>
      <c r="P83" s="691"/>
      <c r="Q83" s="711">
        <f>K83+N83</f>
        <v>0</v>
      </c>
      <c r="R83" s="711"/>
      <c r="S83" s="711"/>
      <c r="T83" s="750">
        <f>SUM(Q83:S85)</f>
        <v>0</v>
      </c>
      <c r="U83" s="751"/>
      <c r="V83" s="752"/>
      <c r="W83" s="735"/>
      <c r="X83" s="736"/>
      <c r="Y83" s="736"/>
      <c r="Z83" s="737"/>
      <c r="AA83" s="738" t="str">
        <f t="shared" si="1"/>
        <v/>
      </c>
      <c r="AB83" s="739"/>
      <c r="AC83" s="739"/>
      <c r="AD83" s="740"/>
      <c r="AE83" s="682"/>
      <c r="AF83" s="731"/>
      <c r="AG83" s="712"/>
      <c r="AH83" s="713"/>
      <c r="AI83" s="685"/>
      <c r="AJ83" s="686"/>
      <c r="AK83" s="143"/>
    </row>
    <row r="84" spans="1:37" s="107" customFormat="1" ht="15" customHeight="1" x14ac:dyDescent="0.15">
      <c r="A84" s="4"/>
      <c r="B84" s="744"/>
      <c r="C84" s="745"/>
      <c r="D84" s="746"/>
      <c r="E84" s="673"/>
      <c r="F84" s="674"/>
      <c r="G84" s="675"/>
      <c r="H84" s="673"/>
      <c r="I84" s="674"/>
      <c r="J84" s="675"/>
      <c r="K84" s="679"/>
      <c r="L84" s="680"/>
      <c r="M84" s="681"/>
      <c r="N84" s="679"/>
      <c r="O84" s="680"/>
      <c r="P84" s="681"/>
      <c r="Q84" s="734">
        <f>K84+N84</f>
        <v>0</v>
      </c>
      <c r="R84" s="734"/>
      <c r="S84" s="734"/>
      <c r="T84" s="753"/>
      <c r="U84" s="754"/>
      <c r="V84" s="755"/>
      <c r="W84" s="725"/>
      <c r="X84" s="726"/>
      <c r="Y84" s="726"/>
      <c r="Z84" s="727"/>
      <c r="AA84" s="728" t="str">
        <f t="shared" si="1"/>
        <v/>
      </c>
      <c r="AB84" s="729"/>
      <c r="AC84" s="729"/>
      <c r="AD84" s="730"/>
      <c r="AE84" s="683"/>
      <c r="AF84" s="732"/>
      <c r="AG84" s="714"/>
      <c r="AH84" s="715"/>
      <c r="AI84" s="687"/>
      <c r="AJ84" s="688"/>
      <c r="AK84" s="143"/>
    </row>
    <row r="85" spans="1:37" s="107" customFormat="1" ht="15" customHeight="1" x14ac:dyDescent="0.15">
      <c r="A85" s="4"/>
      <c r="B85" s="744"/>
      <c r="C85" s="745"/>
      <c r="D85" s="746"/>
      <c r="E85" s="676"/>
      <c r="F85" s="677"/>
      <c r="G85" s="678"/>
      <c r="H85" s="676"/>
      <c r="I85" s="677"/>
      <c r="J85" s="678"/>
      <c r="K85" s="676"/>
      <c r="L85" s="677"/>
      <c r="M85" s="678"/>
      <c r="N85" s="676"/>
      <c r="O85" s="677"/>
      <c r="P85" s="678"/>
      <c r="Q85" s="718">
        <f>E83+H83</f>
        <v>0</v>
      </c>
      <c r="R85" s="718"/>
      <c r="S85" s="718"/>
      <c r="T85" s="756"/>
      <c r="U85" s="757"/>
      <c r="V85" s="758"/>
      <c r="W85" s="719"/>
      <c r="X85" s="720"/>
      <c r="Y85" s="720"/>
      <c r="Z85" s="721"/>
      <c r="AA85" s="728" t="str">
        <f t="shared" si="1"/>
        <v/>
      </c>
      <c r="AB85" s="729"/>
      <c r="AC85" s="729"/>
      <c r="AD85" s="730"/>
      <c r="AE85" s="684"/>
      <c r="AF85" s="733"/>
      <c r="AG85" s="716"/>
      <c r="AH85" s="717"/>
      <c r="AI85" s="689"/>
      <c r="AJ85" s="690"/>
      <c r="AK85" s="143"/>
    </row>
    <row r="86" spans="1:37" s="107" customFormat="1" ht="15" customHeight="1" x14ac:dyDescent="0.15">
      <c r="A86" s="4"/>
      <c r="B86" s="741" t="s">
        <v>290</v>
      </c>
      <c r="C86" s="742"/>
      <c r="D86" s="743"/>
      <c r="E86" s="670"/>
      <c r="F86" s="671"/>
      <c r="G86" s="672"/>
      <c r="H86" s="670"/>
      <c r="I86" s="671"/>
      <c r="J86" s="672"/>
      <c r="K86" s="691"/>
      <c r="L86" s="691"/>
      <c r="M86" s="691"/>
      <c r="N86" s="691"/>
      <c r="O86" s="691"/>
      <c r="P86" s="691"/>
      <c r="Q86" s="711">
        <f>K86+N86</f>
        <v>0</v>
      </c>
      <c r="R86" s="711"/>
      <c r="S86" s="711"/>
      <c r="T86" s="750">
        <f>SUM(Q86:S88)</f>
        <v>0</v>
      </c>
      <c r="U86" s="751"/>
      <c r="V86" s="752"/>
      <c r="W86" s="735"/>
      <c r="X86" s="736"/>
      <c r="Y86" s="736"/>
      <c r="Z86" s="737"/>
      <c r="AA86" s="738" t="str">
        <f t="shared" si="1"/>
        <v/>
      </c>
      <c r="AB86" s="739"/>
      <c r="AC86" s="739"/>
      <c r="AD86" s="740"/>
      <c r="AE86" s="682"/>
      <c r="AF86" s="731"/>
      <c r="AG86" s="712"/>
      <c r="AH86" s="713"/>
      <c r="AI86" s="685"/>
      <c r="AJ86" s="686"/>
      <c r="AK86" s="143"/>
    </row>
    <row r="87" spans="1:37" s="107" customFormat="1" ht="15" customHeight="1" x14ac:dyDescent="0.15">
      <c r="A87" s="4"/>
      <c r="B87" s="744"/>
      <c r="C87" s="745"/>
      <c r="D87" s="746"/>
      <c r="E87" s="673"/>
      <c r="F87" s="674"/>
      <c r="G87" s="675"/>
      <c r="H87" s="673"/>
      <c r="I87" s="674"/>
      <c r="J87" s="675"/>
      <c r="K87" s="679"/>
      <c r="L87" s="680"/>
      <c r="M87" s="681"/>
      <c r="N87" s="679"/>
      <c r="O87" s="680"/>
      <c r="P87" s="681"/>
      <c r="Q87" s="734">
        <f>K87+N87</f>
        <v>0</v>
      </c>
      <c r="R87" s="734"/>
      <c r="S87" s="734"/>
      <c r="T87" s="753"/>
      <c r="U87" s="754"/>
      <c r="V87" s="755"/>
      <c r="W87" s="725"/>
      <c r="X87" s="726"/>
      <c r="Y87" s="726"/>
      <c r="Z87" s="727"/>
      <c r="AA87" s="728" t="str">
        <f t="shared" si="1"/>
        <v/>
      </c>
      <c r="AB87" s="729"/>
      <c r="AC87" s="729"/>
      <c r="AD87" s="730"/>
      <c r="AE87" s="683"/>
      <c r="AF87" s="732"/>
      <c r="AG87" s="714"/>
      <c r="AH87" s="715"/>
      <c r="AI87" s="687"/>
      <c r="AJ87" s="688"/>
      <c r="AK87" s="143"/>
    </row>
    <row r="88" spans="1:37" s="107" customFormat="1" ht="15" customHeight="1" x14ac:dyDescent="0.15">
      <c r="A88" s="4"/>
      <c r="B88" s="744"/>
      <c r="C88" s="745"/>
      <c r="D88" s="746"/>
      <c r="E88" s="676"/>
      <c r="F88" s="677"/>
      <c r="G88" s="678"/>
      <c r="H88" s="676"/>
      <c r="I88" s="677"/>
      <c r="J88" s="678"/>
      <c r="K88" s="676"/>
      <c r="L88" s="677"/>
      <c r="M88" s="678"/>
      <c r="N88" s="676"/>
      <c r="O88" s="677"/>
      <c r="P88" s="678"/>
      <c r="Q88" s="718">
        <f>E86+H86</f>
        <v>0</v>
      </c>
      <c r="R88" s="718"/>
      <c r="S88" s="718"/>
      <c r="T88" s="756"/>
      <c r="U88" s="757"/>
      <c r="V88" s="758"/>
      <c r="W88" s="719"/>
      <c r="X88" s="720"/>
      <c r="Y88" s="720"/>
      <c r="Z88" s="721"/>
      <c r="AA88" s="728" t="str">
        <f t="shared" si="1"/>
        <v/>
      </c>
      <c r="AB88" s="729"/>
      <c r="AC88" s="729"/>
      <c r="AD88" s="730"/>
      <c r="AE88" s="684"/>
      <c r="AF88" s="733"/>
      <c r="AG88" s="716"/>
      <c r="AH88" s="717"/>
      <c r="AI88" s="689"/>
      <c r="AJ88" s="690"/>
      <c r="AK88" s="143"/>
    </row>
    <row r="89" spans="1:37" s="107" customFormat="1" ht="15" customHeight="1" x14ac:dyDescent="0.15">
      <c r="A89" s="4"/>
      <c r="B89" s="741" t="s">
        <v>291</v>
      </c>
      <c r="C89" s="742"/>
      <c r="D89" s="743"/>
      <c r="E89" s="670"/>
      <c r="F89" s="671"/>
      <c r="G89" s="672"/>
      <c r="H89" s="670"/>
      <c r="I89" s="671"/>
      <c r="J89" s="672"/>
      <c r="K89" s="691"/>
      <c r="L89" s="691"/>
      <c r="M89" s="691"/>
      <c r="N89" s="691"/>
      <c r="O89" s="691"/>
      <c r="P89" s="691"/>
      <c r="Q89" s="711">
        <f>K89+N89</f>
        <v>0</v>
      </c>
      <c r="R89" s="711"/>
      <c r="S89" s="711"/>
      <c r="T89" s="750">
        <f>SUM(Q89:S91)</f>
        <v>0</v>
      </c>
      <c r="U89" s="751"/>
      <c r="V89" s="752"/>
      <c r="W89" s="735"/>
      <c r="X89" s="736"/>
      <c r="Y89" s="736"/>
      <c r="Z89" s="737"/>
      <c r="AA89" s="738" t="str">
        <f t="shared" si="1"/>
        <v/>
      </c>
      <c r="AB89" s="739"/>
      <c r="AC89" s="739"/>
      <c r="AD89" s="740"/>
      <c r="AE89" s="682"/>
      <c r="AF89" s="731"/>
      <c r="AG89" s="712"/>
      <c r="AH89" s="713"/>
      <c r="AI89" s="685"/>
      <c r="AJ89" s="686"/>
      <c r="AK89" s="143"/>
    </row>
    <row r="90" spans="1:37" s="107" customFormat="1" ht="15" customHeight="1" x14ac:dyDescent="0.15">
      <c r="A90" s="4"/>
      <c r="B90" s="744"/>
      <c r="C90" s="745"/>
      <c r="D90" s="746"/>
      <c r="E90" s="673"/>
      <c r="F90" s="674"/>
      <c r="G90" s="675"/>
      <c r="H90" s="673"/>
      <c r="I90" s="674"/>
      <c r="J90" s="675"/>
      <c r="K90" s="679"/>
      <c r="L90" s="680"/>
      <c r="M90" s="681"/>
      <c r="N90" s="679"/>
      <c r="O90" s="680"/>
      <c r="P90" s="681"/>
      <c r="Q90" s="734">
        <f>K90+N90</f>
        <v>0</v>
      </c>
      <c r="R90" s="734"/>
      <c r="S90" s="734"/>
      <c r="T90" s="753"/>
      <c r="U90" s="754"/>
      <c r="V90" s="755"/>
      <c r="W90" s="725"/>
      <c r="X90" s="726"/>
      <c r="Y90" s="726"/>
      <c r="Z90" s="727"/>
      <c r="AA90" s="728" t="str">
        <f t="shared" si="1"/>
        <v/>
      </c>
      <c r="AB90" s="729"/>
      <c r="AC90" s="729"/>
      <c r="AD90" s="730"/>
      <c r="AE90" s="683"/>
      <c r="AF90" s="732"/>
      <c r="AG90" s="714"/>
      <c r="AH90" s="715"/>
      <c r="AI90" s="687"/>
      <c r="AJ90" s="688"/>
      <c r="AK90" s="143"/>
    </row>
    <row r="91" spans="1:37" s="107" customFormat="1" ht="15" customHeight="1" x14ac:dyDescent="0.15">
      <c r="A91" s="4"/>
      <c r="B91" s="747"/>
      <c r="C91" s="748"/>
      <c r="D91" s="749"/>
      <c r="E91" s="676"/>
      <c r="F91" s="677"/>
      <c r="G91" s="678"/>
      <c r="H91" s="676"/>
      <c r="I91" s="677"/>
      <c r="J91" s="678"/>
      <c r="K91" s="676"/>
      <c r="L91" s="677"/>
      <c r="M91" s="678"/>
      <c r="N91" s="676"/>
      <c r="O91" s="677"/>
      <c r="P91" s="678"/>
      <c r="Q91" s="718">
        <f>E89+H89</f>
        <v>0</v>
      </c>
      <c r="R91" s="718"/>
      <c r="S91" s="718"/>
      <c r="T91" s="756"/>
      <c r="U91" s="757"/>
      <c r="V91" s="758"/>
      <c r="W91" s="719"/>
      <c r="X91" s="720"/>
      <c r="Y91" s="720"/>
      <c r="Z91" s="721"/>
      <c r="AA91" s="728" t="str">
        <f t="shared" si="1"/>
        <v/>
      </c>
      <c r="AB91" s="729"/>
      <c r="AC91" s="729"/>
      <c r="AD91" s="730"/>
      <c r="AE91" s="684"/>
      <c r="AF91" s="733"/>
      <c r="AG91" s="716"/>
      <c r="AH91" s="717"/>
      <c r="AI91" s="689"/>
      <c r="AJ91" s="690"/>
      <c r="AK91" s="143"/>
    </row>
    <row r="92" spans="1:37" s="107" customFormat="1" ht="15" customHeight="1" x14ac:dyDescent="0.15">
      <c r="A92" s="4"/>
      <c r="B92" s="741" t="s">
        <v>292</v>
      </c>
      <c r="C92" s="742"/>
      <c r="D92" s="743"/>
      <c r="E92" s="670"/>
      <c r="F92" s="671"/>
      <c r="G92" s="672"/>
      <c r="H92" s="670"/>
      <c r="I92" s="671"/>
      <c r="J92" s="672"/>
      <c r="K92" s="691"/>
      <c r="L92" s="691"/>
      <c r="M92" s="691"/>
      <c r="N92" s="691"/>
      <c r="O92" s="691"/>
      <c r="P92" s="691"/>
      <c r="Q92" s="711">
        <f>K92+N92</f>
        <v>0</v>
      </c>
      <c r="R92" s="711"/>
      <c r="S92" s="711"/>
      <c r="T92" s="750">
        <f>SUM(Q92:S94)</f>
        <v>0</v>
      </c>
      <c r="U92" s="751"/>
      <c r="V92" s="752"/>
      <c r="W92" s="735"/>
      <c r="X92" s="736"/>
      <c r="Y92" s="736"/>
      <c r="Z92" s="737"/>
      <c r="AA92" s="738" t="str">
        <f t="shared" si="1"/>
        <v/>
      </c>
      <c r="AB92" s="739"/>
      <c r="AC92" s="739"/>
      <c r="AD92" s="740"/>
      <c r="AE92" s="682"/>
      <c r="AF92" s="731"/>
      <c r="AG92" s="712"/>
      <c r="AH92" s="713"/>
      <c r="AI92" s="685"/>
      <c r="AJ92" s="686"/>
      <c r="AK92" s="143"/>
    </row>
    <row r="93" spans="1:37" s="107" customFormat="1" ht="15" customHeight="1" x14ac:dyDescent="0.15">
      <c r="A93" s="4"/>
      <c r="B93" s="744"/>
      <c r="C93" s="745"/>
      <c r="D93" s="746"/>
      <c r="E93" s="673"/>
      <c r="F93" s="674"/>
      <c r="G93" s="675"/>
      <c r="H93" s="673"/>
      <c r="I93" s="674"/>
      <c r="J93" s="675"/>
      <c r="K93" s="679"/>
      <c r="L93" s="680"/>
      <c r="M93" s="681"/>
      <c r="N93" s="679"/>
      <c r="O93" s="680"/>
      <c r="P93" s="681"/>
      <c r="Q93" s="734">
        <f>K93+N93</f>
        <v>0</v>
      </c>
      <c r="R93" s="734"/>
      <c r="S93" s="734"/>
      <c r="T93" s="753"/>
      <c r="U93" s="754"/>
      <c r="V93" s="755"/>
      <c r="W93" s="725"/>
      <c r="X93" s="726"/>
      <c r="Y93" s="726"/>
      <c r="Z93" s="727"/>
      <c r="AA93" s="728" t="str">
        <f t="shared" si="1"/>
        <v/>
      </c>
      <c r="AB93" s="729"/>
      <c r="AC93" s="729"/>
      <c r="AD93" s="730"/>
      <c r="AE93" s="683"/>
      <c r="AF93" s="732"/>
      <c r="AG93" s="714"/>
      <c r="AH93" s="715"/>
      <c r="AI93" s="687"/>
      <c r="AJ93" s="688"/>
      <c r="AK93" s="143"/>
    </row>
    <row r="94" spans="1:37" s="107" customFormat="1" ht="15" customHeight="1" x14ac:dyDescent="0.15">
      <c r="A94" s="4"/>
      <c r="B94" s="744"/>
      <c r="C94" s="745"/>
      <c r="D94" s="746"/>
      <c r="E94" s="676"/>
      <c r="F94" s="677"/>
      <c r="G94" s="678"/>
      <c r="H94" s="676"/>
      <c r="I94" s="677"/>
      <c r="J94" s="678"/>
      <c r="K94" s="676"/>
      <c r="L94" s="677"/>
      <c r="M94" s="678"/>
      <c r="N94" s="676"/>
      <c r="O94" s="677"/>
      <c r="P94" s="678"/>
      <c r="Q94" s="718">
        <f>E92+H92</f>
        <v>0</v>
      </c>
      <c r="R94" s="718"/>
      <c r="S94" s="718"/>
      <c r="T94" s="756"/>
      <c r="U94" s="757"/>
      <c r="V94" s="758"/>
      <c r="W94" s="719"/>
      <c r="X94" s="720"/>
      <c r="Y94" s="720"/>
      <c r="Z94" s="721"/>
      <c r="AA94" s="728" t="str">
        <f t="shared" si="1"/>
        <v/>
      </c>
      <c r="AB94" s="729"/>
      <c r="AC94" s="729"/>
      <c r="AD94" s="730"/>
      <c r="AE94" s="684"/>
      <c r="AF94" s="733"/>
      <c r="AG94" s="716"/>
      <c r="AH94" s="717"/>
      <c r="AI94" s="689"/>
      <c r="AJ94" s="690"/>
      <c r="AK94" s="143"/>
    </row>
    <row r="95" spans="1:37" s="107" customFormat="1" ht="15" customHeight="1" x14ac:dyDescent="0.15">
      <c r="A95" s="4"/>
      <c r="B95" s="741" t="s">
        <v>283</v>
      </c>
      <c r="C95" s="742"/>
      <c r="D95" s="743"/>
      <c r="E95" s="670"/>
      <c r="F95" s="671"/>
      <c r="G95" s="672"/>
      <c r="H95" s="670"/>
      <c r="I95" s="671"/>
      <c r="J95" s="672"/>
      <c r="K95" s="691"/>
      <c r="L95" s="691"/>
      <c r="M95" s="691"/>
      <c r="N95" s="691"/>
      <c r="O95" s="691"/>
      <c r="P95" s="691"/>
      <c r="Q95" s="711">
        <f>K95+N95</f>
        <v>0</v>
      </c>
      <c r="R95" s="711"/>
      <c r="S95" s="711"/>
      <c r="T95" s="750">
        <f>SUM(Q95:S97)</f>
        <v>0</v>
      </c>
      <c r="U95" s="751"/>
      <c r="V95" s="752"/>
      <c r="W95" s="735"/>
      <c r="X95" s="736"/>
      <c r="Y95" s="736"/>
      <c r="Z95" s="737"/>
      <c r="AA95" s="738" t="str">
        <f t="shared" si="1"/>
        <v/>
      </c>
      <c r="AB95" s="739"/>
      <c r="AC95" s="739"/>
      <c r="AD95" s="740"/>
      <c r="AE95" s="682"/>
      <c r="AF95" s="731"/>
      <c r="AG95" s="712"/>
      <c r="AH95" s="713"/>
      <c r="AI95" s="685"/>
      <c r="AJ95" s="686"/>
      <c r="AK95" s="143"/>
    </row>
    <row r="96" spans="1:37" s="107" customFormat="1" ht="15" customHeight="1" x14ac:dyDescent="0.15">
      <c r="A96" s="4"/>
      <c r="B96" s="744"/>
      <c r="C96" s="745"/>
      <c r="D96" s="746"/>
      <c r="E96" s="673"/>
      <c r="F96" s="674"/>
      <c r="G96" s="675"/>
      <c r="H96" s="673"/>
      <c r="I96" s="674"/>
      <c r="J96" s="675"/>
      <c r="K96" s="679"/>
      <c r="L96" s="680"/>
      <c r="M96" s="681"/>
      <c r="N96" s="679"/>
      <c r="O96" s="680"/>
      <c r="P96" s="681"/>
      <c r="Q96" s="734">
        <f>K96+N96</f>
        <v>0</v>
      </c>
      <c r="R96" s="734"/>
      <c r="S96" s="734"/>
      <c r="T96" s="753"/>
      <c r="U96" s="754"/>
      <c r="V96" s="755"/>
      <c r="W96" s="725"/>
      <c r="X96" s="726"/>
      <c r="Y96" s="726"/>
      <c r="Z96" s="727"/>
      <c r="AA96" s="728" t="str">
        <f t="shared" si="1"/>
        <v/>
      </c>
      <c r="AB96" s="729"/>
      <c r="AC96" s="729"/>
      <c r="AD96" s="730"/>
      <c r="AE96" s="683"/>
      <c r="AF96" s="732"/>
      <c r="AG96" s="714"/>
      <c r="AH96" s="715"/>
      <c r="AI96" s="687"/>
      <c r="AJ96" s="688"/>
      <c r="AK96" s="143"/>
    </row>
    <row r="97" spans="1:37" s="107" customFormat="1" ht="15" customHeight="1" x14ac:dyDescent="0.15">
      <c r="A97" s="4"/>
      <c r="B97" s="747"/>
      <c r="C97" s="748"/>
      <c r="D97" s="749"/>
      <c r="E97" s="676"/>
      <c r="F97" s="677"/>
      <c r="G97" s="678"/>
      <c r="H97" s="676"/>
      <c r="I97" s="677"/>
      <c r="J97" s="678"/>
      <c r="K97" s="676"/>
      <c r="L97" s="677"/>
      <c r="M97" s="678"/>
      <c r="N97" s="676"/>
      <c r="O97" s="677"/>
      <c r="P97" s="678"/>
      <c r="Q97" s="718">
        <f>E95+H95</f>
        <v>0</v>
      </c>
      <c r="R97" s="718"/>
      <c r="S97" s="718"/>
      <c r="T97" s="756"/>
      <c r="U97" s="757"/>
      <c r="V97" s="758"/>
      <c r="W97" s="719"/>
      <c r="X97" s="720"/>
      <c r="Y97" s="720"/>
      <c r="Z97" s="721"/>
      <c r="AA97" s="728" t="str">
        <f t="shared" si="1"/>
        <v/>
      </c>
      <c r="AB97" s="729"/>
      <c r="AC97" s="729"/>
      <c r="AD97" s="730"/>
      <c r="AE97" s="684"/>
      <c r="AF97" s="733"/>
      <c r="AG97" s="716"/>
      <c r="AH97" s="717"/>
      <c r="AI97" s="689"/>
      <c r="AJ97" s="690"/>
      <c r="AK97" s="143"/>
    </row>
    <row r="98" spans="1:37" s="107" customFormat="1" ht="15" customHeight="1" x14ac:dyDescent="0.15">
      <c r="A98" s="4"/>
      <c r="B98" s="741" t="s">
        <v>293</v>
      </c>
      <c r="C98" s="742"/>
      <c r="D98" s="743"/>
      <c r="E98" s="670"/>
      <c r="F98" s="671"/>
      <c r="G98" s="672"/>
      <c r="H98" s="670"/>
      <c r="I98" s="671"/>
      <c r="J98" s="672"/>
      <c r="K98" s="691"/>
      <c r="L98" s="691"/>
      <c r="M98" s="691"/>
      <c r="N98" s="691"/>
      <c r="O98" s="691"/>
      <c r="P98" s="691"/>
      <c r="Q98" s="711">
        <f>K98+N98</f>
        <v>0</v>
      </c>
      <c r="R98" s="711"/>
      <c r="S98" s="711"/>
      <c r="T98" s="750">
        <f>SUM(Q98:S100)</f>
        <v>0</v>
      </c>
      <c r="U98" s="751"/>
      <c r="V98" s="752"/>
      <c r="W98" s="735"/>
      <c r="X98" s="736"/>
      <c r="Y98" s="736"/>
      <c r="Z98" s="737"/>
      <c r="AA98" s="738" t="str">
        <f t="shared" si="1"/>
        <v/>
      </c>
      <c r="AB98" s="739"/>
      <c r="AC98" s="739"/>
      <c r="AD98" s="740"/>
      <c r="AE98" s="682"/>
      <c r="AF98" s="731"/>
      <c r="AG98" s="712"/>
      <c r="AH98" s="713"/>
      <c r="AI98" s="685"/>
      <c r="AJ98" s="686"/>
      <c r="AK98" s="143"/>
    </row>
    <row r="99" spans="1:37" s="107" customFormat="1" ht="15" customHeight="1" x14ac:dyDescent="0.15">
      <c r="A99" s="4"/>
      <c r="B99" s="744"/>
      <c r="C99" s="745"/>
      <c r="D99" s="746"/>
      <c r="E99" s="673"/>
      <c r="F99" s="674"/>
      <c r="G99" s="675"/>
      <c r="H99" s="673"/>
      <c r="I99" s="674"/>
      <c r="J99" s="675"/>
      <c r="K99" s="679"/>
      <c r="L99" s="680"/>
      <c r="M99" s="681"/>
      <c r="N99" s="679"/>
      <c r="O99" s="680"/>
      <c r="P99" s="681"/>
      <c r="Q99" s="734">
        <f>K99+N99</f>
        <v>0</v>
      </c>
      <c r="R99" s="734"/>
      <c r="S99" s="734"/>
      <c r="T99" s="753"/>
      <c r="U99" s="754"/>
      <c r="V99" s="755"/>
      <c r="W99" s="725"/>
      <c r="X99" s="726"/>
      <c r="Y99" s="726"/>
      <c r="Z99" s="727"/>
      <c r="AA99" s="728" t="str">
        <f t="shared" si="1"/>
        <v/>
      </c>
      <c r="AB99" s="729"/>
      <c r="AC99" s="729"/>
      <c r="AD99" s="730"/>
      <c r="AE99" s="683"/>
      <c r="AF99" s="732"/>
      <c r="AG99" s="714"/>
      <c r="AH99" s="715"/>
      <c r="AI99" s="687"/>
      <c r="AJ99" s="688"/>
      <c r="AK99" s="143"/>
    </row>
    <row r="100" spans="1:37" s="107" customFormat="1" ht="15" customHeight="1" x14ac:dyDescent="0.15">
      <c r="A100" s="4"/>
      <c r="B100" s="747"/>
      <c r="C100" s="748"/>
      <c r="D100" s="749"/>
      <c r="E100" s="676"/>
      <c r="F100" s="677"/>
      <c r="G100" s="678"/>
      <c r="H100" s="676"/>
      <c r="I100" s="677"/>
      <c r="J100" s="678"/>
      <c r="K100" s="676"/>
      <c r="L100" s="677"/>
      <c r="M100" s="678"/>
      <c r="N100" s="676"/>
      <c r="O100" s="677"/>
      <c r="P100" s="678"/>
      <c r="Q100" s="718">
        <f>E98+H98</f>
        <v>0</v>
      </c>
      <c r="R100" s="718"/>
      <c r="S100" s="718"/>
      <c r="T100" s="756"/>
      <c r="U100" s="757"/>
      <c r="V100" s="758"/>
      <c r="W100" s="719"/>
      <c r="X100" s="720"/>
      <c r="Y100" s="720"/>
      <c r="Z100" s="721"/>
      <c r="AA100" s="728" t="str">
        <f t="shared" si="1"/>
        <v/>
      </c>
      <c r="AB100" s="729"/>
      <c r="AC100" s="729"/>
      <c r="AD100" s="730"/>
      <c r="AE100" s="684"/>
      <c r="AF100" s="733"/>
      <c r="AG100" s="716"/>
      <c r="AH100" s="717"/>
      <c r="AI100" s="689"/>
      <c r="AJ100" s="690"/>
      <c r="AK100" s="143"/>
    </row>
    <row r="101" spans="1:37" s="107" customFormat="1" ht="15" customHeight="1" x14ac:dyDescent="0.15">
      <c r="A101" s="4"/>
      <c r="B101" s="836" t="s">
        <v>294</v>
      </c>
      <c r="C101" s="837"/>
      <c r="D101" s="838"/>
      <c r="E101" s="670"/>
      <c r="F101" s="671"/>
      <c r="G101" s="672"/>
      <c r="H101" s="670"/>
      <c r="I101" s="671"/>
      <c r="J101" s="672"/>
      <c r="K101" s="691"/>
      <c r="L101" s="691"/>
      <c r="M101" s="691"/>
      <c r="N101" s="691"/>
      <c r="O101" s="691"/>
      <c r="P101" s="691"/>
      <c r="Q101" s="711">
        <f>K101+N101</f>
        <v>0</v>
      </c>
      <c r="R101" s="711"/>
      <c r="S101" s="711"/>
      <c r="T101" s="750">
        <f>SUM(Q101:S103)</f>
        <v>0</v>
      </c>
      <c r="U101" s="751"/>
      <c r="V101" s="752"/>
      <c r="W101" s="735"/>
      <c r="X101" s="736"/>
      <c r="Y101" s="736"/>
      <c r="Z101" s="737"/>
      <c r="AA101" s="738" t="str">
        <f>IFERROR((Q101/W101), "")</f>
        <v/>
      </c>
      <c r="AB101" s="739"/>
      <c r="AC101" s="739"/>
      <c r="AD101" s="740"/>
      <c r="AE101" s="682"/>
      <c r="AF101" s="731"/>
      <c r="AG101" s="712"/>
      <c r="AH101" s="713"/>
      <c r="AI101" s="759"/>
      <c r="AJ101" s="686"/>
      <c r="AK101" s="143"/>
    </row>
    <row r="102" spans="1:37" s="107" customFormat="1" ht="15" customHeight="1" x14ac:dyDescent="0.15">
      <c r="A102" s="4"/>
      <c r="B102" s="744"/>
      <c r="C102" s="745"/>
      <c r="D102" s="746"/>
      <c r="E102" s="673"/>
      <c r="F102" s="674"/>
      <c r="G102" s="675"/>
      <c r="H102" s="673"/>
      <c r="I102" s="674"/>
      <c r="J102" s="675"/>
      <c r="K102" s="679"/>
      <c r="L102" s="680"/>
      <c r="M102" s="681"/>
      <c r="N102" s="679"/>
      <c r="O102" s="680"/>
      <c r="P102" s="681"/>
      <c r="Q102" s="734">
        <f>K102+N102</f>
        <v>0</v>
      </c>
      <c r="R102" s="734"/>
      <c r="S102" s="734"/>
      <c r="T102" s="753"/>
      <c r="U102" s="754"/>
      <c r="V102" s="755"/>
      <c r="W102" s="725"/>
      <c r="X102" s="726"/>
      <c r="Y102" s="726"/>
      <c r="Z102" s="727"/>
      <c r="AA102" s="728" t="str">
        <f>IFERROR((Q102/W102), "")</f>
        <v/>
      </c>
      <c r="AB102" s="729"/>
      <c r="AC102" s="729"/>
      <c r="AD102" s="730"/>
      <c r="AE102" s="683"/>
      <c r="AF102" s="732"/>
      <c r="AG102" s="714"/>
      <c r="AH102" s="715"/>
      <c r="AI102" s="760"/>
      <c r="AJ102" s="688"/>
      <c r="AK102" s="143"/>
    </row>
    <row r="103" spans="1:37" s="107" customFormat="1" ht="15" customHeight="1" thickBot="1" x14ac:dyDescent="0.2">
      <c r="A103" s="4"/>
      <c r="B103" s="744"/>
      <c r="C103" s="745"/>
      <c r="D103" s="746"/>
      <c r="E103" s="676"/>
      <c r="F103" s="677"/>
      <c r="G103" s="678"/>
      <c r="H103" s="676"/>
      <c r="I103" s="677"/>
      <c r="J103" s="678"/>
      <c r="K103" s="676"/>
      <c r="L103" s="677"/>
      <c r="M103" s="678"/>
      <c r="N103" s="676"/>
      <c r="O103" s="677"/>
      <c r="P103" s="678"/>
      <c r="Q103" s="718">
        <f>E101+H101</f>
        <v>0</v>
      </c>
      <c r="R103" s="718"/>
      <c r="S103" s="718"/>
      <c r="T103" s="756"/>
      <c r="U103" s="757"/>
      <c r="V103" s="758"/>
      <c r="W103" s="719"/>
      <c r="X103" s="720"/>
      <c r="Y103" s="720"/>
      <c r="Z103" s="721"/>
      <c r="AA103" s="728" t="str">
        <f>IFERROR((Q103/W103), "")</f>
        <v/>
      </c>
      <c r="AB103" s="729"/>
      <c r="AC103" s="729"/>
      <c r="AD103" s="730"/>
      <c r="AE103" s="683"/>
      <c r="AF103" s="732"/>
      <c r="AG103" s="714"/>
      <c r="AH103" s="715"/>
      <c r="AI103" s="760"/>
      <c r="AJ103" s="688"/>
      <c r="AK103" s="143"/>
    </row>
    <row r="104" spans="1:37" s="107" customFormat="1" ht="18" customHeight="1" thickTop="1" x14ac:dyDescent="0.15">
      <c r="A104" s="4"/>
      <c r="B104" s="1080" t="s">
        <v>1</v>
      </c>
      <c r="C104" s="1081"/>
      <c r="D104" s="1082"/>
      <c r="E104" s="1384">
        <f>SUM(E68:G103)</f>
        <v>0</v>
      </c>
      <c r="F104" s="1385"/>
      <c r="G104" s="1386"/>
      <c r="H104" s="1384">
        <f>SUM(H68:J103)</f>
        <v>0</v>
      </c>
      <c r="I104" s="1385"/>
      <c r="J104" s="1386"/>
      <c r="K104" s="1390">
        <f>K68+K71+K74+K77+K80+K83+K86+K89+K92+K95+K98+K101</f>
        <v>0</v>
      </c>
      <c r="L104" s="1390"/>
      <c r="M104" s="1390"/>
      <c r="N104" s="1390">
        <f>N68+N71+N74+N77+N80+N83+N86+N89+N92+N95+N98+N101</f>
        <v>0</v>
      </c>
      <c r="O104" s="1390"/>
      <c r="P104" s="1390"/>
      <c r="Q104" s="1390">
        <f>Q68+Q71+Q74+Q77+Q80+Q83+Q86+Q89+Q92+Q95+Q98+Q101</f>
        <v>0</v>
      </c>
      <c r="R104" s="1390"/>
      <c r="S104" s="1390"/>
      <c r="T104" s="750">
        <f>SUM(Q104:S106)</f>
        <v>0</v>
      </c>
      <c r="U104" s="751"/>
      <c r="V104" s="752"/>
      <c r="W104" s="824" t="s">
        <v>479</v>
      </c>
      <c r="X104" s="825"/>
      <c r="Y104" s="825"/>
      <c r="Z104" s="825"/>
      <c r="AA104" s="825"/>
      <c r="AB104" s="825"/>
      <c r="AC104" s="816" t="s">
        <v>142</v>
      </c>
      <c r="AD104" s="817"/>
      <c r="AE104" s="819"/>
      <c r="AF104" s="816"/>
      <c r="AG104" s="817"/>
      <c r="AH104" s="817"/>
      <c r="AI104" s="816" t="s">
        <v>483</v>
      </c>
      <c r="AJ104" s="817"/>
      <c r="AK104" s="818"/>
    </row>
    <row r="105" spans="1:37" s="107" customFormat="1" ht="18" customHeight="1" x14ac:dyDescent="0.15">
      <c r="A105" s="4"/>
      <c r="B105" s="744"/>
      <c r="C105" s="745"/>
      <c r="D105" s="746"/>
      <c r="E105" s="753"/>
      <c r="F105" s="754"/>
      <c r="G105" s="755"/>
      <c r="H105" s="753"/>
      <c r="I105" s="754"/>
      <c r="J105" s="755"/>
      <c r="K105" s="1450">
        <f>K69+K72+K75+K78+K81+K84+K87+K90+K93+K96+K99+K102</f>
        <v>0</v>
      </c>
      <c r="L105" s="1451"/>
      <c r="M105" s="1452"/>
      <c r="N105" s="1450">
        <f>N69+N72+N75+N78+N81+N84+N87+N90+N93+N96+N99+N102</f>
        <v>0</v>
      </c>
      <c r="O105" s="1451"/>
      <c r="P105" s="1452"/>
      <c r="Q105" s="1449">
        <f>Q69+Q72+Q75+Q78+Q81+Q84+Q87+Q90+Q93+Q96+Q99+Q102</f>
        <v>0</v>
      </c>
      <c r="R105" s="1449"/>
      <c r="S105" s="1449"/>
      <c r="T105" s="753"/>
      <c r="U105" s="754"/>
      <c r="V105" s="755"/>
      <c r="W105" s="1379" t="s">
        <v>480</v>
      </c>
      <c r="X105" s="687"/>
      <c r="Y105" s="687"/>
      <c r="Z105" s="687"/>
      <c r="AA105" s="687"/>
      <c r="AB105" s="1380"/>
      <c r="AC105" s="826" t="s">
        <v>347</v>
      </c>
      <c r="AD105" s="827"/>
      <c r="AE105" s="828"/>
      <c r="AF105" s="814" t="str">
        <f>IFERROR(AVERAGE(AA68,AA71,AA74,AA77,AA80,AA83,AA86,AA89,AA92,AA95,AA98,AA101), "")</f>
        <v/>
      </c>
      <c r="AG105" s="815"/>
      <c r="AH105" s="815"/>
      <c r="AI105" s="807"/>
      <c r="AJ105" s="808"/>
      <c r="AK105" s="809"/>
    </row>
    <row r="106" spans="1:37" s="107" customFormat="1" ht="18" customHeight="1" thickBot="1" x14ac:dyDescent="0.2">
      <c r="A106" s="4"/>
      <c r="B106" s="1083"/>
      <c r="C106" s="1084"/>
      <c r="D106" s="1085"/>
      <c r="E106" s="1387"/>
      <c r="F106" s="1388"/>
      <c r="G106" s="1389"/>
      <c r="H106" s="1387"/>
      <c r="I106" s="1388"/>
      <c r="J106" s="1389"/>
      <c r="K106" s="1453"/>
      <c r="L106" s="1454"/>
      <c r="M106" s="1455"/>
      <c r="N106" s="1453"/>
      <c r="O106" s="1454"/>
      <c r="P106" s="1455"/>
      <c r="Q106" s="1490">
        <f>Q70+Q73+Q76+Q79+Q82+Q85+Q88+Q91+Q94+Q97+Q100+Q103</f>
        <v>0</v>
      </c>
      <c r="R106" s="1490"/>
      <c r="S106" s="1490"/>
      <c r="T106" s="756"/>
      <c r="U106" s="757"/>
      <c r="V106" s="758"/>
      <c r="W106" s="1379"/>
      <c r="X106" s="687"/>
      <c r="Y106" s="687"/>
      <c r="Z106" s="687"/>
      <c r="AA106" s="687"/>
      <c r="AB106" s="1380"/>
      <c r="AC106" s="1391" t="s">
        <v>348</v>
      </c>
      <c r="AD106" s="1392"/>
      <c r="AE106" s="1393"/>
      <c r="AF106" s="814" t="str">
        <f>IFERROR(AVERAGE(AA69,AA72,AA75,AA78,AA81,AA84,AA87,AA90,AA93,AA96,AA99,AA102), "")</f>
        <v/>
      </c>
      <c r="AG106" s="815"/>
      <c r="AH106" s="815"/>
      <c r="AI106" s="922"/>
      <c r="AJ106" s="923"/>
      <c r="AK106" s="924"/>
    </row>
    <row r="107" spans="1:37" s="109" customFormat="1" ht="18" customHeight="1" thickBot="1" x14ac:dyDescent="0.2">
      <c r="A107" s="31"/>
      <c r="B107" s="140" t="s">
        <v>273</v>
      </c>
      <c r="C107" s="1093" t="s">
        <v>481</v>
      </c>
      <c r="D107" s="1093"/>
      <c r="E107" s="1093"/>
      <c r="F107" s="1093"/>
      <c r="G107" s="1093"/>
      <c r="H107" s="1093"/>
      <c r="I107" s="1093"/>
      <c r="J107" s="1093"/>
      <c r="K107" s="1093"/>
      <c r="L107" s="1093"/>
      <c r="M107" s="1093"/>
      <c r="N107" s="1093"/>
      <c r="O107" s="1093"/>
      <c r="P107" s="1093"/>
      <c r="Q107" s="1093"/>
      <c r="R107" s="1093"/>
      <c r="S107" s="1093"/>
      <c r="T107" s="1093"/>
      <c r="U107" s="1093"/>
      <c r="V107" s="1093"/>
      <c r="W107" s="1381"/>
      <c r="X107" s="1382"/>
      <c r="Y107" s="1382"/>
      <c r="Z107" s="1382"/>
      <c r="AA107" s="1382"/>
      <c r="AB107" s="1383"/>
      <c r="AC107" s="1394" t="s">
        <v>478</v>
      </c>
      <c r="AD107" s="1395"/>
      <c r="AE107" s="1396"/>
      <c r="AF107" s="810" t="str">
        <f>IFERROR(AVERAGE(AA70,AA73,AA76,AA79,AA82,AA85,AA88,AA91,AA94,AA97,AA100,AA103), "")</f>
        <v/>
      </c>
      <c r="AG107" s="811"/>
      <c r="AH107" s="811"/>
      <c r="AI107" s="1088"/>
      <c r="AJ107" s="1089"/>
      <c r="AK107" s="1090"/>
    </row>
    <row r="108" spans="1:37" s="109" customFormat="1" ht="12" customHeight="1" x14ac:dyDescent="0.15">
      <c r="A108" s="31"/>
      <c r="B108" s="31" t="s">
        <v>482</v>
      </c>
      <c r="C108" s="31"/>
      <c r="D108" s="31"/>
      <c r="E108" s="31"/>
      <c r="F108" s="68"/>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row>
    <row r="109" spans="1:37" s="109" customFormat="1" ht="12" customHeight="1" x14ac:dyDescent="0.15">
      <c r="A109" s="31"/>
      <c r="B109" s="31" t="s">
        <v>52</v>
      </c>
      <c r="C109" s="31"/>
      <c r="D109" s="31"/>
      <c r="E109" s="31"/>
      <c r="F109" s="68"/>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row>
    <row r="110" spans="1:37" s="109" customFormat="1" ht="12" customHeight="1" x14ac:dyDescent="0.15">
      <c r="A110" s="31"/>
      <c r="B110" s="31" t="s">
        <v>21</v>
      </c>
      <c r="C110" s="31"/>
      <c r="D110" s="31"/>
      <c r="E110" s="31"/>
      <c r="F110" s="68"/>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row>
    <row r="111" spans="1:37" s="109" customFormat="1" ht="12" customHeight="1" x14ac:dyDescent="0.15">
      <c r="A111" s="31"/>
      <c r="B111" s="31" t="s">
        <v>20</v>
      </c>
      <c r="C111" s="31"/>
      <c r="D111" s="31"/>
      <c r="E111" s="31"/>
      <c r="F111" s="68"/>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row>
    <row r="112" spans="1:37" s="109" customFormat="1" ht="12" customHeight="1" x14ac:dyDescent="0.15">
      <c r="A112" s="31"/>
      <c r="B112" s="31" t="s">
        <v>391</v>
      </c>
      <c r="C112" s="31"/>
      <c r="D112" s="31"/>
      <c r="E112" s="31"/>
      <c r="F112" s="68"/>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row>
    <row r="113" spans="1:37" s="106" customFormat="1" ht="20.100000000000001" customHeight="1" thickBot="1" x14ac:dyDescent="0.2">
      <c r="A113" s="3"/>
      <c r="B113" s="3" t="s">
        <v>382</v>
      </c>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18" t="s">
        <v>116</v>
      </c>
      <c r="AK113" s="18"/>
    </row>
    <row r="114" spans="1:37" s="107" customFormat="1" ht="18" customHeight="1" x14ac:dyDescent="0.15">
      <c r="A114" s="4"/>
      <c r="B114" s="842" t="s">
        <v>142</v>
      </c>
      <c r="C114" s="843"/>
      <c r="D114" s="844"/>
      <c r="E114" s="848" t="s">
        <v>176</v>
      </c>
      <c r="F114" s="843"/>
      <c r="G114" s="843"/>
      <c r="H114" s="843"/>
      <c r="I114" s="843"/>
      <c r="J114" s="843"/>
      <c r="K114" s="843"/>
      <c r="L114" s="843"/>
      <c r="M114" s="843"/>
      <c r="N114" s="843"/>
      <c r="O114" s="843"/>
      <c r="P114" s="843"/>
      <c r="Q114" s="843"/>
      <c r="R114" s="843"/>
      <c r="S114" s="843"/>
      <c r="T114" s="843"/>
      <c r="U114" s="843"/>
      <c r="V114" s="844"/>
      <c r="W114" s="787" t="s">
        <v>175</v>
      </c>
      <c r="X114" s="790"/>
      <c r="Y114" s="790"/>
      <c r="Z114" s="791"/>
      <c r="AA114" s="812" t="s">
        <v>390</v>
      </c>
      <c r="AB114" s="790"/>
      <c r="AC114" s="790"/>
      <c r="AD114" s="791"/>
      <c r="AE114" s="820" t="s">
        <v>477</v>
      </c>
      <c r="AF114" s="821"/>
      <c r="AG114" s="771" t="s">
        <v>476</v>
      </c>
      <c r="AH114" s="772"/>
      <c r="AI114" s="772"/>
      <c r="AJ114" s="773"/>
      <c r="AK114" s="148"/>
    </row>
    <row r="115" spans="1:37" s="107" customFormat="1" ht="18" customHeight="1" x14ac:dyDescent="0.15">
      <c r="A115" s="4"/>
      <c r="B115" s="845"/>
      <c r="C115" s="846"/>
      <c r="D115" s="847"/>
      <c r="E115" s="849" t="s">
        <v>350</v>
      </c>
      <c r="F115" s="852" t="s">
        <v>372</v>
      </c>
      <c r="G115" s="853"/>
      <c r="H115" s="849" t="s">
        <v>352</v>
      </c>
      <c r="I115" s="852" t="s">
        <v>372</v>
      </c>
      <c r="J115" s="853"/>
      <c r="K115" s="858" t="s">
        <v>351</v>
      </c>
      <c r="L115" s="861" t="s">
        <v>347</v>
      </c>
      <c r="M115" s="862"/>
      <c r="N115" s="858" t="s">
        <v>354</v>
      </c>
      <c r="O115" s="861" t="s">
        <v>347</v>
      </c>
      <c r="P115" s="896"/>
      <c r="Q115" s="792" t="s">
        <v>355</v>
      </c>
      <c r="R115" s="793"/>
      <c r="S115" s="794"/>
      <c r="T115" s="895" t="s">
        <v>474</v>
      </c>
      <c r="U115" s="862"/>
      <c r="V115" s="896"/>
      <c r="W115" s="788"/>
      <c r="X115" s="792" t="s">
        <v>347</v>
      </c>
      <c r="Y115" s="793"/>
      <c r="Z115" s="794"/>
      <c r="AA115" s="813"/>
      <c r="AB115" s="792" t="s">
        <v>347</v>
      </c>
      <c r="AC115" s="793"/>
      <c r="AD115" s="794"/>
      <c r="AE115" s="822"/>
      <c r="AF115" s="823"/>
      <c r="AG115" s="774"/>
      <c r="AH115" s="775"/>
      <c r="AI115" s="775"/>
      <c r="AJ115" s="776"/>
      <c r="AK115" s="148"/>
    </row>
    <row r="116" spans="1:37" s="107" customFormat="1" ht="18" customHeight="1" x14ac:dyDescent="0.15">
      <c r="A116" s="4"/>
      <c r="B116" s="214"/>
      <c r="C116" s="196"/>
      <c r="D116" s="197"/>
      <c r="E116" s="850"/>
      <c r="F116" s="854"/>
      <c r="G116" s="855"/>
      <c r="H116" s="850"/>
      <c r="I116" s="854"/>
      <c r="J116" s="855"/>
      <c r="K116" s="859"/>
      <c r="L116" s="829" t="s">
        <v>348</v>
      </c>
      <c r="M116" s="830"/>
      <c r="N116" s="859"/>
      <c r="O116" s="829" t="s">
        <v>348</v>
      </c>
      <c r="P116" s="830"/>
      <c r="Q116" s="761" t="s">
        <v>356</v>
      </c>
      <c r="R116" s="762"/>
      <c r="S116" s="763"/>
      <c r="T116" s="897"/>
      <c r="U116" s="898"/>
      <c r="V116" s="899"/>
      <c r="W116" s="789"/>
      <c r="X116" s="761" t="s">
        <v>348</v>
      </c>
      <c r="Y116" s="762"/>
      <c r="Z116" s="763"/>
      <c r="AA116" s="813"/>
      <c r="AB116" s="761" t="s">
        <v>348</v>
      </c>
      <c r="AC116" s="762"/>
      <c r="AD116" s="763"/>
      <c r="AE116" s="777" t="s">
        <v>169</v>
      </c>
      <c r="AF116" s="778" t="s">
        <v>170</v>
      </c>
      <c r="AG116" s="764" t="s">
        <v>420</v>
      </c>
      <c r="AH116" s="765"/>
      <c r="AI116" s="780" t="s">
        <v>475</v>
      </c>
      <c r="AJ116" s="781"/>
      <c r="AK116" s="148"/>
    </row>
    <row r="117" spans="1:37" s="107" customFormat="1" ht="18" customHeight="1" x14ac:dyDescent="0.15">
      <c r="A117" s="4"/>
      <c r="B117" s="214"/>
      <c r="C117" s="196"/>
      <c r="D117" s="197" t="s">
        <v>168</v>
      </c>
      <c r="E117" s="851"/>
      <c r="F117" s="856"/>
      <c r="G117" s="857"/>
      <c r="H117" s="851"/>
      <c r="I117" s="856"/>
      <c r="J117" s="857"/>
      <c r="K117" s="860"/>
      <c r="L117" s="831"/>
      <c r="M117" s="832"/>
      <c r="N117" s="860"/>
      <c r="O117" s="831"/>
      <c r="P117" s="832"/>
      <c r="Q117" s="784" t="s">
        <v>353</v>
      </c>
      <c r="R117" s="785"/>
      <c r="S117" s="786"/>
      <c r="T117" s="900"/>
      <c r="U117" s="901"/>
      <c r="V117" s="832"/>
      <c r="W117" s="789"/>
      <c r="X117" s="784" t="s">
        <v>478</v>
      </c>
      <c r="Y117" s="785"/>
      <c r="Z117" s="786"/>
      <c r="AA117" s="813"/>
      <c r="AB117" s="784" t="s">
        <v>478</v>
      </c>
      <c r="AC117" s="785"/>
      <c r="AD117" s="786"/>
      <c r="AE117" s="774"/>
      <c r="AF117" s="779"/>
      <c r="AG117" s="766"/>
      <c r="AH117" s="767"/>
      <c r="AI117" s="782"/>
      <c r="AJ117" s="783"/>
      <c r="AK117" s="143"/>
    </row>
    <row r="118" spans="1:37" s="107" customFormat="1" ht="12.95" customHeight="1" x14ac:dyDescent="0.15">
      <c r="A118" s="4"/>
      <c r="B118" s="1375" t="s">
        <v>214</v>
      </c>
      <c r="C118" s="1069" t="s">
        <v>138</v>
      </c>
      <c r="D118" s="1200"/>
      <c r="E118" s="1058">
        <v>15</v>
      </c>
      <c r="F118" s="1059"/>
      <c r="G118" s="1060"/>
      <c r="H118" s="1058">
        <v>15</v>
      </c>
      <c r="I118" s="1059"/>
      <c r="J118" s="1060"/>
      <c r="K118" s="839">
        <v>5</v>
      </c>
      <c r="L118" s="839"/>
      <c r="M118" s="839"/>
      <c r="N118" s="839">
        <v>5</v>
      </c>
      <c r="O118" s="839"/>
      <c r="P118" s="839"/>
      <c r="Q118" s="1499">
        <f>K118+N118</f>
        <v>10</v>
      </c>
      <c r="R118" s="1499"/>
      <c r="S118" s="1499"/>
      <c r="T118" s="864">
        <f>SUM(Q118:S120)</f>
        <v>60</v>
      </c>
      <c r="U118" s="865"/>
      <c r="V118" s="866"/>
      <c r="W118" s="864">
        <v>10</v>
      </c>
      <c r="X118" s="865"/>
      <c r="Y118" s="865"/>
      <c r="Z118" s="866"/>
      <c r="AA118" s="889">
        <f t="shared" ref="AA118:AA123" si="2">IFERROR((Q118/W118), "")</f>
        <v>1</v>
      </c>
      <c r="AB118" s="890"/>
      <c r="AC118" s="890"/>
      <c r="AD118" s="891"/>
      <c r="AE118" s="833">
        <v>5</v>
      </c>
      <c r="AF118" s="801"/>
      <c r="AG118" s="795">
        <v>2</v>
      </c>
      <c r="AH118" s="796"/>
      <c r="AI118" s="801"/>
      <c r="AJ118" s="804"/>
      <c r="AK118" s="143"/>
    </row>
    <row r="119" spans="1:37" s="107" customFormat="1" ht="12.95" customHeight="1" x14ac:dyDescent="0.15">
      <c r="A119" s="4"/>
      <c r="B119" s="1376"/>
      <c r="C119" s="1316"/>
      <c r="D119" s="1378"/>
      <c r="E119" s="1061"/>
      <c r="F119" s="1062"/>
      <c r="G119" s="1063"/>
      <c r="H119" s="1061"/>
      <c r="I119" s="1062"/>
      <c r="J119" s="1063"/>
      <c r="K119" s="1096">
        <v>10</v>
      </c>
      <c r="L119" s="1097"/>
      <c r="M119" s="1098"/>
      <c r="N119" s="1096">
        <v>10</v>
      </c>
      <c r="O119" s="1097"/>
      <c r="P119" s="1098"/>
      <c r="Q119" s="863">
        <f>K119+N119</f>
        <v>20</v>
      </c>
      <c r="R119" s="863"/>
      <c r="S119" s="863"/>
      <c r="T119" s="867"/>
      <c r="U119" s="868"/>
      <c r="V119" s="869"/>
      <c r="W119" s="1122">
        <v>20</v>
      </c>
      <c r="X119" s="1123"/>
      <c r="Y119" s="1123"/>
      <c r="Z119" s="1124"/>
      <c r="AA119" s="1119">
        <f t="shared" si="2"/>
        <v>1</v>
      </c>
      <c r="AB119" s="1120"/>
      <c r="AC119" s="1120"/>
      <c r="AD119" s="1121"/>
      <c r="AE119" s="834"/>
      <c r="AF119" s="802"/>
      <c r="AG119" s="797"/>
      <c r="AH119" s="798"/>
      <c r="AI119" s="802"/>
      <c r="AJ119" s="805"/>
      <c r="AK119" s="143"/>
    </row>
    <row r="120" spans="1:37" s="107" customFormat="1" ht="17.100000000000001" customHeight="1" x14ac:dyDescent="0.15">
      <c r="A120" s="4"/>
      <c r="B120" s="1377"/>
      <c r="C120" s="1201"/>
      <c r="D120" s="1203"/>
      <c r="E120" s="1064"/>
      <c r="F120" s="1065"/>
      <c r="G120" s="1066"/>
      <c r="H120" s="1064"/>
      <c r="I120" s="1065"/>
      <c r="J120" s="1066"/>
      <c r="K120" s="1064"/>
      <c r="L120" s="1065"/>
      <c r="M120" s="1066"/>
      <c r="N120" s="1064"/>
      <c r="O120" s="1065"/>
      <c r="P120" s="1066"/>
      <c r="Q120" s="1086">
        <f>E118+H118</f>
        <v>30</v>
      </c>
      <c r="R120" s="1086"/>
      <c r="S120" s="1086"/>
      <c r="T120" s="870"/>
      <c r="U120" s="871"/>
      <c r="V120" s="872"/>
      <c r="W120" s="768">
        <v>30</v>
      </c>
      <c r="X120" s="769"/>
      <c r="Y120" s="769"/>
      <c r="Z120" s="770"/>
      <c r="AA120" s="1119">
        <f t="shared" si="2"/>
        <v>1</v>
      </c>
      <c r="AB120" s="1120"/>
      <c r="AC120" s="1120"/>
      <c r="AD120" s="1121"/>
      <c r="AE120" s="835"/>
      <c r="AF120" s="803"/>
      <c r="AG120" s="799"/>
      <c r="AH120" s="800"/>
      <c r="AI120" s="803"/>
      <c r="AJ120" s="806"/>
      <c r="AK120" s="143"/>
    </row>
    <row r="121" spans="1:37" s="107" customFormat="1" ht="17.100000000000001" customHeight="1" x14ac:dyDescent="0.15">
      <c r="A121" s="4"/>
      <c r="B121" s="741" t="s">
        <v>284</v>
      </c>
      <c r="C121" s="742"/>
      <c r="D121" s="743"/>
      <c r="E121" s="670"/>
      <c r="F121" s="671"/>
      <c r="G121" s="672"/>
      <c r="H121" s="670"/>
      <c r="I121" s="671"/>
      <c r="J121" s="672"/>
      <c r="K121" s="691"/>
      <c r="L121" s="691"/>
      <c r="M121" s="691"/>
      <c r="N121" s="691"/>
      <c r="O121" s="691"/>
      <c r="P121" s="691"/>
      <c r="Q121" s="711">
        <f>K121+N121</f>
        <v>0</v>
      </c>
      <c r="R121" s="711"/>
      <c r="S121" s="711"/>
      <c r="T121" s="750">
        <f>SUM(Q121:S123)</f>
        <v>0</v>
      </c>
      <c r="U121" s="751"/>
      <c r="V121" s="752"/>
      <c r="W121" s="735"/>
      <c r="X121" s="736"/>
      <c r="Y121" s="736"/>
      <c r="Z121" s="737"/>
      <c r="AA121" s="738" t="str">
        <f t="shared" si="2"/>
        <v/>
      </c>
      <c r="AB121" s="739"/>
      <c r="AC121" s="739"/>
      <c r="AD121" s="740"/>
      <c r="AE121" s="682"/>
      <c r="AF121" s="731"/>
      <c r="AG121" s="712"/>
      <c r="AH121" s="713"/>
      <c r="AI121" s="685"/>
      <c r="AJ121" s="686"/>
      <c r="AK121" s="143"/>
    </row>
    <row r="122" spans="1:37" s="107" customFormat="1" ht="17.100000000000001" customHeight="1" x14ac:dyDescent="0.15">
      <c r="A122" s="4"/>
      <c r="B122" s="744"/>
      <c r="C122" s="745"/>
      <c r="D122" s="746"/>
      <c r="E122" s="673"/>
      <c r="F122" s="674"/>
      <c r="G122" s="675"/>
      <c r="H122" s="673"/>
      <c r="I122" s="674"/>
      <c r="J122" s="675"/>
      <c r="K122" s="679"/>
      <c r="L122" s="680"/>
      <c r="M122" s="681"/>
      <c r="N122" s="679"/>
      <c r="O122" s="680"/>
      <c r="P122" s="681"/>
      <c r="Q122" s="734">
        <f>K122+N122</f>
        <v>0</v>
      </c>
      <c r="R122" s="734"/>
      <c r="S122" s="734"/>
      <c r="T122" s="753"/>
      <c r="U122" s="754"/>
      <c r="V122" s="755"/>
      <c r="W122" s="725"/>
      <c r="X122" s="726"/>
      <c r="Y122" s="726"/>
      <c r="Z122" s="727"/>
      <c r="AA122" s="728" t="str">
        <f t="shared" si="2"/>
        <v/>
      </c>
      <c r="AB122" s="729"/>
      <c r="AC122" s="729"/>
      <c r="AD122" s="730"/>
      <c r="AE122" s="683"/>
      <c r="AF122" s="732"/>
      <c r="AG122" s="714"/>
      <c r="AH122" s="715"/>
      <c r="AI122" s="687"/>
      <c r="AJ122" s="688"/>
      <c r="AK122" s="143"/>
    </row>
    <row r="123" spans="1:37" s="107" customFormat="1" ht="17.100000000000001" customHeight="1" x14ac:dyDescent="0.15">
      <c r="A123" s="4"/>
      <c r="B123" s="744"/>
      <c r="C123" s="745"/>
      <c r="D123" s="746"/>
      <c r="E123" s="676"/>
      <c r="F123" s="677"/>
      <c r="G123" s="678"/>
      <c r="H123" s="676"/>
      <c r="I123" s="677"/>
      <c r="J123" s="678"/>
      <c r="K123" s="676"/>
      <c r="L123" s="677"/>
      <c r="M123" s="678"/>
      <c r="N123" s="676"/>
      <c r="O123" s="677"/>
      <c r="P123" s="678"/>
      <c r="Q123" s="718">
        <f>E121+H121</f>
        <v>0</v>
      </c>
      <c r="R123" s="718"/>
      <c r="S123" s="718"/>
      <c r="T123" s="756"/>
      <c r="U123" s="757"/>
      <c r="V123" s="758"/>
      <c r="W123" s="719"/>
      <c r="X123" s="720"/>
      <c r="Y123" s="720"/>
      <c r="Z123" s="721"/>
      <c r="AA123" s="728" t="str">
        <f t="shared" si="2"/>
        <v/>
      </c>
      <c r="AB123" s="729"/>
      <c r="AC123" s="729"/>
      <c r="AD123" s="730"/>
      <c r="AE123" s="684"/>
      <c r="AF123" s="733"/>
      <c r="AG123" s="716"/>
      <c r="AH123" s="717"/>
      <c r="AI123" s="689"/>
      <c r="AJ123" s="690"/>
      <c r="AK123" s="143"/>
    </row>
    <row r="124" spans="1:37" s="107" customFormat="1" ht="17.100000000000001" customHeight="1" x14ac:dyDescent="0.15">
      <c r="A124" s="4"/>
      <c r="B124" s="741" t="s">
        <v>285</v>
      </c>
      <c r="C124" s="742"/>
      <c r="D124" s="743"/>
      <c r="E124" s="670"/>
      <c r="F124" s="671"/>
      <c r="G124" s="672"/>
      <c r="H124" s="670"/>
      <c r="I124" s="671"/>
      <c r="J124" s="672"/>
      <c r="K124" s="691"/>
      <c r="L124" s="691"/>
      <c r="M124" s="691"/>
      <c r="N124" s="691"/>
      <c r="O124" s="691"/>
      <c r="P124" s="691"/>
      <c r="Q124" s="711">
        <f>K124+N124</f>
        <v>0</v>
      </c>
      <c r="R124" s="711"/>
      <c r="S124" s="711"/>
      <c r="T124" s="750">
        <f>SUM(Q124:S126)</f>
        <v>0</v>
      </c>
      <c r="U124" s="751"/>
      <c r="V124" s="752"/>
      <c r="W124" s="735"/>
      <c r="X124" s="736"/>
      <c r="Y124" s="736"/>
      <c r="Z124" s="737"/>
      <c r="AA124" s="738" t="str">
        <f t="shared" ref="AA124:AA147" si="3">IFERROR((Q124/W124), "")</f>
        <v/>
      </c>
      <c r="AB124" s="739"/>
      <c r="AC124" s="739"/>
      <c r="AD124" s="740"/>
      <c r="AE124" s="682"/>
      <c r="AF124" s="731"/>
      <c r="AG124" s="712"/>
      <c r="AH124" s="713"/>
      <c r="AI124" s="685"/>
      <c r="AJ124" s="686"/>
      <c r="AK124" s="143"/>
    </row>
    <row r="125" spans="1:37" s="107" customFormat="1" ht="17.100000000000001" customHeight="1" x14ac:dyDescent="0.15">
      <c r="A125" s="4"/>
      <c r="B125" s="744"/>
      <c r="C125" s="745"/>
      <c r="D125" s="746"/>
      <c r="E125" s="673"/>
      <c r="F125" s="674"/>
      <c r="G125" s="675"/>
      <c r="H125" s="673"/>
      <c r="I125" s="674"/>
      <c r="J125" s="675"/>
      <c r="K125" s="679"/>
      <c r="L125" s="680"/>
      <c r="M125" s="681"/>
      <c r="N125" s="679"/>
      <c r="O125" s="680"/>
      <c r="P125" s="681"/>
      <c r="Q125" s="734">
        <f>K125+N125</f>
        <v>0</v>
      </c>
      <c r="R125" s="734"/>
      <c r="S125" s="734"/>
      <c r="T125" s="753"/>
      <c r="U125" s="754"/>
      <c r="V125" s="755"/>
      <c r="W125" s="725"/>
      <c r="X125" s="726"/>
      <c r="Y125" s="726"/>
      <c r="Z125" s="727"/>
      <c r="AA125" s="728" t="str">
        <f t="shared" si="3"/>
        <v/>
      </c>
      <c r="AB125" s="729"/>
      <c r="AC125" s="729"/>
      <c r="AD125" s="730"/>
      <c r="AE125" s="683"/>
      <c r="AF125" s="732"/>
      <c r="AG125" s="714"/>
      <c r="AH125" s="715"/>
      <c r="AI125" s="687"/>
      <c r="AJ125" s="688"/>
      <c r="AK125" s="143"/>
    </row>
    <row r="126" spans="1:37" s="107" customFormat="1" ht="17.100000000000001" customHeight="1" x14ac:dyDescent="0.15">
      <c r="A126" s="4"/>
      <c r="B126" s="747"/>
      <c r="C126" s="748"/>
      <c r="D126" s="749"/>
      <c r="E126" s="676"/>
      <c r="F126" s="677"/>
      <c r="G126" s="678"/>
      <c r="H126" s="676"/>
      <c r="I126" s="677"/>
      <c r="J126" s="678"/>
      <c r="K126" s="676"/>
      <c r="L126" s="677"/>
      <c r="M126" s="678"/>
      <c r="N126" s="676"/>
      <c r="O126" s="677"/>
      <c r="P126" s="678"/>
      <c r="Q126" s="718">
        <f>E124+H124</f>
        <v>0</v>
      </c>
      <c r="R126" s="718"/>
      <c r="S126" s="718"/>
      <c r="T126" s="756"/>
      <c r="U126" s="757"/>
      <c r="V126" s="758"/>
      <c r="W126" s="719"/>
      <c r="X126" s="720"/>
      <c r="Y126" s="720"/>
      <c r="Z126" s="721"/>
      <c r="AA126" s="728" t="str">
        <f t="shared" si="3"/>
        <v/>
      </c>
      <c r="AB126" s="729"/>
      <c r="AC126" s="729"/>
      <c r="AD126" s="730"/>
      <c r="AE126" s="684"/>
      <c r="AF126" s="733"/>
      <c r="AG126" s="716"/>
      <c r="AH126" s="717"/>
      <c r="AI126" s="689"/>
      <c r="AJ126" s="690"/>
      <c r="AK126" s="143"/>
    </row>
    <row r="127" spans="1:37" s="107" customFormat="1" ht="17.100000000000001" customHeight="1" x14ac:dyDescent="0.15">
      <c r="A127" s="4"/>
      <c r="B127" s="741" t="s">
        <v>286</v>
      </c>
      <c r="C127" s="742"/>
      <c r="D127" s="743"/>
      <c r="E127" s="670"/>
      <c r="F127" s="671"/>
      <c r="G127" s="672"/>
      <c r="H127" s="670"/>
      <c r="I127" s="671"/>
      <c r="J127" s="672"/>
      <c r="K127" s="691"/>
      <c r="L127" s="691"/>
      <c r="M127" s="691"/>
      <c r="N127" s="691"/>
      <c r="O127" s="691"/>
      <c r="P127" s="691"/>
      <c r="Q127" s="711">
        <f>K127+N127</f>
        <v>0</v>
      </c>
      <c r="R127" s="711"/>
      <c r="S127" s="711"/>
      <c r="T127" s="750">
        <f>SUM(Q127:S129)</f>
        <v>0</v>
      </c>
      <c r="U127" s="751"/>
      <c r="V127" s="752"/>
      <c r="W127" s="735"/>
      <c r="X127" s="736"/>
      <c r="Y127" s="736"/>
      <c r="Z127" s="737"/>
      <c r="AA127" s="738" t="str">
        <f t="shared" si="3"/>
        <v/>
      </c>
      <c r="AB127" s="739"/>
      <c r="AC127" s="739"/>
      <c r="AD127" s="740"/>
      <c r="AE127" s="682"/>
      <c r="AF127" s="731"/>
      <c r="AG127" s="712"/>
      <c r="AH127" s="713"/>
      <c r="AI127" s="685"/>
      <c r="AJ127" s="686"/>
      <c r="AK127" s="143"/>
    </row>
    <row r="128" spans="1:37" s="107" customFormat="1" ht="17.100000000000001" customHeight="1" x14ac:dyDescent="0.15">
      <c r="A128" s="4"/>
      <c r="B128" s="744"/>
      <c r="C128" s="745"/>
      <c r="D128" s="746"/>
      <c r="E128" s="673"/>
      <c r="F128" s="674"/>
      <c r="G128" s="675"/>
      <c r="H128" s="673"/>
      <c r="I128" s="674"/>
      <c r="J128" s="675"/>
      <c r="K128" s="679"/>
      <c r="L128" s="680"/>
      <c r="M128" s="681"/>
      <c r="N128" s="679"/>
      <c r="O128" s="680"/>
      <c r="P128" s="681"/>
      <c r="Q128" s="734">
        <f>K128+N128</f>
        <v>0</v>
      </c>
      <c r="R128" s="734"/>
      <c r="S128" s="734"/>
      <c r="T128" s="753"/>
      <c r="U128" s="754"/>
      <c r="V128" s="755"/>
      <c r="W128" s="725"/>
      <c r="X128" s="726"/>
      <c r="Y128" s="726"/>
      <c r="Z128" s="727"/>
      <c r="AA128" s="728" t="str">
        <f t="shared" si="3"/>
        <v/>
      </c>
      <c r="AB128" s="729"/>
      <c r="AC128" s="729"/>
      <c r="AD128" s="730"/>
      <c r="AE128" s="683"/>
      <c r="AF128" s="732"/>
      <c r="AG128" s="714"/>
      <c r="AH128" s="715"/>
      <c r="AI128" s="687"/>
      <c r="AJ128" s="688"/>
      <c r="AK128" s="143"/>
    </row>
    <row r="129" spans="1:37" s="107" customFormat="1" ht="17.100000000000001" customHeight="1" x14ac:dyDescent="0.15">
      <c r="A129" s="4"/>
      <c r="B129" s="744"/>
      <c r="C129" s="745"/>
      <c r="D129" s="746"/>
      <c r="E129" s="676"/>
      <c r="F129" s="677"/>
      <c r="G129" s="678"/>
      <c r="H129" s="676"/>
      <c r="I129" s="677"/>
      <c r="J129" s="678"/>
      <c r="K129" s="676"/>
      <c r="L129" s="677"/>
      <c r="M129" s="678"/>
      <c r="N129" s="676"/>
      <c r="O129" s="677"/>
      <c r="P129" s="678"/>
      <c r="Q129" s="718">
        <f>E127+H127</f>
        <v>0</v>
      </c>
      <c r="R129" s="718"/>
      <c r="S129" s="718"/>
      <c r="T129" s="756"/>
      <c r="U129" s="757"/>
      <c r="V129" s="758"/>
      <c r="W129" s="719"/>
      <c r="X129" s="720"/>
      <c r="Y129" s="720"/>
      <c r="Z129" s="721"/>
      <c r="AA129" s="728" t="str">
        <f t="shared" si="3"/>
        <v/>
      </c>
      <c r="AB129" s="729"/>
      <c r="AC129" s="729"/>
      <c r="AD129" s="730"/>
      <c r="AE129" s="684"/>
      <c r="AF129" s="733"/>
      <c r="AG129" s="716"/>
      <c r="AH129" s="717"/>
      <c r="AI129" s="689"/>
      <c r="AJ129" s="690"/>
      <c r="AK129" s="143"/>
    </row>
    <row r="130" spans="1:37" s="107" customFormat="1" ht="17.100000000000001" customHeight="1" x14ac:dyDescent="0.15">
      <c r="A130" s="4"/>
      <c r="B130" s="741" t="s">
        <v>287</v>
      </c>
      <c r="C130" s="742"/>
      <c r="D130" s="743"/>
      <c r="E130" s="670"/>
      <c r="F130" s="671"/>
      <c r="G130" s="672"/>
      <c r="H130" s="670"/>
      <c r="I130" s="671"/>
      <c r="J130" s="672"/>
      <c r="K130" s="691"/>
      <c r="L130" s="691"/>
      <c r="M130" s="691"/>
      <c r="N130" s="691"/>
      <c r="O130" s="691"/>
      <c r="P130" s="691"/>
      <c r="Q130" s="711">
        <f>K130+N130</f>
        <v>0</v>
      </c>
      <c r="R130" s="711"/>
      <c r="S130" s="711"/>
      <c r="T130" s="750">
        <f>SUM(Q130:S132)</f>
        <v>0</v>
      </c>
      <c r="U130" s="751"/>
      <c r="V130" s="752"/>
      <c r="W130" s="735"/>
      <c r="X130" s="736"/>
      <c r="Y130" s="736"/>
      <c r="Z130" s="737"/>
      <c r="AA130" s="738" t="str">
        <f t="shared" si="3"/>
        <v/>
      </c>
      <c r="AB130" s="739"/>
      <c r="AC130" s="739"/>
      <c r="AD130" s="740"/>
      <c r="AE130" s="682"/>
      <c r="AF130" s="731"/>
      <c r="AG130" s="712"/>
      <c r="AH130" s="713"/>
      <c r="AI130" s="685"/>
      <c r="AJ130" s="686"/>
      <c r="AK130" s="143"/>
    </row>
    <row r="131" spans="1:37" s="107" customFormat="1" ht="17.100000000000001" customHeight="1" x14ac:dyDescent="0.15">
      <c r="A131" s="4"/>
      <c r="B131" s="744"/>
      <c r="C131" s="745"/>
      <c r="D131" s="746"/>
      <c r="E131" s="673"/>
      <c r="F131" s="674"/>
      <c r="G131" s="675"/>
      <c r="H131" s="673"/>
      <c r="I131" s="674"/>
      <c r="J131" s="675"/>
      <c r="K131" s="679"/>
      <c r="L131" s="680"/>
      <c r="M131" s="681"/>
      <c r="N131" s="679"/>
      <c r="O131" s="680"/>
      <c r="P131" s="681"/>
      <c r="Q131" s="734">
        <f>K131+N131</f>
        <v>0</v>
      </c>
      <c r="R131" s="734"/>
      <c r="S131" s="734"/>
      <c r="T131" s="753"/>
      <c r="U131" s="754"/>
      <c r="V131" s="755"/>
      <c r="W131" s="725"/>
      <c r="X131" s="726"/>
      <c r="Y131" s="726"/>
      <c r="Z131" s="727"/>
      <c r="AA131" s="728" t="str">
        <f t="shared" si="3"/>
        <v/>
      </c>
      <c r="AB131" s="729"/>
      <c r="AC131" s="729"/>
      <c r="AD131" s="730"/>
      <c r="AE131" s="683"/>
      <c r="AF131" s="732"/>
      <c r="AG131" s="714"/>
      <c r="AH131" s="715"/>
      <c r="AI131" s="687"/>
      <c r="AJ131" s="688"/>
      <c r="AK131" s="143"/>
    </row>
    <row r="132" spans="1:37" s="107" customFormat="1" ht="17.100000000000001" customHeight="1" x14ac:dyDescent="0.15">
      <c r="A132" s="4"/>
      <c r="B132" s="744"/>
      <c r="C132" s="745"/>
      <c r="D132" s="746"/>
      <c r="E132" s="676"/>
      <c r="F132" s="677"/>
      <c r="G132" s="678"/>
      <c r="H132" s="676"/>
      <c r="I132" s="677"/>
      <c r="J132" s="678"/>
      <c r="K132" s="676"/>
      <c r="L132" s="677"/>
      <c r="M132" s="678"/>
      <c r="N132" s="676"/>
      <c r="O132" s="677"/>
      <c r="P132" s="678"/>
      <c r="Q132" s="718">
        <f>E130+H130</f>
        <v>0</v>
      </c>
      <c r="R132" s="718"/>
      <c r="S132" s="718"/>
      <c r="T132" s="756"/>
      <c r="U132" s="757"/>
      <c r="V132" s="758"/>
      <c r="W132" s="719"/>
      <c r="X132" s="720"/>
      <c r="Y132" s="720"/>
      <c r="Z132" s="721"/>
      <c r="AA132" s="728" t="str">
        <f t="shared" si="3"/>
        <v/>
      </c>
      <c r="AB132" s="729"/>
      <c r="AC132" s="729"/>
      <c r="AD132" s="730"/>
      <c r="AE132" s="684"/>
      <c r="AF132" s="733"/>
      <c r="AG132" s="716"/>
      <c r="AH132" s="717"/>
      <c r="AI132" s="689"/>
      <c r="AJ132" s="690"/>
      <c r="AK132" s="143"/>
    </row>
    <row r="133" spans="1:37" s="107" customFormat="1" ht="17.100000000000001" customHeight="1" x14ac:dyDescent="0.15">
      <c r="A133" s="4"/>
      <c r="B133" s="741" t="s">
        <v>288</v>
      </c>
      <c r="C133" s="742"/>
      <c r="D133" s="743"/>
      <c r="E133" s="670"/>
      <c r="F133" s="671"/>
      <c r="G133" s="672"/>
      <c r="H133" s="670"/>
      <c r="I133" s="671"/>
      <c r="J133" s="672"/>
      <c r="K133" s="691"/>
      <c r="L133" s="691"/>
      <c r="M133" s="691"/>
      <c r="N133" s="691"/>
      <c r="O133" s="691"/>
      <c r="P133" s="691"/>
      <c r="Q133" s="711">
        <f>K133+N133</f>
        <v>0</v>
      </c>
      <c r="R133" s="711"/>
      <c r="S133" s="711"/>
      <c r="T133" s="750">
        <f>SUM(Q133:S135)</f>
        <v>0</v>
      </c>
      <c r="U133" s="751"/>
      <c r="V133" s="752"/>
      <c r="W133" s="735"/>
      <c r="X133" s="736"/>
      <c r="Y133" s="736"/>
      <c r="Z133" s="737"/>
      <c r="AA133" s="738" t="str">
        <f t="shared" si="3"/>
        <v/>
      </c>
      <c r="AB133" s="739"/>
      <c r="AC133" s="739"/>
      <c r="AD133" s="740"/>
      <c r="AE133" s="682"/>
      <c r="AF133" s="731"/>
      <c r="AG133" s="712"/>
      <c r="AH133" s="713"/>
      <c r="AI133" s="685"/>
      <c r="AJ133" s="686"/>
      <c r="AK133" s="143"/>
    </row>
    <row r="134" spans="1:37" s="107" customFormat="1" ht="17.100000000000001" customHeight="1" x14ac:dyDescent="0.15">
      <c r="A134" s="4"/>
      <c r="B134" s="744"/>
      <c r="C134" s="745"/>
      <c r="D134" s="746"/>
      <c r="E134" s="673"/>
      <c r="F134" s="674"/>
      <c r="G134" s="675"/>
      <c r="H134" s="673"/>
      <c r="I134" s="674"/>
      <c r="J134" s="675"/>
      <c r="K134" s="679"/>
      <c r="L134" s="680"/>
      <c r="M134" s="681"/>
      <c r="N134" s="679"/>
      <c r="O134" s="680"/>
      <c r="P134" s="681"/>
      <c r="Q134" s="734">
        <f>K134+N134</f>
        <v>0</v>
      </c>
      <c r="R134" s="734"/>
      <c r="S134" s="734"/>
      <c r="T134" s="753"/>
      <c r="U134" s="754"/>
      <c r="V134" s="755"/>
      <c r="W134" s="725"/>
      <c r="X134" s="726"/>
      <c r="Y134" s="726"/>
      <c r="Z134" s="727"/>
      <c r="AA134" s="728" t="str">
        <f t="shared" si="3"/>
        <v/>
      </c>
      <c r="AB134" s="729"/>
      <c r="AC134" s="729"/>
      <c r="AD134" s="730"/>
      <c r="AE134" s="683"/>
      <c r="AF134" s="732"/>
      <c r="AG134" s="714"/>
      <c r="AH134" s="715"/>
      <c r="AI134" s="687"/>
      <c r="AJ134" s="688"/>
      <c r="AK134" s="143"/>
    </row>
    <row r="135" spans="1:37" s="107" customFormat="1" ht="17.100000000000001" customHeight="1" x14ac:dyDescent="0.15">
      <c r="A135" s="4"/>
      <c r="B135" s="747"/>
      <c r="C135" s="748"/>
      <c r="D135" s="749"/>
      <c r="E135" s="676"/>
      <c r="F135" s="677"/>
      <c r="G135" s="678"/>
      <c r="H135" s="676"/>
      <c r="I135" s="677"/>
      <c r="J135" s="678"/>
      <c r="K135" s="676"/>
      <c r="L135" s="677"/>
      <c r="M135" s="678"/>
      <c r="N135" s="676"/>
      <c r="O135" s="677"/>
      <c r="P135" s="678"/>
      <c r="Q135" s="718">
        <f>E133+H133</f>
        <v>0</v>
      </c>
      <c r="R135" s="718"/>
      <c r="S135" s="718"/>
      <c r="T135" s="756"/>
      <c r="U135" s="757"/>
      <c r="V135" s="758"/>
      <c r="W135" s="719"/>
      <c r="X135" s="720"/>
      <c r="Y135" s="720"/>
      <c r="Z135" s="721"/>
      <c r="AA135" s="728" t="str">
        <f t="shared" si="3"/>
        <v/>
      </c>
      <c r="AB135" s="729"/>
      <c r="AC135" s="729"/>
      <c r="AD135" s="730"/>
      <c r="AE135" s="684"/>
      <c r="AF135" s="733"/>
      <c r="AG135" s="716"/>
      <c r="AH135" s="717"/>
      <c r="AI135" s="689"/>
      <c r="AJ135" s="690"/>
      <c r="AK135" s="143"/>
    </row>
    <row r="136" spans="1:37" s="107" customFormat="1" ht="17.100000000000001" customHeight="1" x14ac:dyDescent="0.15">
      <c r="A136" s="4"/>
      <c r="B136" s="741" t="s">
        <v>289</v>
      </c>
      <c r="C136" s="742"/>
      <c r="D136" s="743"/>
      <c r="E136" s="670"/>
      <c r="F136" s="671"/>
      <c r="G136" s="672"/>
      <c r="H136" s="670"/>
      <c r="I136" s="671"/>
      <c r="J136" s="672"/>
      <c r="K136" s="691"/>
      <c r="L136" s="691"/>
      <c r="M136" s="691"/>
      <c r="N136" s="691"/>
      <c r="O136" s="691"/>
      <c r="P136" s="691"/>
      <c r="Q136" s="711">
        <f>K136+N136</f>
        <v>0</v>
      </c>
      <c r="R136" s="711"/>
      <c r="S136" s="711"/>
      <c r="T136" s="750">
        <f>SUM(Q136:S138)</f>
        <v>0</v>
      </c>
      <c r="U136" s="751"/>
      <c r="V136" s="752"/>
      <c r="W136" s="735"/>
      <c r="X136" s="736"/>
      <c r="Y136" s="736"/>
      <c r="Z136" s="737"/>
      <c r="AA136" s="738" t="str">
        <f t="shared" si="3"/>
        <v/>
      </c>
      <c r="AB136" s="739"/>
      <c r="AC136" s="739"/>
      <c r="AD136" s="740"/>
      <c r="AE136" s="682"/>
      <c r="AF136" s="731"/>
      <c r="AG136" s="712"/>
      <c r="AH136" s="713"/>
      <c r="AI136" s="685"/>
      <c r="AJ136" s="686"/>
      <c r="AK136" s="143"/>
    </row>
    <row r="137" spans="1:37" s="107" customFormat="1" ht="17.100000000000001" customHeight="1" x14ac:dyDescent="0.15">
      <c r="A137" s="4"/>
      <c r="B137" s="744"/>
      <c r="C137" s="745"/>
      <c r="D137" s="746"/>
      <c r="E137" s="673"/>
      <c r="F137" s="674"/>
      <c r="G137" s="675"/>
      <c r="H137" s="673"/>
      <c r="I137" s="674"/>
      <c r="J137" s="675"/>
      <c r="K137" s="679"/>
      <c r="L137" s="680"/>
      <c r="M137" s="681"/>
      <c r="N137" s="679"/>
      <c r="O137" s="680"/>
      <c r="P137" s="681"/>
      <c r="Q137" s="734">
        <f>K137+N137</f>
        <v>0</v>
      </c>
      <c r="R137" s="734"/>
      <c r="S137" s="734"/>
      <c r="T137" s="753"/>
      <c r="U137" s="754"/>
      <c r="V137" s="755"/>
      <c r="W137" s="725"/>
      <c r="X137" s="726"/>
      <c r="Y137" s="726"/>
      <c r="Z137" s="727"/>
      <c r="AA137" s="728" t="str">
        <f t="shared" si="3"/>
        <v/>
      </c>
      <c r="AB137" s="729"/>
      <c r="AC137" s="729"/>
      <c r="AD137" s="730"/>
      <c r="AE137" s="683"/>
      <c r="AF137" s="732"/>
      <c r="AG137" s="714"/>
      <c r="AH137" s="715"/>
      <c r="AI137" s="687"/>
      <c r="AJ137" s="688"/>
      <c r="AK137" s="143"/>
    </row>
    <row r="138" spans="1:37" s="107" customFormat="1" ht="17.100000000000001" customHeight="1" x14ac:dyDescent="0.15">
      <c r="A138" s="4"/>
      <c r="B138" s="744"/>
      <c r="C138" s="745"/>
      <c r="D138" s="746"/>
      <c r="E138" s="676"/>
      <c r="F138" s="677"/>
      <c r="G138" s="678"/>
      <c r="H138" s="676"/>
      <c r="I138" s="677"/>
      <c r="J138" s="678"/>
      <c r="K138" s="676"/>
      <c r="L138" s="677"/>
      <c r="M138" s="678"/>
      <c r="N138" s="676"/>
      <c r="O138" s="677"/>
      <c r="P138" s="678"/>
      <c r="Q138" s="718">
        <f>E136+H136</f>
        <v>0</v>
      </c>
      <c r="R138" s="718"/>
      <c r="S138" s="718"/>
      <c r="T138" s="756"/>
      <c r="U138" s="757"/>
      <c r="V138" s="758"/>
      <c r="W138" s="719"/>
      <c r="X138" s="720"/>
      <c r="Y138" s="720"/>
      <c r="Z138" s="721"/>
      <c r="AA138" s="728" t="str">
        <f t="shared" si="3"/>
        <v/>
      </c>
      <c r="AB138" s="729"/>
      <c r="AC138" s="729"/>
      <c r="AD138" s="730"/>
      <c r="AE138" s="684"/>
      <c r="AF138" s="733"/>
      <c r="AG138" s="716"/>
      <c r="AH138" s="717"/>
      <c r="AI138" s="689"/>
      <c r="AJ138" s="690"/>
      <c r="AK138" s="143"/>
    </row>
    <row r="139" spans="1:37" s="107" customFormat="1" ht="17.100000000000001" customHeight="1" x14ac:dyDescent="0.15">
      <c r="A139" s="4"/>
      <c r="B139" s="741" t="s">
        <v>290</v>
      </c>
      <c r="C139" s="742"/>
      <c r="D139" s="743"/>
      <c r="E139" s="670"/>
      <c r="F139" s="671"/>
      <c r="G139" s="672"/>
      <c r="H139" s="670"/>
      <c r="I139" s="671"/>
      <c r="J139" s="672"/>
      <c r="K139" s="691"/>
      <c r="L139" s="691"/>
      <c r="M139" s="691"/>
      <c r="N139" s="691"/>
      <c r="O139" s="691"/>
      <c r="P139" s="691"/>
      <c r="Q139" s="711">
        <f>K139+N139</f>
        <v>0</v>
      </c>
      <c r="R139" s="711"/>
      <c r="S139" s="711"/>
      <c r="T139" s="750">
        <f>SUM(Q139:S141)</f>
        <v>0</v>
      </c>
      <c r="U139" s="751"/>
      <c r="V139" s="752"/>
      <c r="W139" s="735"/>
      <c r="X139" s="736"/>
      <c r="Y139" s="736"/>
      <c r="Z139" s="737"/>
      <c r="AA139" s="738" t="str">
        <f t="shared" si="3"/>
        <v/>
      </c>
      <c r="AB139" s="739"/>
      <c r="AC139" s="739"/>
      <c r="AD139" s="740"/>
      <c r="AE139" s="682"/>
      <c r="AF139" s="731"/>
      <c r="AG139" s="712"/>
      <c r="AH139" s="713"/>
      <c r="AI139" s="685"/>
      <c r="AJ139" s="686"/>
      <c r="AK139" s="143"/>
    </row>
    <row r="140" spans="1:37" s="107" customFormat="1" ht="17.100000000000001" customHeight="1" x14ac:dyDescent="0.15">
      <c r="A140" s="4"/>
      <c r="B140" s="744"/>
      <c r="C140" s="745"/>
      <c r="D140" s="746"/>
      <c r="E140" s="673"/>
      <c r="F140" s="674"/>
      <c r="G140" s="675"/>
      <c r="H140" s="673"/>
      <c r="I140" s="674"/>
      <c r="J140" s="675"/>
      <c r="K140" s="679"/>
      <c r="L140" s="680"/>
      <c r="M140" s="681"/>
      <c r="N140" s="679"/>
      <c r="O140" s="680"/>
      <c r="P140" s="681"/>
      <c r="Q140" s="734">
        <f>K140+N140</f>
        <v>0</v>
      </c>
      <c r="R140" s="734"/>
      <c r="S140" s="734"/>
      <c r="T140" s="753"/>
      <c r="U140" s="754"/>
      <c r="V140" s="755"/>
      <c r="W140" s="725"/>
      <c r="X140" s="726"/>
      <c r="Y140" s="726"/>
      <c r="Z140" s="727"/>
      <c r="AA140" s="728" t="str">
        <f t="shared" si="3"/>
        <v/>
      </c>
      <c r="AB140" s="729"/>
      <c r="AC140" s="729"/>
      <c r="AD140" s="730"/>
      <c r="AE140" s="683"/>
      <c r="AF140" s="732"/>
      <c r="AG140" s="714"/>
      <c r="AH140" s="715"/>
      <c r="AI140" s="687"/>
      <c r="AJ140" s="688"/>
      <c r="AK140" s="143"/>
    </row>
    <row r="141" spans="1:37" s="107" customFormat="1" ht="17.100000000000001" customHeight="1" x14ac:dyDescent="0.15">
      <c r="A141" s="4"/>
      <c r="B141" s="744"/>
      <c r="C141" s="745"/>
      <c r="D141" s="746"/>
      <c r="E141" s="676"/>
      <c r="F141" s="677"/>
      <c r="G141" s="678"/>
      <c r="H141" s="676"/>
      <c r="I141" s="677"/>
      <c r="J141" s="678"/>
      <c r="K141" s="676"/>
      <c r="L141" s="677"/>
      <c r="M141" s="678"/>
      <c r="N141" s="676"/>
      <c r="O141" s="677"/>
      <c r="P141" s="678"/>
      <c r="Q141" s="718">
        <f>E139+H139</f>
        <v>0</v>
      </c>
      <c r="R141" s="718"/>
      <c r="S141" s="718"/>
      <c r="T141" s="756"/>
      <c r="U141" s="757"/>
      <c r="V141" s="758"/>
      <c r="W141" s="719"/>
      <c r="X141" s="720"/>
      <c r="Y141" s="720"/>
      <c r="Z141" s="721"/>
      <c r="AA141" s="728" t="str">
        <f t="shared" si="3"/>
        <v/>
      </c>
      <c r="AB141" s="729"/>
      <c r="AC141" s="729"/>
      <c r="AD141" s="730"/>
      <c r="AE141" s="684"/>
      <c r="AF141" s="733"/>
      <c r="AG141" s="716"/>
      <c r="AH141" s="717"/>
      <c r="AI141" s="689"/>
      <c r="AJ141" s="690"/>
      <c r="AK141" s="143"/>
    </row>
    <row r="142" spans="1:37" s="107" customFormat="1" ht="17.100000000000001" customHeight="1" x14ac:dyDescent="0.15">
      <c r="A142" s="4"/>
      <c r="B142" s="741" t="s">
        <v>291</v>
      </c>
      <c r="C142" s="742"/>
      <c r="D142" s="743"/>
      <c r="E142" s="670"/>
      <c r="F142" s="671"/>
      <c r="G142" s="672"/>
      <c r="H142" s="670"/>
      <c r="I142" s="671"/>
      <c r="J142" s="672"/>
      <c r="K142" s="691"/>
      <c r="L142" s="691"/>
      <c r="M142" s="691"/>
      <c r="N142" s="691"/>
      <c r="O142" s="691"/>
      <c r="P142" s="691"/>
      <c r="Q142" s="711">
        <f>K142+N142</f>
        <v>0</v>
      </c>
      <c r="R142" s="711"/>
      <c r="S142" s="711"/>
      <c r="T142" s="750">
        <f>SUM(Q142:S144)</f>
        <v>0</v>
      </c>
      <c r="U142" s="751"/>
      <c r="V142" s="752"/>
      <c r="W142" s="735"/>
      <c r="X142" s="736"/>
      <c r="Y142" s="736"/>
      <c r="Z142" s="737"/>
      <c r="AA142" s="738" t="str">
        <f t="shared" si="3"/>
        <v/>
      </c>
      <c r="AB142" s="739"/>
      <c r="AC142" s="739"/>
      <c r="AD142" s="740"/>
      <c r="AE142" s="682"/>
      <c r="AF142" s="731"/>
      <c r="AG142" s="712"/>
      <c r="AH142" s="713"/>
      <c r="AI142" s="685"/>
      <c r="AJ142" s="686"/>
      <c r="AK142" s="143"/>
    </row>
    <row r="143" spans="1:37" s="107" customFormat="1" ht="17.100000000000001" customHeight="1" x14ac:dyDescent="0.15">
      <c r="A143" s="4"/>
      <c r="B143" s="744"/>
      <c r="C143" s="745"/>
      <c r="D143" s="746"/>
      <c r="E143" s="673"/>
      <c r="F143" s="674"/>
      <c r="G143" s="675"/>
      <c r="H143" s="673"/>
      <c r="I143" s="674"/>
      <c r="J143" s="675"/>
      <c r="K143" s="679"/>
      <c r="L143" s="680"/>
      <c r="M143" s="681"/>
      <c r="N143" s="679"/>
      <c r="O143" s="680"/>
      <c r="P143" s="681"/>
      <c r="Q143" s="734">
        <f>K143+N143</f>
        <v>0</v>
      </c>
      <c r="R143" s="734"/>
      <c r="S143" s="734"/>
      <c r="T143" s="753"/>
      <c r="U143" s="754"/>
      <c r="V143" s="755"/>
      <c r="W143" s="725"/>
      <c r="X143" s="726"/>
      <c r="Y143" s="726"/>
      <c r="Z143" s="727"/>
      <c r="AA143" s="728" t="str">
        <f t="shared" si="3"/>
        <v/>
      </c>
      <c r="AB143" s="729"/>
      <c r="AC143" s="729"/>
      <c r="AD143" s="730"/>
      <c r="AE143" s="683"/>
      <c r="AF143" s="732"/>
      <c r="AG143" s="714"/>
      <c r="AH143" s="715"/>
      <c r="AI143" s="687"/>
      <c r="AJ143" s="688"/>
      <c r="AK143" s="143"/>
    </row>
    <row r="144" spans="1:37" s="107" customFormat="1" ht="17.100000000000001" customHeight="1" x14ac:dyDescent="0.15">
      <c r="A144" s="4"/>
      <c r="B144" s="747"/>
      <c r="C144" s="748"/>
      <c r="D144" s="749"/>
      <c r="E144" s="676"/>
      <c r="F144" s="677"/>
      <c r="G144" s="678"/>
      <c r="H144" s="676"/>
      <c r="I144" s="677"/>
      <c r="J144" s="678"/>
      <c r="K144" s="676"/>
      <c r="L144" s="677"/>
      <c r="M144" s="678"/>
      <c r="N144" s="676"/>
      <c r="O144" s="677"/>
      <c r="P144" s="678"/>
      <c r="Q144" s="718">
        <f>E142+H142</f>
        <v>0</v>
      </c>
      <c r="R144" s="718"/>
      <c r="S144" s="718"/>
      <c r="T144" s="756"/>
      <c r="U144" s="757"/>
      <c r="V144" s="758"/>
      <c r="W144" s="719"/>
      <c r="X144" s="720"/>
      <c r="Y144" s="720"/>
      <c r="Z144" s="721"/>
      <c r="AA144" s="728" t="str">
        <f t="shared" si="3"/>
        <v/>
      </c>
      <c r="AB144" s="729"/>
      <c r="AC144" s="729"/>
      <c r="AD144" s="730"/>
      <c r="AE144" s="684"/>
      <c r="AF144" s="733"/>
      <c r="AG144" s="716"/>
      <c r="AH144" s="717"/>
      <c r="AI144" s="689"/>
      <c r="AJ144" s="690"/>
      <c r="AK144" s="143"/>
    </row>
    <row r="145" spans="1:37" s="107" customFormat="1" ht="17.100000000000001" customHeight="1" x14ac:dyDescent="0.15">
      <c r="A145" s="4"/>
      <c r="B145" s="741" t="s">
        <v>292</v>
      </c>
      <c r="C145" s="742"/>
      <c r="D145" s="743"/>
      <c r="E145" s="670"/>
      <c r="F145" s="671"/>
      <c r="G145" s="672"/>
      <c r="H145" s="670"/>
      <c r="I145" s="671"/>
      <c r="J145" s="672"/>
      <c r="K145" s="691"/>
      <c r="L145" s="691"/>
      <c r="M145" s="691"/>
      <c r="N145" s="691"/>
      <c r="O145" s="691"/>
      <c r="P145" s="691"/>
      <c r="Q145" s="711">
        <f>K145+N145</f>
        <v>0</v>
      </c>
      <c r="R145" s="711"/>
      <c r="S145" s="711"/>
      <c r="T145" s="750">
        <f>SUM(Q145:S147)</f>
        <v>0</v>
      </c>
      <c r="U145" s="751"/>
      <c r="V145" s="752"/>
      <c r="W145" s="735"/>
      <c r="X145" s="736"/>
      <c r="Y145" s="736"/>
      <c r="Z145" s="737"/>
      <c r="AA145" s="738" t="str">
        <f t="shared" si="3"/>
        <v/>
      </c>
      <c r="AB145" s="739"/>
      <c r="AC145" s="739"/>
      <c r="AD145" s="740"/>
      <c r="AE145" s="682"/>
      <c r="AF145" s="731"/>
      <c r="AG145" s="712"/>
      <c r="AH145" s="713"/>
      <c r="AI145" s="685"/>
      <c r="AJ145" s="686"/>
      <c r="AK145" s="143"/>
    </row>
    <row r="146" spans="1:37" s="107" customFormat="1" ht="17.100000000000001" customHeight="1" x14ac:dyDescent="0.15">
      <c r="A146" s="4"/>
      <c r="B146" s="744"/>
      <c r="C146" s="745"/>
      <c r="D146" s="746"/>
      <c r="E146" s="673"/>
      <c r="F146" s="674"/>
      <c r="G146" s="675"/>
      <c r="H146" s="673"/>
      <c r="I146" s="674"/>
      <c r="J146" s="675"/>
      <c r="K146" s="679"/>
      <c r="L146" s="680"/>
      <c r="M146" s="681"/>
      <c r="N146" s="679"/>
      <c r="O146" s="680"/>
      <c r="P146" s="681"/>
      <c r="Q146" s="734">
        <f>K146+N146</f>
        <v>0</v>
      </c>
      <c r="R146" s="734"/>
      <c r="S146" s="734"/>
      <c r="T146" s="753"/>
      <c r="U146" s="754"/>
      <c r="V146" s="755"/>
      <c r="W146" s="725"/>
      <c r="X146" s="726"/>
      <c r="Y146" s="726"/>
      <c r="Z146" s="727"/>
      <c r="AA146" s="728" t="str">
        <f t="shared" si="3"/>
        <v/>
      </c>
      <c r="AB146" s="729"/>
      <c r="AC146" s="729"/>
      <c r="AD146" s="730"/>
      <c r="AE146" s="683"/>
      <c r="AF146" s="732"/>
      <c r="AG146" s="714"/>
      <c r="AH146" s="715"/>
      <c r="AI146" s="687"/>
      <c r="AJ146" s="688"/>
      <c r="AK146" s="143"/>
    </row>
    <row r="147" spans="1:37" s="109" customFormat="1" ht="18" customHeight="1" x14ac:dyDescent="0.15">
      <c r="A147" s="31"/>
      <c r="B147" s="747"/>
      <c r="C147" s="748"/>
      <c r="D147" s="749"/>
      <c r="E147" s="676"/>
      <c r="F147" s="677"/>
      <c r="G147" s="678"/>
      <c r="H147" s="676"/>
      <c r="I147" s="677"/>
      <c r="J147" s="678"/>
      <c r="K147" s="676"/>
      <c r="L147" s="677"/>
      <c r="M147" s="678"/>
      <c r="N147" s="676"/>
      <c r="O147" s="677"/>
      <c r="P147" s="678"/>
      <c r="Q147" s="718">
        <f>E145+H145</f>
        <v>0</v>
      </c>
      <c r="R147" s="718"/>
      <c r="S147" s="718"/>
      <c r="T147" s="756"/>
      <c r="U147" s="757"/>
      <c r="V147" s="758"/>
      <c r="W147" s="719"/>
      <c r="X147" s="720"/>
      <c r="Y147" s="720"/>
      <c r="Z147" s="721"/>
      <c r="AA147" s="722" t="str">
        <f t="shared" si="3"/>
        <v/>
      </c>
      <c r="AB147" s="723"/>
      <c r="AC147" s="723"/>
      <c r="AD147" s="724"/>
      <c r="AE147" s="684"/>
      <c r="AF147" s="733"/>
      <c r="AG147" s="716"/>
      <c r="AH147" s="717"/>
      <c r="AI147" s="689"/>
      <c r="AJ147" s="690"/>
      <c r="AK147" s="31"/>
    </row>
    <row r="148" spans="1:37" s="107" customFormat="1" ht="14.25" customHeight="1" x14ac:dyDescent="0.15">
      <c r="A148" s="4"/>
      <c r="B148" s="31"/>
      <c r="C148" s="1074"/>
      <c r="D148" s="1074"/>
      <c r="E148" s="1074"/>
      <c r="F148" s="1074"/>
      <c r="G148" s="1074"/>
      <c r="H148" s="1074"/>
      <c r="I148" s="1074"/>
      <c r="J148" s="1074"/>
      <c r="K148" s="1074"/>
      <c r="L148" s="1074"/>
      <c r="M148" s="1074"/>
      <c r="N148" s="1074"/>
      <c r="O148" s="1074"/>
      <c r="P148" s="1074"/>
      <c r="Q148" s="1074"/>
      <c r="R148" s="1074"/>
      <c r="S148" s="1074"/>
      <c r="T148" s="1074"/>
      <c r="U148" s="1074"/>
      <c r="V148" s="1074"/>
      <c r="W148" s="1074"/>
      <c r="X148" s="1074"/>
      <c r="Y148" s="1074"/>
      <c r="Z148" s="1074"/>
      <c r="AA148" s="1074"/>
      <c r="AB148" s="1074"/>
      <c r="AC148" s="1074"/>
      <c r="AD148" s="1074"/>
      <c r="AE148" s="1074"/>
      <c r="AF148" s="1074"/>
      <c r="AG148" s="1074"/>
      <c r="AH148" s="1074"/>
      <c r="AI148" s="1074"/>
      <c r="AJ148" s="1074"/>
      <c r="AK148" s="149"/>
    </row>
    <row r="149" spans="1:37" s="106" customFormat="1" ht="20.100000000000001" customHeight="1" thickBot="1" x14ac:dyDescent="0.2">
      <c r="A149" s="3"/>
      <c r="B149" s="3" t="s">
        <v>147</v>
      </c>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18"/>
      <c r="AK149" s="18"/>
    </row>
    <row r="150" spans="1:37" s="126" customFormat="1" ht="24" customHeight="1" x14ac:dyDescent="0.15">
      <c r="A150" s="4"/>
      <c r="B150" s="1461" t="s">
        <v>394</v>
      </c>
      <c r="C150" s="843"/>
      <c r="D150" s="843"/>
      <c r="E150" s="843"/>
      <c r="F150" s="844"/>
      <c r="G150" s="1077" t="s">
        <v>398</v>
      </c>
      <c r="H150" s="790"/>
      <c r="I150" s="791"/>
      <c r="J150" s="1079" t="s">
        <v>37</v>
      </c>
      <c r="K150" s="1079"/>
      <c r="L150" s="1079"/>
      <c r="M150" s="1079"/>
      <c r="N150" s="1079"/>
      <c r="O150" s="1079"/>
      <c r="P150" s="1099" t="s">
        <v>177</v>
      </c>
      <c r="Q150" s="1100"/>
      <c r="R150" s="1100"/>
      <c r="S150" s="1100"/>
      <c r="T150" s="1079" t="s">
        <v>357</v>
      </c>
      <c r="U150" s="1079"/>
      <c r="V150" s="1079"/>
      <c r="W150" s="1079"/>
      <c r="X150" s="1079"/>
      <c r="Y150" s="1079"/>
      <c r="Z150" s="1079"/>
      <c r="AA150" s="1079"/>
      <c r="AB150" s="1079"/>
      <c r="AC150" s="1079"/>
      <c r="AD150" s="1079"/>
      <c r="AE150" s="1079"/>
      <c r="AF150" s="1079"/>
      <c r="AG150" s="1079"/>
      <c r="AH150" s="1079"/>
      <c r="AI150" s="1079"/>
      <c r="AJ150" s="1459"/>
      <c r="AK150" s="150"/>
    </row>
    <row r="151" spans="1:37" s="126" customFormat="1" ht="24" customHeight="1" x14ac:dyDescent="0.15">
      <c r="A151" s="4"/>
      <c r="B151" s="1462"/>
      <c r="C151" s="976"/>
      <c r="D151" s="976"/>
      <c r="E151" s="976"/>
      <c r="F151" s="977"/>
      <c r="G151" s="788"/>
      <c r="H151" s="1078"/>
      <c r="I151" s="857"/>
      <c r="J151" s="789" t="s">
        <v>393</v>
      </c>
      <c r="K151" s="789"/>
      <c r="L151" s="881" t="s">
        <v>9</v>
      </c>
      <c r="M151" s="883"/>
      <c r="N151" s="881" t="s">
        <v>399</v>
      </c>
      <c r="O151" s="883"/>
      <c r="P151" s="1026" t="s">
        <v>169</v>
      </c>
      <c r="Q151" s="1027"/>
      <c r="R151" s="1091" t="s">
        <v>170</v>
      </c>
      <c r="S151" s="1092"/>
      <c r="T151" s="994" t="s">
        <v>25</v>
      </c>
      <c r="U151" s="994"/>
      <c r="V151" s="994"/>
      <c r="W151" s="881" t="s">
        <v>401</v>
      </c>
      <c r="X151" s="882"/>
      <c r="Y151" s="882"/>
      <c r="Z151" s="882"/>
      <c r="AA151" s="882"/>
      <c r="AB151" s="882"/>
      <c r="AC151" s="882"/>
      <c r="AD151" s="882"/>
      <c r="AE151" s="882"/>
      <c r="AF151" s="882"/>
      <c r="AG151" s="882"/>
      <c r="AH151" s="882"/>
      <c r="AI151" s="882"/>
      <c r="AJ151" s="1463"/>
      <c r="AK151" s="150"/>
    </row>
    <row r="152" spans="1:37" s="107" customFormat="1" ht="18.95" customHeight="1" x14ac:dyDescent="0.15">
      <c r="A152" s="4"/>
      <c r="B152" s="1456" t="s">
        <v>214</v>
      </c>
      <c r="C152" s="1464" t="s">
        <v>395</v>
      </c>
      <c r="D152" s="1465"/>
      <c r="E152" s="1465"/>
      <c r="F152" s="1466"/>
      <c r="G152" s="130" t="s">
        <v>396</v>
      </c>
      <c r="H152" s="1105" t="s">
        <v>19</v>
      </c>
      <c r="I152" s="1106"/>
      <c r="J152" s="1068">
        <v>3</v>
      </c>
      <c r="K152" s="1068"/>
      <c r="L152" s="1067">
        <f>SUM(J152:K155)</f>
        <v>9</v>
      </c>
      <c r="M152" s="1067"/>
      <c r="N152" s="1067">
        <v>9</v>
      </c>
      <c r="O152" s="1067"/>
      <c r="P152" s="1067"/>
      <c r="Q152" s="1101"/>
      <c r="R152" s="1075"/>
      <c r="S152" s="1076"/>
      <c r="T152" s="1094" t="s">
        <v>453</v>
      </c>
      <c r="U152" s="1262" t="s">
        <v>454</v>
      </c>
      <c r="V152" s="1263"/>
      <c r="W152" s="1069" t="s">
        <v>80</v>
      </c>
      <c r="X152" s="1070"/>
      <c r="Y152" s="1070"/>
      <c r="Z152" s="1070"/>
      <c r="AA152" s="925" t="s">
        <v>400</v>
      </c>
      <c r="AB152" s="926"/>
      <c r="AC152" s="932"/>
      <c r="AD152" s="1069"/>
      <c r="AE152" s="1070"/>
      <c r="AF152" s="1070"/>
      <c r="AG152" s="1070"/>
      <c r="AH152" s="925"/>
      <c r="AI152" s="926"/>
      <c r="AJ152" s="927"/>
      <c r="AK152" s="27"/>
    </row>
    <row r="153" spans="1:37" s="107" customFormat="1" ht="18.95" customHeight="1" x14ac:dyDescent="0.15">
      <c r="A153" s="4"/>
      <c r="B153" s="1457"/>
      <c r="C153" s="1467"/>
      <c r="D153" s="1468"/>
      <c r="E153" s="1468"/>
      <c r="F153" s="1469"/>
      <c r="G153" s="130" t="s">
        <v>397</v>
      </c>
      <c r="H153" s="1105" t="s">
        <v>19</v>
      </c>
      <c r="I153" s="1106"/>
      <c r="J153" s="1068">
        <v>6</v>
      </c>
      <c r="K153" s="1068"/>
      <c r="L153" s="1067"/>
      <c r="M153" s="1067"/>
      <c r="N153" s="1067"/>
      <c r="O153" s="1067"/>
      <c r="P153" s="1067"/>
      <c r="Q153" s="1101"/>
      <c r="R153" s="1075"/>
      <c r="S153" s="1076"/>
      <c r="T153" s="1095"/>
      <c r="U153" s="1071" t="s">
        <v>455</v>
      </c>
      <c r="V153" s="1072"/>
      <c r="W153" s="1102" t="s">
        <v>72</v>
      </c>
      <c r="X153" s="1103"/>
      <c r="Y153" s="1103"/>
      <c r="Z153" s="1104"/>
      <c r="AA153" s="928" t="s">
        <v>402</v>
      </c>
      <c r="AB153" s="929"/>
      <c r="AC153" s="931"/>
      <c r="AD153" s="1102"/>
      <c r="AE153" s="1103"/>
      <c r="AF153" s="1103"/>
      <c r="AG153" s="1103"/>
      <c r="AH153" s="928"/>
      <c r="AI153" s="929"/>
      <c r="AJ153" s="930"/>
      <c r="AK153" s="27"/>
    </row>
    <row r="154" spans="1:37" s="107" customFormat="1" ht="18.95" customHeight="1" x14ac:dyDescent="0.15">
      <c r="A154" s="4"/>
      <c r="B154" s="1457"/>
      <c r="C154" s="1467"/>
      <c r="D154" s="1468"/>
      <c r="E154" s="1468"/>
      <c r="F154" s="1469"/>
      <c r="G154" s="130"/>
      <c r="H154" s="1105" t="s">
        <v>19</v>
      </c>
      <c r="I154" s="1106"/>
      <c r="J154" s="1068"/>
      <c r="K154" s="1068"/>
      <c r="L154" s="1067"/>
      <c r="M154" s="1067"/>
      <c r="N154" s="1067"/>
      <c r="O154" s="1067"/>
      <c r="P154" s="1067"/>
      <c r="Q154" s="1101"/>
      <c r="R154" s="1075"/>
      <c r="S154" s="1076"/>
      <c r="T154" s="1073" t="s">
        <v>194</v>
      </c>
      <c r="U154" s="1073"/>
      <c r="V154" s="1073"/>
      <c r="W154" s="1069"/>
      <c r="X154" s="1070"/>
      <c r="Y154" s="1070"/>
      <c r="Z154" s="1070"/>
      <c r="AA154" s="925"/>
      <c r="AB154" s="926"/>
      <c r="AC154" s="932"/>
      <c r="AD154" s="1069"/>
      <c r="AE154" s="1070"/>
      <c r="AF154" s="1070"/>
      <c r="AG154" s="1070"/>
      <c r="AH154" s="925"/>
      <c r="AI154" s="926"/>
      <c r="AJ154" s="927"/>
      <c r="AK154" s="9"/>
    </row>
    <row r="155" spans="1:37" s="107" customFormat="1" ht="18.95" customHeight="1" x14ac:dyDescent="0.15">
      <c r="A155" s="4"/>
      <c r="B155" s="1458"/>
      <c r="C155" s="1470"/>
      <c r="D155" s="1471"/>
      <c r="E155" s="1471"/>
      <c r="F155" s="1472"/>
      <c r="G155" s="1460" t="s">
        <v>49</v>
      </c>
      <c r="H155" s="1110"/>
      <c r="I155" s="1111"/>
      <c r="J155" s="1068"/>
      <c r="K155" s="1068"/>
      <c r="L155" s="1067"/>
      <c r="M155" s="1067"/>
      <c r="N155" s="1067"/>
      <c r="O155" s="1067"/>
      <c r="P155" s="1067"/>
      <c r="Q155" s="1101"/>
      <c r="R155" s="1075"/>
      <c r="S155" s="1076"/>
      <c r="T155" s="1073" t="s">
        <v>24</v>
      </c>
      <c r="U155" s="1073"/>
      <c r="V155" s="1073"/>
      <c r="W155" s="1069"/>
      <c r="X155" s="1070"/>
      <c r="Y155" s="1070"/>
      <c r="Z155" s="1070"/>
      <c r="AA155" s="925"/>
      <c r="AB155" s="926"/>
      <c r="AC155" s="932"/>
      <c r="AD155" s="1069"/>
      <c r="AE155" s="1070"/>
      <c r="AF155" s="1070"/>
      <c r="AG155" s="1070"/>
      <c r="AH155" s="925"/>
      <c r="AI155" s="926"/>
      <c r="AJ155" s="927"/>
      <c r="AK155" s="9"/>
    </row>
    <row r="156" spans="1:37" s="107" customFormat="1" ht="18.95" customHeight="1" x14ac:dyDescent="0.15">
      <c r="A156" s="4"/>
      <c r="B156" s="231"/>
      <c r="C156" s="232"/>
      <c r="D156" s="232"/>
      <c r="E156" s="232"/>
      <c r="F156" s="233"/>
      <c r="G156" s="128"/>
      <c r="H156" s="985" t="s">
        <v>19</v>
      </c>
      <c r="I156" s="986"/>
      <c r="J156" s="990"/>
      <c r="K156" s="990"/>
      <c r="L156" s="1028">
        <f>SUM(J156:K159)</f>
        <v>0</v>
      </c>
      <c r="M156" s="1028"/>
      <c r="N156" s="990"/>
      <c r="O156" s="990"/>
      <c r="P156" s="933"/>
      <c r="Q156" s="934"/>
      <c r="R156" s="1040"/>
      <c r="S156" s="1041"/>
      <c r="T156" s="950" t="s">
        <v>453</v>
      </c>
      <c r="U156" s="952" t="s">
        <v>454</v>
      </c>
      <c r="V156" s="953"/>
      <c r="W156" s="619"/>
      <c r="X156" s="620"/>
      <c r="Y156" s="620"/>
      <c r="Z156" s="621"/>
      <c r="AA156" s="925"/>
      <c r="AB156" s="926"/>
      <c r="AC156" s="932"/>
      <c r="AD156" s="619"/>
      <c r="AE156" s="620"/>
      <c r="AF156" s="620"/>
      <c r="AG156" s="621"/>
      <c r="AH156" s="925"/>
      <c r="AI156" s="926"/>
      <c r="AJ156" s="927"/>
      <c r="AK156" s="9"/>
    </row>
    <row r="157" spans="1:37" s="107" customFormat="1" ht="18.95" customHeight="1" x14ac:dyDescent="0.15">
      <c r="A157" s="4"/>
      <c r="B157" s="234"/>
      <c r="C157" s="171"/>
      <c r="D157" s="171"/>
      <c r="E157" s="171"/>
      <c r="F157" s="235" t="s">
        <v>456</v>
      </c>
      <c r="G157" s="128"/>
      <c r="H157" s="985" t="s">
        <v>19</v>
      </c>
      <c r="I157" s="986"/>
      <c r="J157" s="990"/>
      <c r="K157" s="990"/>
      <c r="L157" s="1028"/>
      <c r="M157" s="1028"/>
      <c r="N157" s="990"/>
      <c r="O157" s="990"/>
      <c r="P157" s="935"/>
      <c r="Q157" s="936"/>
      <c r="R157" s="1042"/>
      <c r="S157" s="1043"/>
      <c r="T157" s="951"/>
      <c r="U157" s="1038" t="s">
        <v>455</v>
      </c>
      <c r="V157" s="1039"/>
      <c r="W157" s="917"/>
      <c r="X157" s="918"/>
      <c r="Y157" s="918"/>
      <c r="Z157" s="919"/>
      <c r="AA157" s="928"/>
      <c r="AB157" s="929"/>
      <c r="AC157" s="931"/>
      <c r="AD157" s="917"/>
      <c r="AE157" s="918"/>
      <c r="AF157" s="918"/>
      <c r="AG157" s="919"/>
      <c r="AH157" s="928"/>
      <c r="AI157" s="929"/>
      <c r="AJ157" s="930"/>
      <c r="AK157" s="9"/>
    </row>
    <row r="158" spans="1:37" s="107" customFormat="1" ht="18.95" customHeight="1" x14ac:dyDescent="0.15">
      <c r="A158" s="4"/>
      <c r="B158" s="239" t="s">
        <v>264</v>
      </c>
      <c r="C158" s="50"/>
      <c r="D158" s="50"/>
      <c r="E158" s="50"/>
      <c r="F158" s="240" t="s">
        <v>265</v>
      </c>
      <c r="G158" s="128"/>
      <c r="H158" s="985" t="s">
        <v>19</v>
      </c>
      <c r="I158" s="986"/>
      <c r="J158" s="990"/>
      <c r="K158" s="990"/>
      <c r="L158" s="1028"/>
      <c r="M158" s="1028"/>
      <c r="N158" s="990"/>
      <c r="O158" s="990"/>
      <c r="P158" s="935"/>
      <c r="Q158" s="936"/>
      <c r="R158" s="1042"/>
      <c r="S158" s="1043"/>
      <c r="T158" s="1022" t="s">
        <v>194</v>
      </c>
      <c r="U158" s="1022"/>
      <c r="V158" s="1022"/>
      <c r="W158" s="619"/>
      <c r="X158" s="620"/>
      <c r="Y158" s="620"/>
      <c r="Z158" s="621"/>
      <c r="AA158" s="925"/>
      <c r="AB158" s="926"/>
      <c r="AC158" s="932"/>
      <c r="AD158" s="619"/>
      <c r="AE158" s="620"/>
      <c r="AF158" s="620"/>
      <c r="AG158" s="621"/>
      <c r="AH158" s="925"/>
      <c r="AI158" s="926"/>
      <c r="AJ158" s="927"/>
      <c r="AK158" s="9"/>
    </row>
    <row r="159" spans="1:37" s="107" customFormat="1" ht="18.95" customHeight="1" x14ac:dyDescent="0.15">
      <c r="A159" s="4"/>
      <c r="B159" s="236"/>
      <c r="C159" s="237"/>
      <c r="D159" s="237"/>
      <c r="E159" s="237"/>
      <c r="F159" s="238"/>
      <c r="G159" s="987" t="s">
        <v>49</v>
      </c>
      <c r="H159" s="988"/>
      <c r="I159" s="989"/>
      <c r="J159" s="990"/>
      <c r="K159" s="990"/>
      <c r="L159" s="1028"/>
      <c r="M159" s="1028"/>
      <c r="N159" s="990"/>
      <c r="O159" s="990"/>
      <c r="P159" s="937"/>
      <c r="Q159" s="938"/>
      <c r="R159" s="1044"/>
      <c r="S159" s="1045"/>
      <c r="T159" s="1022" t="s">
        <v>24</v>
      </c>
      <c r="U159" s="1022"/>
      <c r="V159" s="1022"/>
      <c r="W159" s="619"/>
      <c r="X159" s="620"/>
      <c r="Y159" s="620"/>
      <c r="Z159" s="621"/>
      <c r="AA159" s="925"/>
      <c r="AB159" s="926"/>
      <c r="AC159" s="932"/>
      <c r="AD159" s="619"/>
      <c r="AE159" s="620"/>
      <c r="AF159" s="620"/>
      <c r="AG159" s="621"/>
      <c r="AH159" s="925"/>
      <c r="AI159" s="926"/>
      <c r="AJ159" s="927"/>
      <c r="AK159" s="9"/>
    </row>
    <row r="160" spans="1:37" s="107" customFormat="1" ht="18.95" customHeight="1" x14ac:dyDescent="0.15">
      <c r="A160" s="4"/>
      <c r="B160" s="231"/>
      <c r="C160" s="232"/>
      <c r="D160" s="232"/>
      <c r="E160" s="232"/>
      <c r="F160" s="233"/>
      <c r="G160" s="128"/>
      <c r="H160" s="985" t="s">
        <v>19</v>
      </c>
      <c r="I160" s="986"/>
      <c r="J160" s="990"/>
      <c r="K160" s="990"/>
      <c r="L160" s="1028">
        <f>SUM(J160:K163)</f>
        <v>0</v>
      </c>
      <c r="M160" s="1028"/>
      <c r="N160" s="990"/>
      <c r="O160" s="990"/>
      <c r="P160" s="933"/>
      <c r="Q160" s="934"/>
      <c r="R160" s="1040"/>
      <c r="S160" s="1041"/>
      <c r="T160" s="950" t="s">
        <v>453</v>
      </c>
      <c r="U160" s="952" t="s">
        <v>454</v>
      </c>
      <c r="V160" s="953"/>
      <c r="W160" s="619"/>
      <c r="X160" s="620"/>
      <c r="Y160" s="620"/>
      <c r="Z160" s="621"/>
      <c r="AA160" s="925"/>
      <c r="AB160" s="926"/>
      <c r="AC160" s="932"/>
      <c r="AD160" s="619"/>
      <c r="AE160" s="620"/>
      <c r="AF160" s="620"/>
      <c r="AG160" s="621"/>
      <c r="AH160" s="925"/>
      <c r="AI160" s="926"/>
      <c r="AJ160" s="927"/>
      <c r="AK160" s="9"/>
    </row>
    <row r="161" spans="1:37" s="107" customFormat="1" ht="18.95" customHeight="1" x14ac:dyDescent="0.15">
      <c r="A161" s="4"/>
      <c r="B161" s="234"/>
      <c r="C161" s="171"/>
      <c r="D161" s="171"/>
      <c r="E161" s="171"/>
      <c r="F161" s="235" t="s">
        <v>456</v>
      </c>
      <c r="G161" s="128"/>
      <c r="H161" s="985" t="s">
        <v>19</v>
      </c>
      <c r="I161" s="986"/>
      <c r="J161" s="990"/>
      <c r="K161" s="990"/>
      <c r="L161" s="1028"/>
      <c r="M161" s="1028"/>
      <c r="N161" s="990"/>
      <c r="O161" s="990"/>
      <c r="P161" s="935"/>
      <c r="Q161" s="936"/>
      <c r="R161" s="1042"/>
      <c r="S161" s="1043"/>
      <c r="T161" s="951"/>
      <c r="U161" s="1038" t="s">
        <v>455</v>
      </c>
      <c r="V161" s="1039"/>
      <c r="W161" s="917"/>
      <c r="X161" s="918"/>
      <c r="Y161" s="918"/>
      <c r="Z161" s="919"/>
      <c r="AA161" s="928"/>
      <c r="AB161" s="929"/>
      <c r="AC161" s="931"/>
      <c r="AD161" s="917"/>
      <c r="AE161" s="918"/>
      <c r="AF161" s="918"/>
      <c r="AG161" s="919"/>
      <c r="AH161" s="928"/>
      <c r="AI161" s="929"/>
      <c r="AJ161" s="930"/>
      <c r="AK161" s="9"/>
    </row>
    <row r="162" spans="1:37" s="107" customFormat="1" ht="18.95" customHeight="1" x14ac:dyDescent="0.15">
      <c r="A162" s="4"/>
      <c r="B162" s="239" t="s">
        <v>264</v>
      </c>
      <c r="C162" s="50"/>
      <c r="D162" s="50"/>
      <c r="E162" s="50"/>
      <c r="F162" s="240" t="s">
        <v>265</v>
      </c>
      <c r="G162" s="128"/>
      <c r="H162" s="985" t="s">
        <v>19</v>
      </c>
      <c r="I162" s="986"/>
      <c r="J162" s="990"/>
      <c r="K162" s="990"/>
      <c r="L162" s="1028"/>
      <c r="M162" s="1028"/>
      <c r="N162" s="990"/>
      <c r="O162" s="990"/>
      <c r="P162" s="935"/>
      <c r="Q162" s="936"/>
      <c r="R162" s="1042"/>
      <c r="S162" s="1043"/>
      <c r="T162" s="1022" t="s">
        <v>194</v>
      </c>
      <c r="U162" s="1022"/>
      <c r="V162" s="1022"/>
      <c r="W162" s="619"/>
      <c r="X162" s="620"/>
      <c r="Y162" s="620"/>
      <c r="Z162" s="621"/>
      <c r="AA162" s="925"/>
      <c r="AB162" s="926"/>
      <c r="AC162" s="932"/>
      <c r="AD162" s="619"/>
      <c r="AE162" s="620"/>
      <c r="AF162" s="620"/>
      <c r="AG162" s="621"/>
      <c r="AH162" s="925"/>
      <c r="AI162" s="926"/>
      <c r="AJ162" s="927"/>
      <c r="AK162" s="9"/>
    </row>
    <row r="163" spans="1:37" s="107" customFormat="1" ht="18.95" customHeight="1" x14ac:dyDescent="0.15">
      <c r="A163" s="4"/>
      <c r="B163" s="236"/>
      <c r="C163" s="237"/>
      <c r="D163" s="237"/>
      <c r="E163" s="237"/>
      <c r="F163" s="238"/>
      <c r="G163" s="987" t="s">
        <v>49</v>
      </c>
      <c r="H163" s="988"/>
      <c r="I163" s="989"/>
      <c r="J163" s="990"/>
      <c r="K163" s="990"/>
      <c r="L163" s="1028"/>
      <c r="M163" s="1028"/>
      <c r="N163" s="990"/>
      <c r="O163" s="990"/>
      <c r="P163" s="937"/>
      <c r="Q163" s="938"/>
      <c r="R163" s="1044"/>
      <c r="S163" s="1045"/>
      <c r="T163" s="1022" t="s">
        <v>24</v>
      </c>
      <c r="U163" s="1022"/>
      <c r="V163" s="1022"/>
      <c r="W163" s="619"/>
      <c r="X163" s="620"/>
      <c r="Y163" s="620"/>
      <c r="Z163" s="621"/>
      <c r="AA163" s="925"/>
      <c r="AB163" s="926"/>
      <c r="AC163" s="932"/>
      <c r="AD163" s="619"/>
      <c r="AE163" s="620"/>
      <c r="AF163" s="620"/>
      <c r="AG163" s="621"/>
      <c r="AH163" s="925"/>
      <c r="AI163" s="926"/>
      <c r="AJ163" s="927"/>
      <c r="AK163" s="9"/>
    </row>
    <row r="164" spans="1:37" s="107" customFormat="1" ht="18.95" customHeight="1" x14ac:dyDescent="0.15">
      <c r="A164" s="4"/>
      <c r="B164" s="231"/>
      <c r="C164" s="232"/>
      <c r="D164" s="232"/>
      <c r="E164" s="232"/>
      <c r="F164" s="233"/>
      <c r="G164" s="128"/>
      <c r="H164" s="985" t="s">
        <v>19</v>
      </c>
      <c r="I164" s="986"/>
      <c r="J164" s="990"/>
      <c r="K164" s="990"/>
      <c r="L164" s="1028">
        <f>SUM(J164:K167)</f>
        <v>0</v>
      </c>
      <c r="M164" s="1028"/>
      <c r="N164" s="990"/>
      <c r="O164" s="990"/>
      <c r="P164" s="933"/>
      <c r="Q164" s="934"/>
      <c r="R164" s="1040"/>
      <c r="S164" s="1041"/>
      <c r="T164" s="950" t="s">
        <v>453</v>
      </c>
      <c r="U164" s="952" t="s">
        <v>454</v>
      </c>
      <c r="V164" s="953"/>
      <c r="W164" s="619"/>
      <c r="X164" s="620"/>
      <c r="Y164" s="620"/>
      <c r="Z164" s="621"/>
      <c r="AA164" s="925"/>
      <c r="AB164" s="926"/>
      <c r="AC164" s="932"/>
      <c r="AD164" s="619"/>
      <c r="AE164" s="620"/>
      <c r="AF164" s="620"/>
      <c r="AG164" s="621"/>
      <c r="AH164" s="925"/>
      <c r="AI164" s="926"/>
      <c r="AJ164" s="927"/>
      <c r="AK164" s="9"/>
    </row>
    <row r="165" spans="1:37" s="107" customFormat="1" ht="18.95" customHeight="1" x14ac:dyDescent="0.15">
      <c r="A165" s="4"/>
      <c r="B165" s="234"/>
      <c r="C165" s="171"/>
      <c r="D165" s="171"/>
      <c r="E165" s="171"/>
      <c r="F165" s="235" t="s">
        <v>456</v>
      </c>
      <c r="G165" s="128"/>
      <c r="H165" s="985" t="s">
        <v>19</v>
      </c>
      <c r="I165" s="986"/>
      <c r="J165" s="990"/>
      <c r="K165" s="990"/>
      <c r="L165" s="1028"/>
      <c r="M165" s="1028"/>
      <c r="N165" s="990"/>
      <c r="O165" s="990"/>
      <c r="P165" s="935"/>
      <c r="Q165" s="936"/>
      <c r="R165" s="1042"/>
      <c r="S165" s="1043"/>
      <c r="T165" s="951"/>
      <c r="U165" s="1038" t="s">
        <v>455</v>
      </c>
      <c r="V165" s="1039"/>
      <c r="W165" s="917"/>
      <c r="X165" s="918"/>
      <c r="Y165" s="918"/>
      <c r="Z165" s="919"/>
      <c r="AA165" s="928"/>
      <c r="AB165" s="929"/>
      <c r="AC165" s="931"/>
      <c r="AD165" s="917"/>
      <c r="AE165" s="918"/>
      <c r="AF165" s="918"/>
      <c r="AG165" s="919"/>
      <c r="AH165" s="928"/>
      <c r="AI165" s="929"/>
      <c r="AJ165" s="930"/>
      <c r="AK165" s="9"/>
    </row>
    <row r="166" spans="1:37" s="107" customFormat="1" ht="18.95" customHeight="1" x14ac:dyDescent="0.15">
      <c r="A166" s="4"/>
      <c r="B166" s="239" t="s">
        <v>264</v>
      </c>
      <c r="C166" s="50"/>
      <c r="D166" s="50"/>
      <c r="E166" s="50"/>
      <c r="F166" s="240" t="s">
        <v>265</v>
      </c>
      <c r="G166" s="128"/>
      <c r="H166" s="985" t="s">
        <v>19</v>
      </c>
      <c r="I166" s="986"/>
      <c r="J166" s="990"/>
      <c r="K166" s="990"/>
      <c r="L166" s="1028"/>
      <c r="M166" s="1028"/>
      <c r="N166" s="990"/>
      <c r="O166" s="990"/>
      <c r="P166" s="935"/>
      <c r="Q166" s="936"/>
      <c r="R166" s="1042"/>
      <c r="S166" s="1043"/>
      <c r="T166" s="1022" t="s">
        <v>194</v>
      </c>
      <c r="U166" s="1022"/>
      <c r="V166" s="1022"/>
      <c r="W166" s="619"/>
      <c r="X166" s="620"/>
      <c r="Y166" s="620"/>
      <c r="Z166" s="621"/>
      <c r="AA166" s="925"/>
      <c r="AB166" s="926"/>
      <c r="AC166" s="932"/>
      <c r="AD166" s="619"/>
      <c r="AE166" s="620"/>
      <c r="AF166" s="620"/>
      <c r="AG166" s="621"/>
      <c r="AH166" s="925"/>
      <c r="AI166" s="926"/>
      <c r="AJ166" s="927"/>
      <c r="AK166" s="9"/>
    </row>
    <row r="167" spans="1:37" s="107" customFormat="1" ht="18.95" customHeight="1" x14ac:dyDescent="0.15">
      <c r="A167" s="4"/>
      <c r="B167" s="236"/>
      <c r="C167" s="237"/>
      <c r="D167" s="237"/>
      <c r="E167" s="237"/>
      <c r="F167" s="238"/>
      <c r="G167" s="987" t="s">
        <v>49</v>
      </c>
      <c r="H167" s="988"/>
      <c r="I167" s="989"/>
      <c r="J167" s="990"/>
      <c r="K167" s="990"/>
      <c r="L167" s="1028"/>
      <c r="M167" s="1028"/>
      <c r="N167" s="990"/>
      <c r="O167" s="990"/>
      <c r="P167" s="937"/>
      <c r="Q167" s="938"/>
      <c r="R167" s="1044"/>
      <c r="S167" s="1045"/>
      <c r="T167" s="1022" t="s">
        <v>24</v>
      </c>
      <c r="U167" s="1022"/>
      <c r="V167" s="1022"/>
      <c r="W167" s="619"/>
      <c r="X167" s="620"/>
      <c r="Y167" s="620"/>
      <c r="Z167" s="621"/>
      <c r="AA167" s="925"/>
      <c r="AB167" s="926"/>
      <c r="AC167" s="932"/>
      <c r="AD167" s="619"/>
      <c r="AE167" s="620"/>
      <c r="AF167" s="620"/>
      <c r="AG167" s="621"/>
      <c r="AH167" s="925"/>
      <c r="AI167" s="926"/>
      <c r="AJ167" s="927"/>
      <c r="AK167" s="9"/>
    </row>
    <row r="168" spans="1:37" s="107" customFormat="1" ht="18.95" customHeight="1" x14ac:dyDescent="0.15">
      <c r="A168" s="4"/>
      <c r="B168" s="231"/>
      <c r="C168" s="232"/>
      <c r="D168" s="232"/>
      <c r="E168" s="232"/>
      <c r="F168" s="233"/>
      <c r="G168" s="128"/>
      <c r="H168" s="985" t="s">
        <v>19</v>
      </c>
      <c r="I168" s="986"/>
      <c r="J168" s="990"/>
      <c r="K168" s="990"/>
      <c r="L168" s="1028">
        <f>SUM(J168:K171)</f>
        <v>0</v>
      </c>
      <c r="M168" s="1028"/>
      <c r="N168" s="990"/>
      <c r="O168" s="990"/>
      <c r="P168" s="933"/>
      <c r="Q168" s="934"/>
      <c r="R168" s="1040"/>
      <c r="S168" s="1041"/>
      <c r="T168" s="950" t="s">
        <v>453</v>
      </c>
      <c r="U168" s="952" t="s">
        <v>454</v>
      </c>
      <c r="V168" s="953"/>
      <c r="W168" s="619"/>
      <c r="X168" s="620"/>
      <c r="Y168" s="620"/>
      <c r="Z168" s="621"/>
      <c r="AA168" s="925"/>
      <c r="AB168" s="926"/>
      <c r="AC168" s="932"/>
      <c r="AD168" s="619"/>
      <c r="AE168" s="620"/>
      <c r="AF168" s="620"/>
      <c r="AG168" s="621"/>
      <c r="AH168" s="925"/>
      <c r="AI168" s="926"/>
      <c r="AJ168" s="927"/>
      <c r="AK168" s="9"/>
    </row>
    <row r="169" spans="1:37" s="107" customFormat="1" ht="18.95" customHeight="1" x14ac:dyDescent="0.15">
      <c r="A169" s="4"/>
      <c r="B169" s="234"/>
      <c r="C169" s="171"/>
      <c r="D169" s="171"/>
      <c r="E169" s="171"/>
      <c r="F169" s="235" t="s">
        <v>456</v>
      </c>
      <c r="G169" s="128"/>
      <c r="H169" s="985" t="s">
        <v>19</v>
      </c>
      <c r="I169" s="986"/>
      <c r="J169" s="990"/>
      <c r="K169" s="990"/>
      <c r="L169" s="1028"/>
      <c r="M169" s="1028"/>
      <c r="N169" s="990"/>
      <c r="O169" s="990"/>
      <c r="P169" s="935"/>
      <c r="Q169" s="936"/>
      <c r="R169" s="1042"/>
      <c r="S169" s="1043"/>
      <c r="T169" s="951"/>
      <c r="U169" s="1038" t="s">
        <v>455</v>
      </c>
      <c r="V169" s="1039"/>
      <c r="W169" s="917"/>
      <c r="X169" s="918"/>
      <c r="Y169" s="918"/>
      <c r="Z169" s="919"/>
      <c r="AA169" s="928"/>
      <c r="AB169" s="929"/>
      <c r="AC169" s="931"/>
      <c r="AD169" s="917"/>
      <c r="AE169" s="918"/>
      <c r="AF169" s="918"/>
      <c r="AG169" s="919"/>
      <c r="AH169" s="928"/>
      <c r="AI169" s="929"/>
      <c r="AJ169" s="930"/>
      <c r="AK169" s="9"/>
    </row>
    <row r="170" spans="1:37" s="107" customFormat="1" ht="18.95" customHeight="1" x14ac:dyDescent="0.15">
      <c r="A170" s="4"/>
      <c r="B170" s="239" t="s">
        <v>264</v>
      </c>
      <c r="C170" s="50"/>
      <c r="D170" s="50"/>
      <c r="E170" s="50"/>
      <c r="F170" s="240" t="s">
        <v>265</v>
      </c>
      <c r="G170" s="128"/>
      <c r="H170" s="985" t="s">
        <v>19</v>
      </c>
      <c r="I170" s="986"/>
      <c r="J170" s="990"/>
      <c r="K170" s="990"/>
      <c r="L170" s="1028"/>
      <c r="M170" s="1028"/>
      <c r="N170" s="990"/>
      <c r="O170" s="990"/>
      <c r="P170" s="935"/>
      <c r="Q170" s="936"/>
      <c r="R170" s="1042"/>
      <c r="S170" s="1043"/>
      <c r="T170" s="1022" t="s">
        <v>194</v>
      </c>
      <c r="U170" s="1022"/>
      <c r="V170" s="1022"/>
      <c r="W170" s="619"/>
      <c r="X170" s="620"/>
      <c r="Y170" s="620"/>
      <c r="Z170" s="621"/>
      <c r="AA170" s="925"/>
      <c r="AB170" s="926"/>
      <c r="AC170" s="932"/>
      <c r="AD170" s="619"/>
      <c r="AE170" s="620"/>
      <c r="AF170" s="620"/>
      <c r="AG170" s="621"/>
      <c r="AH170" s="925"/>
      <c r="AI170" s="926"/>
      <c r="AJ170" s="927"/>
      <c r="AK170" s="9"/>
    </row>
    <row r="171" spans="1:37" s="107" customFormat="1" ht="18.95" customHeight="1" x14ac:dyDescent="0.15">
      <c r="A171" s="4"/>
      <c r="B171" s="236"/>
      <c r="C171" s="237"/>
      <c r="D171" s="237"/>
      <c r="E171" s="237"/>
      <c r="F171" s="238"/>
      <c r="G171" s="987" t="s">
        <v>49</v>
      </c>
      <c r="H171" s="988"/>
      <c r="I171" s="989"/>
      <c r="J171" s="990"/>
      <c r="K171" s="990"/>
      <c r="L171" s="1028"/>
      <c r="M171" s="1028"/>
      <c r="N171" s="990"/>
      <c r="O171" s="990"/>
      <c r="P171" s="937"/>
      <c r="Q171" s="938"/>
      <c r="R171" s="1044"/>
      <c r="S171" s="1045"/>
      <c r="T171" s="1022" t="s">
        <v>24</v>
      </c>
      <c r="U171" s="1022"/>
      <c r="V171" s="1022"/>
      <c r="W171" s="619"/>
      <c r="X171" s="620"/>
      <c r="Y171" s="620"/>
      <c r="Z171" s="621"/>
      <c r="AA171" s="925"/>
      <c r="AB171" s="926"/>
      <c r="AC171" s="932"/>
      <c r="AD171" s="619"/>
      <c r="AE171" s="620"/>
      <c r="AF171" s="620"/>
      <c r="AG171" s="621"/>
      <c r="AH171" s="925"/>
      <c r="AI171" s="926"/>
      <c r="AJ171" s="927"/>
      <c r="AK171" s="9"/>
    </row>
    <row r="172" spans="1:37" s="107" customFormat="1" ht="18.95" customHeight="1" x14ac:dyDescent="0.15">
      <c r="A172" s="4"/>
      <c r="B172" s="231"/>
      <c r="C172" s="232"/>
      <c r="D172" s="232"/>
      <c r="E172" s="232"/>
      <c r="F172" s="233"/>
      <c r="G172" s="128"/>
      <c r="H172" s="985" t="s">
        <v>19</v>
      </c>
      <c r="I172" s="986"/>
      <c r="J172" s="990"/>
      <c r="K172" s="990"/>
      <c r="L172" s="1028">
        <f>SUM(J172:K175)</f>
        <v>0</v>
      </c>
      <c r="M172" s="1028"/>
      <c r="N172" s="990"/>
      <c r="O172" s="990"/>
      <c r="P172" s="933"/>
      <c r="Q172" s="934"/>
      <c r="R172" s="1040"/>
      <c r="S172" s="1041"/>
      <c r="T172" s="950" t="s">
        <v>453</v>
      </c>
      <c r="U172" s="952" t="s">
        <v>454</v>
      </c>
      <c r="V172" s="953"/>
      <c r="W172" s="619"/>
      <c r="X172" s="620"/>
      <c r="Y172" s="620"/>
      <c r="Z172" s="621"/>
      <c r="AA172" s="925"/>
      <c r="AB172" s="926"/>
      <c r="AC172" s="932"/>
      <c r="AD172" s="619"/>
      <c r="AE172" s="620"/>
      <c r="AF172" s="620"/>
      <c r="AG172" s="621"/>
      <c r="AH172" s="925"/>
      <c r="AI172" s="926"/>
      <c r="AJ172" s="927"/>
      <c r="AK172" s="9"/>
    </row>
    <row r="173" spans="1:37" s="107" customFormat="1" ht="18.95" customHeight="1" x14ac:dyDescent="0.15">
      <c r="A173" s="4"/>
      <c r="B173" s="234"/>
      <c r="C173" s="171"/>
      <c r="D173" s="171"/>
      <c r="E173" s="171"/>
      <c r="F173" s="235" t="s">
        <v>456</v>
      </c>
      <c r="G173" s="128"/>
      <c r="H173" s="985" t="s">
        <v>19</v>
      </c>
      <c r="I173" s="986"/>
      <c r="J173" s="990"/>
      <c r="K173" s="990"/>
      <c r="L173" s="1028"/>
      <c r="M173" s="1028"/>
      <c r="N173" s="990"/>
      <c r="O173" s="990"/>
      <c r="P173" s="935"/>
      <c r="Q173" s="936"/>
      <c r="R173" s="1042"/>
      <c r="S173" s="1043"/>
      <c r="T173" s="951"/>
      <c r="U173" s="1038" t="s">
        <v>455</v>
      </c>
      <c r="V173" s="1039"/>
      <c r="W173" s="917"/>
      <c r="X173" s="918"/>
      <c r="Y173" s="918"/>
      <c r="Z173" s="919"/>
      <c r="AA173" s="928"/>
      <c r="AB173" s="929"/>
      <c r="AC173" s="931"/>
      <c r="AD173" s="917"/>
      <c r="AE173" s="918"/>
      <c r="AF173" s="918"/>
      <c r="AG173" s="919"/>
      <c r="AH173" s="928"/>
      <c r="AI173" s="929"/>
      <c r="AJ173" s="930"/>
      <c r="AK173" s="9"/>
    </row>
    <row r="174" spans="1:37" s="107" customFormat="1" ht="18.95" customHeight="1" x14ac:dyDescent="0.15">
      <c r="A174" s="4"/>
      <c r="B174" s="239" t="s">
        <v>264</v>
      </c>
      <c r="C174" s="50"/>
      <c r="D174" s="50"/>
      <c r="E174" s="50"/>
      <c r="F174" s="240" t="s">
        <v>265</v>
      </c>
      <c r="G174" s="128"/>
      <c r="H174" s="985" t="s">
        <v>19</v>
      </c>
      <c r="I174" s="986"/>
      <c r="J174" s="990"/>
      <c r="K174" s="990"/>
      <c r="L174" s="1028"/>
      <c r="M174" s="1028"/>
      <c r="N174" s="990"/>
      <c r="O174" s="990"/>
      <c r="P174" s="935"/>
      <c r="Q174" s="936"/>
      <c r="R174" s="1042"/>
      <c r="S174" s="1043"/>
      <c r="T174" s="1022" t="s">
        <v>194</v>
      </c>
      <c r="U174" s="1022"/>
      <c r="V174" s="1022"/>
      <c r="W174" s="619"/>
      <c r="X174" s="620"/>
      <c r="Y174" s="620"/>
      <c r="Z174" s="621"/>
      <c r="AA174" s="925"/>
      <c r="AB174" s="926"/>
      <c r="AC174" s="932"/>
      <c r="AD174" s="619"/>
      <c r="AE174" s="620"/>
      <c r="AF174" s="620"/>
      <c r="AG174" s="621"/>
      <c r="AH174" s="925"/>
      <c r="AI174" s="926"/>
      <c r="AJ174" s="927"/>
      <c r="AK174" s="9"/>
    </row>
    <row r="175" spans="1:37" s="107" customFormat="1" ht="18.95" customHeight="1" x14ac:dyDescent="0.15">
      <c r="A175" s="4"/>
      <c r="B175" s="236"/>
      <c r="C175" s="237"/>
      <c r="D175" s="237"/>
      <c r="E175" s="237"/>
      <c r="F175" s="238"/>
      <c r="G175" s="987" t="s">
        <v>49</v>
      </c>
      <c r="H175" s="988"/>
      <c r="I175" s="989"/>
      <c r="J175" s="990"/>
      <c r="K175" s="990"/>
      <c r="L175" s="1028"/>
      <c r="M175" s="1028"/>
      <c r="N175" s="990"/>
      <c r="O175" s="990"/>
      <c r="P175" s="937"/>
      <c r="Q175" s="938"/>
      <c r="R175" s="1044"/>
      <c r="S175" s="1045"/>
      <c r="T175" s="1022" t="s">
        <v>24</v>
      </c>
      <c r="U175" s="1022"/>
      <c r="V175" s="1022"/>
      <c r="W175" s="619"/>
      <c r="X175" s="620"/>
      <c r="Y175" s="620"/>
      <c r="Z175" s="621"/>
      <c r="AA175" s="925"/>
      <c r="AB175" s="926"/>
      <c r="AC175" s="932"/>
      <c r="AD175" s="619"/>
      <c r="AE175" s="620"/>
      <c r="AF175" s="620"/>
      <c r="AG175" s="621"/>
      <c r="AH175" s="925"/>
      <c r="AI175" s="926"/>
      <c r="AJ175" s="927"/>
      <c r="AK175" s="9"/>
    </row>
    <row r="176" spans="1:37" s="107" customFormat="1" ht="18.95" customHeight="1" x14ac:dyDescent="0.15">
      <c r="A176" s="4"/>
      <c r="B176" s="231"/>
      <c r="C176" s="232"/>
      <c r="D176" s="232"/>
      <c r="E176" s="232"/>
      <c r="F176" s="233"/>
      <c r="G176" s="128"/>
      <c r="H176" s="985" t="s">
        <v>19</v>
      </c>
      <c r="I176" s="986"/>
      <c r="J176" s="990"/>
      <c r="K176" s="990"/>
      <c r="L176" s="1028">
        <f>SUM(J176:K179)</f>
        <v>0</v>
      </c>
      <c r="M176" s="1028"/>
      <c r="N176" s="990"/>
      <c r="O176" s="990"/>
      <c r="P176" s="933"/>
      <c r="Q176" s="934"/>
      <c r="R176" s="1040"/>
      <c r="S176" s="1041"/>
      <c r="T176" s="950" t="s">
        <v>453</v>
      </c>
      <c r="U176" s="952" t="s">
        <v>454</v>
      </c>
      <c r="V176" s="953"/>
      <c r="W176" s="619"/>
      <c r="X176" s="620"/>
      <c r="Y176" s="620"/>
      <c r="Z176" s="621"/>
      <c r="AA176" s="925"/>
      <c r="AB176" s="926"/>
      <c r="AC176" s="932"/>
      <c r="AD176" s="619"/>
      <c r="AE176" s="620"/>
      <c r="AF176" s="620"/>
      <c r="AG176" s="621"/>
      <c r="AH176" s="925"/>
      <c r="AI176" s="926"/>
      <c r="AJ176" s="927"/>
      <c r="AK176" s="9"/>
    </row>
    <row r="177" spans="1:37" s="107" customFormat="1" ht="18.95" customHeight="1" x14ac:dyDescent="0.15">
      <c r="A177" s="4"/>
      <c r="B177" s="234"/>
      <c r="C177" s="171"/>
      <c r="D177" s="171"/>
      <c r="E177" s="171"/>
      <c r="F177" s="235" t="s">
        <v>456</v>
      </c>
      <c r="G177" s="128"/>
      <c r="H177" s="985" t="s">
        <v>19</v>
      </c>
      <c r="I177" s="986"/>
      <c r="J177" s="990"/>
      <c r="K177" s="990"/>
      <c r="L177" s="1028"/>
      <c r="M177" s="1028"/>
      <c r="N177" s="990"/>
      <c r="O177" s="990"/>
      <c r="P177" s="935"/>
      <c r="Q177" s="936"/>
      <c r="R177" s="1042"/>
      <c r="S177" s="1043"/>
      <c r="T177" s="951"/>
      <c r="U177" s="1038" t="s">
        <v>455</v>
      </c>
      <c r="V177" s="1039"/>
      <c r="W177" s="917"/>
      <c r="X177" s="918"/>
      <c r="Y177" s="918"/>
      <c r="Z177" s="919"/>
      <c r="AA177" s="928"/>
      <c r="AB177" s="929"/>
      <c r="AC177" s="931"/>
      <c r="AD177" s="917"/>
      <c r="AE177" s="918"/>
      <c r="AF177" s="918"/>
      <c r="AG177" s="919"/>
      <c r="AH177" s="928"/>
      <c r="AI177" s="929"/>
      <c r="AJ177" s="930"/>
      <c r="AK177" s="9"/>
    </row>
    <row r="178" spans="1:37" s="107" customFormat="1" ht="18.95" customHeight="1" x14ac:dyDescent="0.15">
      <c r="A178" s="4"/>
      <c r="B178" s="239" t="s">
        <v>264</v>
      </c>
      <c r="C178" s="50"/>
      <c r="D178" s="50"/>
      <c r="E178" s="50"/>
      <c r="F178" s="240" t="s">
        <v>265</v>
      </c>
      <c r="G178" s="128"/>
      <c r="H178" s="985" t="s">
        <v>19</v>
      </c>
      <c r="I178" s="986"/>
      <c r="J178" s="990"/>
      <c r="K178" s="990"/>
      <c r="L178" s="1028"/>
      <c r="M178" s="1028"/>
      <c r="N178" s="990"/>
      <c r="O178" s="990"/>
      <c r="P178" s="935"/>
      <c r="Q178" s="936"/>
      <c r="R178" s="1042"/>
      <c r="S178" s="1043"/>
      <c r="T178" s="1022" t="s">
        <v>194</v>
      </c>
      <c r="U178" s="1022"/>
      <c r="V178" s="1022"/>
      <c r="W178" s="619"/>
      <c r="X178" s="620"/>
      <c r="Y178" s="620"/>
      <c r="Z178" s="621"/>
      <c r="AA178" s="925"/>
      <c r="AB178" s="926"/>
      <c r="AC178" s="932"/>
      <c r="AD178" s="619"/>
      <c r="AE178" s="620"/>
      <c r="AF178" s="620"/>
      <c r="AG178" s="621"/>
      <c r="AH178" s="925"/>
      <c r="AI178" s="926"/>
      <c r="AJ178" s="927"/>
      <c r="AK178" s="9"/>
    </row>
    <row r="179" spans="1:37" s="107" customFormat="1" ht="18.95" customHeight="1" x14ac:dyDescent="0.15">
      <c r="A179" s="4"/>
      <c r="B179" s="236"/>
      <c r="C179" s="237"/>
      <c r="D179" s="237"/>
      <c r="E179" s="237"/>
      <c r="F179" s="238"/>
      <c r="G179" s="987" t="s">
        <v>49</v>
      </c>
      <c r="H179" s="988"/>
      <c r="I179" s="989"/>
      <c r="J179" s="990"/>
      <c r="K179" s="990"/>
      <c r="L179" s="1028"/>
      <c r="M179" s="1028"/>
      <c r="N179" s="990"/>
      <c r="O179" s="990"/>
      <c r="P179" s="937"/>
      <c r="Q179" s="938"/>
      <c r="R179" s="1044"/>
      <c r="S179" s="1045"/>
      <c r="T179" s="1022" t="s">
        <v>24</v>
      </c>
      <c r="U179" s="1022"/>
      <c r="V179" s="1022"/>
      <c r="W179" s="619"/>
      <c r="X179" s="620"/>
      <c r="Y179" s="620"/>
      <c r="Z179" s="621"/>
      <c r="AA179" s="925"/>
      <c r="AB179" s="926"/>
      <c r="AC179" s="932"/>
      <c r="AD179" s="619"/>
      <c r="AE179" s="620"/>
      <c r="AF179" s="620"/>
      <c r="AG179" s="621"/>
      <c r="AH179" s="925"/>
      <c r="AI179" s="926"/>
      <c r="AJ179" s="927"/>
      <c r="AK179" s="9"/>
    </row>
    <row r="180" spans="1:37" s="107" customFormat="1" ht="18.95" customHeight="1" x14ac:dyDescent="0.15">
      <c r="A180" s="4"/>
      <c r="B180" s="231"/>
      <c r="C180" s="232"/>
      <c r="D180" s="232"/>
      <c r="E180" s="232"/>
      <c r="F180" s="233"/>
      <c r="G180" s="128"/>
      <c r="H180" s="985" t="s">
        <v>19</v>
      </c>
      <c r="I180" s="986"/>
      <c r="J180" s="990"/>
      <c r="K180" s="990"/>
      <c r="L180" s="1028">
        <f>SUM(J180:K183)</f>
        <v>0</v>
      </c>
      <c r="M180" s="1028"/>
      <c r="N180" s="990"/>
      <c r="O180" s="990"/>
      <c r="P180" s="933"/>
      <c r="Q180" s="934"/>
      <c r="R180" s="1040"/>
      <c r="S180" s="1041"/>
      <c r="T180" s="950" t="s">
        <v>453</v>
      </c>
      <c r="U180" s="952" t="s">
        <v>454</v>
      </c>
      <c r="V180" s="953"/>
      <c r="W180" s="619"/>
      <c r="X180" s="620"/>
      <c r="Y180" s="620"/>
      <c r="Z180" s="621"/>
      <c r="AA180" s="925"/>
      <c r="AB180" s="926"/>
      <c r="AC180" s="932"/>
      <c r="AD180" s="619"/>
      <c r="AE180" s="620"/>
      <c r="AF180" s="620"/>
      <c r="AG180" s="621"/>
      <c r="AH180" s="925"/>
      <c r="AI180" s="926"/>
      <c r="AJ180" s="927"/>
      <c r="AK180" s="9"/>
    </row>
    <row r="181" spans="1:37" s="107" customFormat="1" ht="18.95" customHeight="1" x14ac:dyDescent="0.15">
      <c r="A181" s="4"/>
      <c r="B181" s="234"/>
      <c r="C181" s="171"/>
      <c r="D181" s="171"/>
      <c r="E181" s="171"/>
      <c r="F181" s="235" t="s">
        <v>456</v>
      </c>
      <c r="G181" s="128"/>
      <c r="H181" s="985" t="s">
        <v>19</v>
      </c>
      <c r="I181" s="986"/>
      <c r="J181" s="990"/>
      <c r="K181" s="990"/>
      <c r="L181" s="1028"/>
      <c r="M181" s="1028"/>
      <c r="N181" s="990"/>
      <c r="O181" s="990"/>
      <c r="P181" s="935"/>
      <c r="Q181" s="936"/>
      <c r="R181" s="1042"/>
      <c r="S181" s="1043"/>
      <c r="T181" s="951"/>
      <c r="U181" s="1038" t="s">
        <v>455</v>
      </c>
      <c r="V181" s="1039"/>
      <c r="W181" s="917"/>
      <c r="X181" s="918"/>
      <c r="Y181" s="918"/>
      <c r="Z181" s="919"/>
      <c r="AA181" s="928"/>
      <c r="AB181" s="929"/>
      <c r="AC181" s="931"/>
      <c r="AD181" s="917"/>
      <c r="AE181" s="918"/>
      <c r="AF181" s="918"/>
      <c r="AG181" s="919"/>
      <c r="AH181" s="928"/>
      <c r="AI181" s="929"/>
      <c r="AJ181" s="930"/>
      <c r="AK181" s="9"/>
    </row>
    <row r="182" spans="1:37" s="107" customFormat="1" ht="18.95" customHeight="1" x14ac:dyDescent="0.15">
      <c r="A182" s="4"/>
      <c r="B182" s="239" t="s">
        <v>264</v>
      </c>
      <c r="C182" s="50"/>
      <c r="D182" s="50"/>
      <c r="E182" s="50"/>
      <c r="F182" s="240" t="s">
        <v>265</v>
      </c>
      <c r="G182" s="128"/>
      <c r="H182" s="985" t="s">
        <v>19</v>
      </c>
      <c r="I182" s="986"/>
      <c r="J182" s="990"/>
      <c r="K182" s="990"/>
      <c r="L182" s="1028"/>
      <c r="M182" s="1028"/>
      <c r="N182" s="990"/>
      <c r="O182" s="990"/>
      <c r="P182" s="935"/>
      <c r="Q182" s="936"/>
      <c r="R182" s="1042"/>
      <c r="S182" s="1043"/>
      <c r="T182" s="1022" t="s">
        <v>194</v>
      </c>
      <c r="U182" s="1022"/>
      <c r="V182" s="1022"/>
      <c r="W182" s="619"/>
      <c r="X182" s="620"/>
      <c r="Y182" s="620"/>
      <c r="Z182" s="621"/>
      <c r="AA182" s="925"/>
      <c r="AB182" s="926"/>
      <c r="AC182" s="932"/>
      <c r="AD182" s="619"/>
      <c r="AE182" s="620"/>
      <c r="AF182" s="620"/>
      <c r="AG182" s="621"/>
      <c r="AH182" s="925"/>
      <c r="AI182" s="926"/>
      <c r="AJ182" s="927"/>
      <c r="AK182" s="9"/>
    </row>
    <row r="183" spans="1:37" s="107" customFormat="1" ht="18.95" customHeight="1" x14ac:dyDescent="0.15">
      <c r="A183" s="4"/>
      <c r="B183" s="236"/>
      <c r="C183" s="237"/>
      <c r="D183" s="237"/>
      <c r="E183" s="237"/>
      <c r="F183" s="238"/>
      <c r="G183" s="987" t="s">
        <v>49</v>
      </c>
      <c r="H183" s="988"/>
      <c r="I183" s="989"/>
      <c r="J183" s="990"/>
      <c r="K183" s="990"/>
      <c r="L183" s="1028"/>
      <c r="M183" s="1028"/>
      <c r="N183" s="990"/>
      <c r="O183" s="990"/>
      <c r="P183" s="937"/>
      <c r="Q183" s="938"/>
      <c r="R183" s="1044"/>
      <c r="S183" s="1045"/>
      <c r="T183" s="1022" t="s">
        <v>24</v>
      </c>
      <c r="U183" s="1022"/>
      <c r="V183" s="1022"/>
      <c r="W183" s="619"/>
      <c r="X183" s="620"/>
      <c r="Y183" s="620"/>
      <c r="Z183" s="621"/>
      <c r="AA183" s="925"/>
      <c r="AB183" s="926"/>
      <c r="AC183" s="932"/>
      <c r="AD183" s="619"/>
      <c r="AE183" s="620"/>
      <c r="AF183" s="620"/>
      <c r="AG183" s="621"/>
      <c r="AH183" s="925"/>
      <c r="AI183" s="926"/>
      <c r="AJ183" s="927"/>
      <c r="AK183" s="9"/>
    </row>
    <row r="184" spans="1:37" s="107" customFormat="1" ht="18.95" customHeight="1" x14ac:dyDescent="0.15">
      <c r="A184" s="4"/>
      <c r="B184" s="231"/>
      <c r="C184" s="232"/>
      <c r="D184" s="232"/>
      <c r="E184" s="232"/>
      <c r="F184" s="233"/>
      <c r="G184" s="128"/>
      <c r="H184" s="985" t="s">
        <v>19</v>
      </c>
      <c r="I184" s="986"/>
      <c r="J184" s="990"/>
      <c r="K184" s="990"/>
      <c r="L184" s="1028">
        <f>SUM(J184:K187)</f>
        <v>0</v>
      </c>
      <c r="M184" s="1028"/>
      <c r="N184" s="990"/>
      <c r="O184" s="990"/>
      <c r="P184" s="933"/>
      <c r="Q184" s="934"/>
      <c r="R184" s="1040"/>
      <c r="S184" s="1041"/>
      <c r="T184" s="950" t="s">
        <v>453</v>
      </c>
      <c r="U184" s="952" t="s">
        <v>454</v>
      </c>
      <c r="V184" s="953"/>
      <c r="W184" s="619"/>
      <c r="X184" s="620"/>
      <c r="Y184" s="620"/>
      <c r="Z184" s="621"/>
      <c r="AA184" s="925"/>
      <c r="AB184" s="926"/>
      <c r="AC184" s="932"/>
      <c r="AD184" s="619"/>
      <c r="AE184" s="620"/>
      <c r="AF184" s="620"/>
      <c r="AG184" s="621"/>
      <c r="AH184" s="925"/>
      <c r="AI184" s="926"/>
      <c r="AJ184" s="927"/>
      <c r="AK184" s="9"/>
    </row>
    <row r="185" spans="1:37" s="107" customFormat="1" ht="18.95" customHeight="1" x14ac:dyDescent="0.15">
      <c r="A185" s="4"/>
      <c r="B185" s="234"/>
      <c r="C185" s="171"/>
      <c r="D185" s="171"/>
      <c r="E185" s="171"/>
      <c r="F185" s="235" t="s">
        <v>456</v>
      </c>
      <c r="G185" s="128"/>
      <c r="H185" s="985" t="s">
        <v>19</v>
      </c>
      <c r="I185" s="986"/>
      <c r="J185" s="990"/>
      <c r="K185" s="990"/>
      <c r="L185" s="1028"/>
      <c r="M185" s="1028"/>
      <c r="N185" s="990"/>
      <c r="O185" s="990"/>
      <c r="P185" s="935"/>
      <c r="Q185" s="936"/>
      <c r="R185" s="1042"/>
      <c r="S185" s="1043"/>
      <c r="T185" s="951"/>
      <c r="U185" s="1038" t="s">
        <v>455</v>
      </c>
      <c r="V185" s="1039"/>
      <c r="W185" s="917"/>
      <c r="X185" s="918"/>
      <c r="Y185" s="918"/>
      <c r="Z185" s="919"/>
      <c r="AA185" s="928"/>
      <c r="AB185" s="929"/>
      <c r="AC185" s="931"/>
      <c r="AD185" s="917"/>
      <c r="AE185" s="918"/>
      <c r="AF185" s="918"/>
      <c r="AG185" s="919"/>
      <c r="AH185" s="928"/>
      <c r="AI185" s="929"/>
      <c r="AJ185" s="930"/>
      <c r="AK185" s="9"/>
    </row>
    <row r="186" spans="1:37" s="107" customFormat="1" ht="18.95" customHeight="1" x14ac:dyDescent="0.15">
      <c r="A186" s="4"/>
      <c r="B186" s="239" t="s">
        <v>264</v>
      </c>
      <c r="C186" s="50"/>
      <c r="D186" s="50"/>
      <c r="E186" s="50"/>
      <c r="F186" s="240" t="s">
        <v>265</v>
      </c>
      <c r="G186" s="128"/>
      <c r="H186" s="985" t="s">
        <v>19</v>
      </c>
      <c r="I186" s="986"/>
      <c r="J186" s="990"/>
      <c r="K186" s="990"/>
      <c r="L186" s="1028"/>
      <c r="M186" s="1028"/>
      <c r="N186" s="990"/>
      <c r="O186" s="990"/>
      <c r="P186" s="935"/>
      <c r="Q186" s="936"/>
      <c r="R186" s="1042"/>
      <c r="S186" s="1043"/>
      <c r="T186" s="1022" t="s">
        <v>194</v>
      </c>
      <c r="U186" s="1022"/>
      <c r="V186" s="1022"/>
      <c r="W186" s="619"/>
      <c r="X186" s="620"/>
      <c r="Y186" s="620"/>
      <c r="Z186" s="621"/>
      <c r="AA186" s="925"/>
      <c r="AB186" s="926"/>
      <c r="AC186" s="932"/>
      <c r="AD186" s="619"/>
      <c r="AE186" s="620"/>
      <c r="AF186" s="620"/>
      <c r="AG186" s="621"/>
      <c r="AH186" s="925"/>
      <c r="AI186" s="926"/>
      <c r="AJ186" s="927"/>
      <c r="AK186" s="9"/>
    </row>
    <row r="187" spans="1:37" s="107" customFormat="1" ht="18.95" customHeight="1" thickBot="1" x14ac:dyDescent="0.2">
      <c r="A187" s="4"/>
      <c r="B187" s="236"/>
      <c r="C187" s="237"/>
      <c r="D187" s="237"/>
      <c r="E187" s="237"/>
      <c r="F187" s="238"/>
      <c r="G187" s="1147" t="s">
        <v>49</v>
      </c>
      <c r="H187" s="1148"/>
      <c r="I187" s="1149"/>
      <c r="J187" s="1144"/>
      <c r="K187" s="1144"/>
      <c r="L187" s="1373"/>
      <c r="M187" s="1373"/>
      <c r="N187" s="1144"/>
      <c r="O187" s="1144"/>
      <c r="P187" s="1161"/>
      <c r="Q187" s="1162"/>
      <c r="R187" s="1145"/>
      <c r="S187" s="1146"/>
      <c r="T187" s="1025" t="s">
        <v>24</v>
      </c>
      <c r="U187" s="1025"/>
      <c r="V187" s="1025"/>
      <c r="W187" s="956"/>
      <c r="X187" s="957"/>
      <c r="Y187" s="957"/>
      <c r="Z187" s="958"/>
      <c r="AA187" s="947"/>
      <c r="AB187" s="948"/>
      <c r="AC187" s="1035"/>
      <c r="AD187" s="956"/>
      <c r="AE187" s="957"/>
      <c r="AF187" s="957"/>
      <c r="AG187" s="958"/>
      <c r="AH187" s="947"/>
      <c r="AI187" s="948"/>
      <c r="AJ187" s="949"/>
      <c r="AK187" s="9"/>
    </row>
    <row r="188" spans="1:37" s="109" customFormat="1" ht="14.1" customHeight="1" x14ac:dyDescent="0.15">
      <c r="A188" s="31"/>
      <c r="B188" s="37" t="s">
        <v>250</v>
      </c>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row>
    <row r="189" spans="1:37" s="109" customFormat="1" ht="14.1" customHeight="1" x14ac:dyDescent="0.15">
      <c r="A189" s="31"/>
      <c r="B189" s="46" t="s">
        <v>392</v>
      </c>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row>
    <row r="190" spans="1:37" s="109" customFormat="1" ht="14.1" customHeight="1" x14ac:dyDescent="0.15">
      <c r="A190" s="31"/>
      <c r="B190" s="46" t="s">
        <v>358</v>
      </c>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row>
    <row r="191" spans="1:37" s="109" customFormat="1" ht="14.1" customHeight="1" x14ac:dyDescent="0.15">
      <c r="A191" s="31"/>
      <c r="B191" s="46" t="s">
        <v>360</v>
      </c>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row>
    <row r="192" spans="1:37" s="106" customFormat="1" ht="14.1" customHeight="1" x14ac:dyDescent="0.15">
      <c r="A192" s="31"/>
      <c r="B192" s="46" t="s">
        <v>359</v>
      </c>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row>
    <row r="193" spans="1:37" s="106" customFormat="1" ht="14.1" customHeight="1" x14ac:dyDescent="0.15">
      <c r="A193" s="31"/>
      <c r="B193" s="46" t="s">
        <v>303</v>
      </c>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row>
    <row r="194" spans="1:37" s="3" customFormat="1" ht="17.25" customHeight="1" x14ac:dyDescent="0.15">
      <c r="A194" s="3" t="s">
        <v>779</v>
      </c>
    </row>
    <row r="195" spans="1:37" s="4" customFormat="1" ht="14.25" customHeight="1" x14ac:dyDescent="0.15">
      <c r="A195" s="3"/>
      <c r="B195" s="3" t="s">
        <v>3</v>
      </c>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18" t="s">
        <v>117</v>
      </c>
      <c r="AK195" s="18"/>
    </row>
    <row r="196" spans="1:37" s="4" customFormat="1" ht="12.75" customHeight="1" thickBot="1" x14ac:dyDescent="0.2">
      <c r="B196" s="972" t="s">
        <v>195</v>
      </c>
      <c r="C196" s="973"/>
      <c r="D196" s="973"/>
      <c r="E196" s="973"/>
      <c r="F196" s="973"/>
      <c r="G196" s="973"/>
      <c r="H196" s="973"/>
      <c r="I196" s="973"/>
      <c r="J196" s="973"/>
      <c r="K196" s="974"/>
      <c r="L196" s="972" t="s">
        <v>154</v>
      </c>
      <c r="M196" s="973"/>
      <c r="N196" s="973"/>
      <c r="O196" s="974"/>
      <c r="P196" s="972" t="s">
        <v>10</v>
      </c>
      <c r="Q196" s="973"/>
      <c r="R196" s="973"/>
      <c r="S196" s="974"/>
      <c r="T196" s="972" t="s">
        <v>213</v>
      </c>
      <c r="U196" s="973"/>
      <c r="V196" s="973"/>
      <c r="W196" s="973"/>
      <c r="X196" s="1032" t="s">
        <v>295</v>
      </c>
      <c r="Y196" s="1033"/>
      <c r="Z196" s="1033"/>
      <c r="AA196" s="1033"/>
      <c r="AB196" s="1033"/>
      <c r="AC196" s="1033"/>
      <c r="AD196" s="1033"/>
      <c r="AE196" s="1033"/>
      <c r="AF196" s="1033"/>
      <c r="AG196" s="1033"/>
      <c r="AH196" s="1033"/>
      <c r="AI196" s="1033"/>
      <c r="AJ196" s="1034"/>
      <c r="AK196" s="136"/>
    </row>
    <row r="197" spans="1:37" s="4" customFormat="1" ht="18.95" customHeight="1" thickTop="1" x14ac:dyDescent="0.15">
      <c r="B197" s="1154" t="s">
        <v>421</v>
      </c>
      <c r="C197" s="1141" t="s">
        <v>196</v>
      </c>
      <c r="D197" s="1142"/>
      <c r="E197" s="1142"/>
      <c r="F197" s="1142"/>
      <c r="G197" s="1142"/>
      <c r="H197" s="1142"/>
      <c r="I197" s="1142"/>
      <c r="J197" s="1142"/>
      <c r="K197" s="1143"/>
      <c r="L197" s="1131"/>
      <c r="M197" s="1132"/>
      <c r="N197" s="1132"/>
      <c r="O197" s="153" t="s">
        <v>211</v>
      </c>
      <c r="P197" s="1010"/>
      <c r="Q197" s="1011"/>
      <c r="R197" s="1011"/>
      <c r="S197" s="1139"/>
      <c r="T197" s="1010"/>
      <c r="U197" s="1011"/>
      <c r="V197" s="1011"/>
      <c r="W197" s="1012"/>
      <c r="X197" s="219" t="s">
        <v>298</v>
      </c>
      <c r="Y197" s="220"/>
      <c r="Z197" s="220"/>
      <c r="AA197" s="220"/>
      <c r="AB197" s="220"/>
      <c r="AC197" s="220"/>
      <c r="AD197" s="220"/>
      <c r="AE197" s="220"/>
      <c r="AF197" s="220"/>
      <c r="AG197" s="220"/>
      <c r="AH197" s="221"/>
      <c r="AI197" s="939"/>
      <c r="AJ197" s="940"/>
      <c r="AK197" s="27"/>
    </row>
    <row r="198" spans="1:37" s="4" customFormat="1" ht="18.95" customHeight="1" thickBot="1" x14ac:dyDescent="0.2">
      <c r="B198" s="1163"/>
      <c r="C198" s="956" t="s">
        <v>11</v>
      </c>
      <c r="D198" s="957"/>
      <c r="E198" s="957"/>
      <c r="F198" s="957"/>
      <c r="G198" s="957"/>
      <c r="H198" s="957"/>
      <c r="I198" s="957"/>
      <c r="J198" s="957"/>
      <c r="K198" s="958"/>
      <c r="L198" s="1036"/>
      <c r="M198" s="1037"/>
      <c r="N198" s="1037"/>
      <c r="O198" s="157" t="s">
        <v>211</v>
      </c>
      <c r="P198" s="1029"/>
      <c r="Q198" s="1030"/>
      <c r="R198" s="1030"/>
      <c r="S198" s="1140"/>
      <c r="T198" s="1029"/>
      <c r="U198" s="1030"/>
      <c r="V198" s="1030"/>
      <c r="W198" s="1031"/>
      <c r="X198" s="222"/>
      <c r="Y198" s="223"/>
      <c r="Z198" s="223"/>
      <c r="AA198" s="223"/>
      <c r="AB198" s="223"/>
      <c r="AC198" s="223"/>
      <c r="AD198" s="223"/>
      <c r="AE198" s="223"/>
      <c r="AF198" s="223"/>
      <c r="AG198" s="223"/>
      <c r="AH198" s="224"/>
      <c r="AI198" s="941"/>
      <c r="AJ198" s="942"/>
      <c r="AK198" s="27"/>
    </row>
    <row r="199" spans="1:37" s="4" customFormat="1" ht="18.95" customHeight="1" thickTop="1" x14ac:dyDescent="0.15">
      <c r="B199" s="1154" t="s">
        <v>346</v>
      </c>
      <c r="C199" s="158" t="s">
        <v>50</v>
      </c>
      <c r="D199" s="159"/>
      <c r="E199" s="159"/>
      <c r="F199" s="159"/>
      <c r="G199" s="159"/>
      <c r="H199" s="159"/>
      <c r="I199" s="159"/>
      <c r="J199" s="159"/>
      <c r="K199" s="160"/>
      <c r="L199" s="1131"/>
      <c r="M199" s="1132"/>
      <c r="N199" s="1132"/>
      <c r="O199" s="153" t="s">
        <v>211</v>
      </c>
      <c r="P199" s="1151">
        <f>+L199*160</f>
        <v>0</v>
      </c>
      <c r="Q199" s="1152"/>
      <c r="R199" s="1152"/>
      <c r="S199" s="1153"/>
      <c r="T199" s="1010"/>
      <c r="U199" s="1011"/>
      <c r="V199" s="1011"/>
      <c r="W199" s="1012"/>
      <c r="X199" s="981" t="s">
        <v>445</v>
      </c>
      <c r="Y199" s="982"/>
      <c r="Z199" s="982"/>
      <c r="AA199" s="982"/>
      <c r="AB199" s="982"/>
      <c r="AC199" s="982"/>
      <c r="AD199" s="982"/>
      <c r="AE199" s="982"/>
      <c r="AF199" s="163" t="s">
        <v>93</v>
      </c>
      <c r="AG199" s="622"/>
      <c r="AH199" s="623"/>
      <c r="AI199" s="623"/>
      <c r="AJ199" s="265" t="s">
        <v>211</v>
      </c>
      <c r="AK199" s="27"/>
    </row>
    <row r="200" spans="1:37" s="4" customFormat="1" ht="18.95" customHeight="1" x14ac:dyDescent="0.15">
      <c r="B200" s="1156"/>
      <c r="C200" s="1125" t="s">
        <v>227</v>
      </c>
      <c r="D200" s="1125" t="s">
        <v>194</v>
      </c>
      <c r="E200" s="19" t="s">
        <v>12</v>
      </c>
      <c r="F200" s="27"/>
      <c r="G200" s="12" t="s">
        <v>13</v>
      </c>
      <c r="H200" s="12"/>
      <c r="I200" s="12"/>
      <c r="J200" s="27"/>
      <c r="K200" s="28" t="s">
        <v>133</v>
      </c>
      <c r="L200" s="1023"/>
      <c r="M200" s="1024"/>
      <c r="N200" s="1024"/>
      <c r="O200" s="6" t="s">
        <v>211</v>
      </c>
      <c r="P200" s="1136">
        <f>+F200*J200*L200</f>
        <v>0</v>
      </c>
      <c r="Q200" s="1137"/>
      <c r="R200" s="1137"/>
      <c r="S200" s="1138"/>
      <c r="T200" s="1233"/>
      <c r="U200" s="1234"/>
      <c r="V200" s="1234"/>
      <c r="W200" s="1235"/>
      <c r="X200" s="1000" t="s">
        <v>413</v>
      </c>
      <c r="Y200" s="1001"/>
      <c r="Z200" s="1001"/>
      <c r="AA200" s="1001"/>
      <c r="AB200" s="1001"/>
      <c r="AC200" s="1001"/>
      <c r="AD200" s="1001"/>
      <c r="AE200" s="1001"/>
      <c r="AF200" s="163" t="s">
        <v>94</v>
      </c>
      <c r="AG200" s="619"/>
      <c r="AH200" s="620"/>
      <c r="AI200" s="620"/>
      <c r="AJ200" s="266" t="s">
        <v>296</v>
      </c>
      <c r="AK200" s="27"/>
    </row>
    <row r="201" spans="1:37" s="4" customFormat="1" ht="18.95" customHeight="1" x14ac:dyDescent="0.15">
      <c r="B201" s="1156"/>
      <c r="C201" s="1126"/>
      <c r="D201" s="1126"/>
      <c r="E201" s="40" t="s">
        <v>12</v>
      </c>
      <c r="F201" s="5"/>
      <c r="G201" s="11" t="s">
        <v>13</v>
      </c>
      <c r="H201" s="11"/>
      <c r="I201" s="11"/>
      <c r="J201" s="5"/>
      <c r="K201" s="6" t="s">
        <v>133</v>
      </c>
      <c r="L201" s="1023"/>
      <c r="M201" s="1024"/>
      <c r="N201" s="1024"/>
      <c r="O201" s="6" t="s">
        <v>211</v>
      </c>
      <c r="P201" s="1136">
        <f t="shared" ref="P201:P212" si="4">+F201*J201*L201</f>
        <v>0</v>
      </c>
      <c r="Q201" s="1137"/>
      <c r="R201" s="1137"/>
      <c r="S201" s="1138"/>
      <c r="T201" s="978"/>
      <c r="U201" s="979"/>
      <c r="V201" s="979"/>
      <c r="W201" s="980"/>
      <c r="X201" s="945" t="s">
        <v>233</v>
      </c>
      <c r="Y201" s="946"/>
      <c r="Z201" s="946"/>
      <c r="AA201" s="946"/>
      <c r="AB201" s="946"/>
      <c r="AC201" s="946"/>
      <c r="AD201" s="946"/>
      <c r="AE201" s="997" t="s">
        <v>279</v>
      </c>
      <c r="AF201" s="946"/>
      <c r="AG201" s="998"/>
      <c r="AH201" s="619" t="s">
        <v>280</v>
      </c>
      <c r="AI201" s="620"/>
      <c r="AJ201" s="1374"/>
      <c r="AK201" s="1168"/>
    </row>
    <row r="202" spans="1:37" s="4" customFormat="1" ht="18.95" customHeight="1" x14ac:dyDescent="0.15">
      <c r="B202" s="1156"/>
      <c r="C202" s="1126"/>
      <c r="D202" s="1126"/>
      <c r="E202" s="40" t="s">
        <v>15</v>
      </c>
      <c r="F202" s="5"/>
      <c r="G202" s="11" t="s">
        <v>16</v>
      </c>
      <c r="H202" s="11"/>
      <c r="I202" s="11"/>
      <c r="J202" s="5"/>
      <c r="K202" s="6" t="s">
        <v>132</v>
      </c>
      <c r="L202" s="1023"/>
      <c r="M202" s="1024"/>
      <c r="N202" s="1024"/>
      <c r="O202" s="6" t="s">
        <v>211</v>
      </c>
      <c r="P202" s="1015">
        <f t="shared" si="4"/>
        <v>0</v>
      </c>
      <c r="Q202" s="1016"/>
      <c r="R202" s="1016"/>
      <c r="S202" s="1017"/>
      <c r="T202" s="978"/>
      <c r="U202" s="979"/>
      <c r="V202" s="979"/>
      <c r="W202" s="980"/>
      <c r="X202" s="1005" t="s">
        <v>14</v>
      </c>
      <c r="Y202" s="1006"/>
      <c r="Z202" s="1006"/>
      <c r="AA202" s="1007"/>
      <c r="AB202" s="1023"/>
      <c r="AC202" s="1024"/>
      <c r="AD202" s="11" t="s">
        <v>211</v>
      </c>
      <c r="AE202" s="991">
        <f>TRUNC(AB202/3,1)</f>
        <v>0</v>
      </c>
      <c r="AF202" s="992"/>
      <c r="AG202" s="1338" t="s">
        <v>281</v>
      </c>
      <c r="AH202" s="1169"/>
      <c r="AI202" s="1170"/>
      <c r="AJ202" s="1255"/>
      <c r="AK202" s="1168"/>
    </row>
    <row r="203" spans="1:37" s="4" customFormat="1" ht="18.95" customHeight="1" x14ac:dyDescent="0.15">
      <c r="B203" s="1156"/>
      <c r="C203" s="1126"/>
      <c r="D203" s="1126"/>
      <c r="E203" s="40" t="s">
        <v>15</v>
      </c>
      <c r="F203" s="5"/>
      <c r="G203" s="11" t="s">
        <v>16</v>
      </c>
      <c r="H203" s="11"/>
      <c r="I203" s="11"/>
      <c r="J203" s="5"/>
      <c r="K203" s="6" t="s">
        <v>132</v>
      </c>
      <c r="L203" s="1023"/>
      <c r="M203" s="1024"/>
      <c r="N203" s="1024"/>
      <c r="O203" s="6" t="s">
        <v>211</v>
      </c>
      <c r="P203" s="1015">
        <f t="shared" si="4"/>
        <v>0</v>
      </c>
      <c r="Q203" s="1016"/>
      <c r="R203" s="1016"/>
      <c r="S203" s="1017"/>
      <c r="T203" s="978"/>
      <c r="U203" s="979"/>
      <c r="V203" s="979"/>
      <c r="W203" s="980"/>
      <c r="X203" s="1005" t="s">
        <v>487</v>
      </c>
      <c r="Y203" s="1006"/>
      <c r="Z203" s="1006"/>
      <c r="AA203" s="1007"/>
      <c r="AB203" s="1023"/>
      <c r="AC203" s="1024"/>
      <c r="AD203" s="11" t="s">
        <v>211</v>
      </c>
      <c r="AE203" s="991">
        <f>TRUNC(AB203/6,1)</f>
        <v>0</v>
      </c>
      <c r="AF203" s="992"/>
      <c r="AG203" s="1339"/>
      <c r="AH203" s="1169"/>
      <c r="AI203" s="1170"/>
      <c r="AJ203" s="1255"/>
      <c r="AK203" s="1168"/>
    </row>
    <row r="204" spans="1:37" s="4" customFormat="1" ht="18.95" customHeight="1" x14ac:dyDescent="0.15">
      <c r="B204" s="1156"/>
      <c r="C204" s="1126"/>
      <c r="D204" s="1126"/>
      <c r="E204" s="40" t="s">
        <v>15</v>
      </c>
      <c r="F204" s="5"/>
      <c r="G204" s="11" t="s">
        <v>16</v>
      </c>
      <c r="H204" s="11"/>
      <c r="I204" s="11"/>
      <c r="J204" s="5"/>
      <c r="K204" s="6" t="s">
        <v>132</v>
      </c>
      <c r="L204" s="1023"/>
      <c r="M204" s="1024"/>
      <c r="N204" s="1024"/>
      <c r="O204" s="6" t="s">
        <v>211</v>
      </c>
      <c r="P204" s="1015">
        <f t="shared" si="4"/>
        <v>0</v>
      </c>
      <c r="Q204" s="1016"/>
      <c r="R204" s="1016"/>
      <c r="S204" s="1017"/>
      <c r="T204" s="978"/>
      <c r="U204" s="979"/>
      <c r="V204" s="979"/>
      <c r="W204" s="980"/>
      <c r="X204" s="1005" t="s">
        <v>488</v>
      </c>
      <c r="Y204" s="1006"/>
      <c r="Z204" s="1006"/>
      <c r="AA204" s="1007"/>
      <c r="AB204" s="1023"/>
      <c r="AC204" s="1024"/>
      <c r="AD204" s="11" t="s">
        <v>211</v>
      </c>
      <c r="AE204" s="991">
        <f>TRUNC(AB204/6,1)</f>
        <v>0</v>
      </c>
      <c r="AF204" s="992"/>
      <c r="AG204" s="1339"/>
      <c r="AH204" s="1169"/>
      <c r="AI204" s="1170"/>
      <c r="AJ204" s="1255"/>
      <c r="AK204" s="1168"/>
    </row>
    <row r="205" spans="1:37" s="4" customFormat="1" ht="18.95" customHeight="1" x14ac:dyDescent="0.15">
      <c r="B205" s="1156"/>
      <c r="C205" s="1126"/>
      <c r="D205" s="1127"/>
      <c r="E205" s="20" t="s">
        <v>15</v>
      </c>
      <c r="F205" s="10"/>
      <c r="G205" s="21" t="s">
        <v>16</v>
      </c>
      <c r="H205" s="21"/>
      <c r="I205" s="21"/>
      <c r="J205" s="10"/>
      <c r="K205" s="16" t="s">
        <v>132</v>
      </c>
      <c r="L205" s="1023"/>
      <c r="M205" s="1024"/>
      <c r="N205" s="1024"/>
      <c r="O205" s="6" t="s">
        <v>211</v>
      </c>
      <c r="P205" s="1128">
        <f t="shared" si="4"/>
        <v>0</v>
      </c>
      <c r="Q205" s="1129"/>
      <c r="R205" s="1129"/>
      <c r="S205" s="1130"/>
      <c r="T205" s="978"/>
      <c r="U205" s="979"/>
      <c r="V205" s="979"/>
      <c r="W205" s="980"/>
      <c r="X205" s="1005" t="s">
        <v>17</v>
      </c>
      <c r="Y205" s="1006"/>
      <c r="Z205" s="1006"/>
      <c r="AA205" s="1007"/>
      <c r="AB205" s="943"/>
      <c r="AC205" s="944"/>
      <c r="AD205" s="15" t="s">
        <v>211</v>
      </c>
      <c r="AE205" s="991">
        <f>TRUNC(AB205/20,1)</f>
        <v>0</v>
      </c>
      <c r="AF205" s="992"/>
      <c r="AG205" s="1339"/>
      <c r="AH205" s="1171"/>
      <c r="AI205" s="1172"/>
      <c r="AJ205" s="1173"/>
      <c r="AK205" s="1168"/>
    </row>
    <row r="206" spans="1:37" s="4" customFormat="1" ht="18.95" customHeight="1" x14ac:dyDescent="0.15">
      <c r="B206" s="1156"/>
      <c r="C206" s="1126"/>
      <c r="D206" s="1125" t="s">
        <v>24</v>
      </c>
      <c r="E206" s="19" t="s">
        <v>15</v>
      </c>
      <c r="F206" s="27"/>
      <c r="G206" s="12" t="s">
        <v>16</v>
      </c>
      <c r="H206" s="12"/>
      <c r="I206" s="12"/>
      <c r="J206" s="27"/>
      <c r="K206" s="28" t="s">
        <v>132</v>
      </c>
      <c r="L206" s="1023"/>
      <c r="M206" s="1024"/>
      <c r="N206" s="1024"/>
      <c r="O206" s="6" t="s">
        <v>211</v>
      </c>
      <c r="P206" s="1136">
        <f t="shared" si="4"/>
        <v>0</v>
      </c>
      <c r="Q206" s="1137"/>
      <c r="R206" s="1137"/>
      <c r="S206" s="1138"/>
      <c r="T206" s="978"/>
      <c r="U206" s="979"/>
      <c r="V206" s="979"/>
      <c r="W206" s="980"/>
      <c r="X206" s="1002" t="s">
        <v>486</v>
      </c>
      <c r="Y206" s="1003"/>
      <c r="Z206" s="1003"/>
      <c r="AA206" s="1004"/>
      <c r="AB206" s="943"/>
      <c r="AC206" s="944"/>
      <c r="AD206" s="15" t="s">
        <v>211</v>
      </c>
      <c r="AE206" s="1008">
        <f>TRUNC(AB206/30,1)</f>
        <v>0</v>
      </c>
      <c r="AF206" s="1009"/>
      <c r="AG206" s="1339"/>
      <c r="AH206" s="1171"/>
      <c r="AI206" s="1172"/>
      <c r="AJ206" s="1173"/>
      <c r="AK206" s="143"/>
    </row>
    <row r="207" spans="1:37" s="4" customFormat="1" ht="18.95" customHeight="1" x14ac:dyDescent="0.15">
      <c r="B207" s="1156"/>
      <c r="C207" s="1126"/>
      <c r="D207" s="1126"/>
      <c r="E207" s="40" t="s">
        <v>15</v>
      </c>
      <c r="F207" s="5"/>
      <c r="G207" s="11" t="s">
        <v>16</v>
      </c>
      <c r="H207" s="11"/>
      <c r="I207" s="11"/>
      <c r="J207" s="5"/>
      <c r="K207" s="6" t="s">
        <v>132</v>
      </c>
      <c r="L207" s="1023"/>
      <c r="M207" s="1024"/>
      <c r="N207" s="1024"/>
      <c r="O207" s="6" t="s">
        <v>211</v>
      </c>
      <c r="P207" s="1015">
        <f t="shared" si="4"/>
        <v>0</v>
      </c>
      <c r="Q207" s="1016"/>
      <c r="R207" s="1016"/>
      <c r="S207" s="1017"/>
      <c r="T207" s="978"/>
      <c r="U207" s="979"/>
      <c r="V207" s="979"/>
      <c r="W207" s="980"/>
      <c r="X207" s="1002" t="s">
        <v>489</v>
      </c>
      <c r="Y207" s="1003"/>
      <c r="Z207" s="1003"/>
      <c r="AA207" s="1004"/>
      <c r="AB207" s="943"/>
      <c r="AC207" s="944"/>
      <c r="AD207" s="15" t="s">
        <v>211</v>
      </c>
      <c r="AE207" s="1008">
        <f>TRUNC(AB207/30,1)</f>
        <v>0</v>
      </c>
      <c r="AF207" s="1009"/>
      <c r="AG207" s="1340"/>
      <c r="AH207" s="1171"/>
      <c r="AI207" s="1172"/>
      <c r="AJ207" s="1173"/>
      <c r="AK207" s="27"/>
    </row>
    <row r="208" spans="1:37" s="4" customFormat="1" ht="18.95" customHeight="1" x14ac:dyDescent="0.15">
      <c r="B208" s="1156"/>
      <c r="C208" s="1126"/>
      <c r="D208" s="1126"/>
      <c r="E208" s="40" t="s">
        <v>15</v>
      </c>
      <c r="F208" s="5"/>
      <c r="G208" s="11" t="s">
        <v>16</v>
      </c>
      <c r="H208" s="11"/>
      <c r="I208" s="11"/>
      <c r="J208" s="5"/>
      <c r="K208" s="6" t="s">
        <v>132</v>
      </c>
      <c r="L208" s="1023"/>
      <c r="M208" s="1024"/>
      <c r="N208" s="1024"/>
      <c r="O208" s="6" t="s">
        <v>211</v>
      </c>
      <c r="P208" s="1015">
        <f t="shared" si="4"/>
        <v>0</v>
      </c>
      <c r="Q208" s="1016"/>
      <c r="R208" s="1016"/>
      <c r="S208" s="1017"/>
      <c r="T208" s="978"/>
      <c r="U208" s="979"/>
      <c r="V208" s="979"/>
      <c r="W208" s="980"/>
      <c r="X208" s="1249" t="s">
        <v>18</v>
      </c>
      <c r="Y208" s="988"/>
      <c r="Z208" s="988"/>
      <c r="AA208" s="988"/>
      <c r="AB208" s="988"/>
      <c r="AC208" s="988"/>
      <c r="AD208" s="162" t="s">
        <v>95</v>
      </c>
      <c r="AE208" s="991">
        <f>ROUND(SUM(AE202:AF207),0)</f>
        <v>0</v>
      </c>
      <c r="AF208" s="1174"/>
      <c r="AG208" s="161" t="s">
        <v>211</v>
      </c>
      <c r="AH208" s="1169">
        <f>SUM(AH202:AJ205)</f>
        <v>0</v>
      </c>
      <c r="AI208" s="1170"/>
      <c r="AJ208" s="267" t="s">
        <v>211</v>
      </c>
      <c r="AK208" s="144"/>
    </row>
    <row r="209" spans="2:54" s="4" customFormat="1" ht="18.95" customHeight="1" x14ac:dyDescent="0.15">
      <c r="B209" s="1156"/>
      <c r="C209" s="1126"/>
      <c r="D209" s="1126"/>
      <c r="E209" s="40" t="s">
        <v>15</v>
      </c>
      <c r="F209" s="5"/>
      <c r="G209" s="11" t="s">
        <v>16</v>
      </c>
      <c r="H209" s="11"/>
      <c r="I209" s="11"/>
      <c r="J209" s="5"/>
      <c r="K209" s="6" t="s">
        <v>132</v>
      </c>
      <c r="L209" s="1023"/>
      <c r="M209" s="1024"/>
      <c r="N209" s="1024"/>
      <c r="O209" s="6" t="s">
        <v>211</v>
      </c>
      <c r="P209" s="1015">
        <f t="shared" si="4"/>
        <v>0</v>
      </c>
      <c r="Q209" s="1016"/>
      <c r="R209" s="1016"/>
      <c r="S209" s="1017"/>
      <c r="T209" s="978"/>
      <c r="U209" s="979"/>
      <c r="V209" s="979"/>
      <c r="W209" s="980"/>
      <c r="X209" s="275"/>
      <c r="Y209" s="12"/>
      <c r="Z209" s="12"/>
      <c r="AA209" s="12"/>
      <c r="AB209" s="12"/>
      <c r="AC209" s="12"/>
      <c r="AD209" s="12"/>
      <c r="AE209" s="12"/>
      <c r="AF209" s="12"/>
      <c r="AG209" s="12"/>
      <c r="AH209" s="12"/>
      <c r="AI209" s="12"/>
      <c r="AJ209" s="266"/>
      <c r="AK209" s="27"/>
    </row>
    <row r="210" spans="2:54" s="4" customFormat="1" ht="18.95" customHeight="1" x14ac:dyDescent="0.15">
      <c r="B210" s="1156"/>
      <c r="C210" s="1126"/>
      <c r="D210" s="1126"/>
      <c r="E210" s="40" t="s">
        <v>15</v>
      </c>
      <c r="F210" s="5"/>
      <c r="G210" s="11" t="s">
        <v>16</v>
      </c>
      <c r="H210" s="11"/>
      <c r="I210" s="11"/>
      <c r="J210" s="5"/>
      <c r="K210" s="6" t="s">
        <v>132</v>
      </c>
      <c r="L210" s="1023"/>
      <c r="M210" s="1024"/>
      <c r="N210" s="1024"/>
      <c r="O210" s="6" t="s">
        <v>211</v>
      </c>
      <c r="P210" s="1015">
        <f t="shared" si="4"/>
        <v>0</v>
      </c>
      <c r="Q210" s="1016"/>
      <c r="R210" s="1016"/>
      <c r="S210" s="1017"/>
      <c r="T210" s="978"/>
      <c r="U210" s="979"/>
      <c r="V210" s="979"/>
      <c r="W210" s="980"/>
      <c r="X210" s="1249" t="s">
        <v>385</v>
      </c>
      <c r="Y210" s="988"/>
      <c r="Z210" s="988"/>
      <c r="AA210" s="988"/>
      <c r="AB210" s="988"/>
      <c r="AC210" s="988"/>
      <c r="AD210" s="988"/>
      <c r="AE210" s="988"/>
      <c r="AF210" s="5" t="s">
        <v>96</v>
      </c>
      <c r="AG210" s="1343"/>
      <c r="AH210" s="1344"/>
      <c r="AI210" s="1344"/>
      <c r="AJ210" s="268" t="s">
        <v>296</v>
      </c>
      <c r="AK210" s="27"/>
    </row>
    <row r="211" spans="2:54" s="4" customFormat="1" ht="18.95" customHeight="1" x14ac:dyDescent="0.15">
      <c r="B211" s="1156"/>
      <c r="C211" s="1126"/>
      <c r="D211" s="1126"/>
      <c r="E211" s="40" t="s">
        <v>15</v>
      </c>
      <c r="F211" s="5"/>
      <c r="G211" s="11" t="s">
        <v>16</v>
      </c>
      <c r="H211" s="11"/>
      <c r="I211" s="11"/>
      <c r="J211" s="5"/>
      <c r="K211" s="6" t="s">
        <v>132</v>
      </c>
      <c r="L211" s="1023"/>
      <c r="M211" s="1024"/>
      <c r="N211" s="1024"/>
      <c r="O211" s="6" t="s">
        <v>211</v>
      </c>
      <c r="P211" s="1015">
        <f t="shared" si="4"/>
        <v>0</v>
      </c>
      <c r="Q211" s="1016"/>
      <c r="R211" s="1016"/>
      <c r="S211" s="1017"/>
      <c r="T211" s="978"/>
      <c r="U211" s="979"/>
      <c r="V211" s="979"/>
      <c r="W211" s="980"/>
      <c r="X211" s="945" t="s">
        <v>490</v>
      </c>
      <c r="Y211" s="946"/>
      <c r="Z211" s="946"/>
      <c r="AA211" s="946"/>
      <c r="AB211" s="946"/>
      <c r="AC211" s="946"/>
      <c r="AD211" s="946"/>
      <c r="AE211" s="946"/>
      <c r="AF211" s="5" t="s">
        <v>97</v>
      </c>
      <c r="AG211" s="1023"/>
      <c r="AH211" s="1024"/>
      <c r="AI211" s="1024"/>
      <c r="AJ211" s="268" t="s">
        <v>211</v>
      </c>
    </row>
    <row r="212" spans="2:54" s="4" customFormat="1" ht="18.95" customHeight="1" x14ac:dyDescent="0.15">
      <c r="B212" s="1156"/>
      <c r="C212" s="1126"/>
      <c r="D212" s="1126"/>
      <c r="E212" s="19" t="s">
        <v>15</v>
      </c>
      <c r="F212" s="27"/>
      <c r="G212" s="12" t="s">
        <v>16</v>
      </c>
      <c r="H212" s="12"/>
      <c r="I212" s="12"/>
      <c r="J212" s="27"/>
      <c r="K212" s="28" t="s">
        <v>132</v>
      </c>
      <c r="L212" s="1023"/>
      <c r="M212" s="1024"/>
      <c r="N212" s="1024"/>
      <c r="O212" s="6" t="s">
        <v>211</v>
      </c>
      <c r="P212" s="1128">
        <f t="shared" si="4"/>
        <v>0</v>
      </c>
      <c r="Q212" s="1129"/>
      <c r="R212" s="1129"/>
      <c r="S212" s="1130"/>
      <c r="T212" s="1236"/>
      <c r="U212" s="1237"/>
      <c r="V212" s="1237"/>
      <c r="W212" s="1238"/>
      <c r="X212" s="945" t="s">
        <v>491</v>
      </c>
      <c r="Y212" s="946"/>
      <c r="Z212" s="946"/>
      <c r="AA212" s="946"/>
      <c r="AB212" s="946"/>
      <c r="AC212" s="946"/>
      <c r="AD212" s="946"/>
      <c r="AE212" s="946"/>
      <c r="AF212" s="6" t="s">
        <v>98</v>
      </c>
      <c r="AG212" s="1023"/>
      <c r="AH212" s="1024"/>
      <c r="AI212" s="1024"/>
      <c r="AJ212" s="268" t="s">
        <v>211</v>
      </c>
    </row>
    <row r="213" spans="2:54" s="4" customFormat="1" ht="17.100000000000001" customHeight="1" thickBot="1" x14ac:dyDescent="0.2">
      <c r="B213" s="1156"/>
      <c r="C213" s="1150" t="s">
        <v>51</v>
      </c>
      <c r="D213" s="1150"/>
      <c r="E213" s="1150"/>
      <c r="F213" s="1150"/>
      <c r="G213" s="1150"/>
      <c r="H213" s="1150"/>
      <c r="I213" s="1150"/>
      <c r="J213" s="1150"/>
      <c r="K213" s="1150"/>
      <c r="L213" s="1480"/>
      <c r="M213" s="1234"/>
      <c r="N213" s="1234"/>
      <c r="O213" s="1481"/>
      <c r="P213" s="1136">
        <f>SUM(P200:S212)</f>
        <v>0</v>
      </c>
      <c r="Q213" s="1137"/>
      <c r="R213" s="1137"/>
      <c r="S213" s="1138"/>
      <c r="T213" s="1482">
        <f>IF(OR(P199="",L199=""),0,ROUND(P213/(P199/L199),0))</f>
        <v>0</v>
      </c>
      <c r="U213" s="1483"/>
      <c r="V213" s="1483"/>
      <c r="W213" s="225" t="s">
        <v>211</v>
      </c>
      <c r="X213" s="945" t="s">
        <v>492</v>
      </c>
      <c r="Y213" s="946"/>
      <c r="Z213" s="946"/>
      <c r="AA213" s="946"/>
      <c r="AB213" s="946"/>
      <c r="AC213" s="946"/>
      <c r="AD213" s="946"/>
      <c r="AE213" s="946"/>
      <c r="AF213" s="6" t="s">
        <v>99</v>
      </c>
      <c r="AG213" s="1023"/>
      <c r="AH213" s="1024"/>
      <c r="AI213" s="1024"/>
      <c r="AJ213" s="268" t="s">
        <v>211</v>
      </c>
      <c r="AK213" s="27"/>
    </row>
    <row r="214" spans="2:54" s="4" customFormat="1" ht="17.25" customHeight="1" x14ac:dyDescent="0.15">
      <c r="B214" s="1154" t="s">
        <v>212</v>
      </c>
      <c r="C214" s="1276" t="s">
        <v>306</v>
      </c>
      <c r="D214" s="622" t="s">
        <v>301</v>
      </c>
      <c r="E214" s="1350"/>
      <c r="F214" s="1350"/>
      <c r="G214" s="1350"/>
      <c r="H214" s="1350"/>
      <c r="I214" s="1350"/>
      <c r="J214" s="1350"/>
      <c r="K214" s="1351"/>
      <c r="L214" s="1131"/>
      <c r="M214" s="1132"/>
      <c r="N214" s="1132"/>
      <c r="O214" s="153" t="s">
        <v>211</v>
      </c>
      <c r="P214" s="1496">
        <f>+F214*J214*L214</f>
        <v>0</v>
      </c>
      <c r="Q214" s="1497"/>
      <c r="R214" s="1497"/>
      <c r="S214" s="1498"/>
      <c r="T214" s="965"/>
      <c r="U214" s="966"/>
      <c r="V214" s="966"/>
      <c r="W214" s="967"/>
      <c r="X214" s="1249" t="s">
        <v>251</v>
      </c>
      <c r="Y214" s="988"/>
      <c r="Z214" s="988"/>
      <c r="AA214" s="988"/>
      <c r="AB214" s="988"/>
      <c r="AC214" s="988"/>
      <c r="AD214" s="988"/>
      <c r="AE214" s="988"/>
      <c r="AF214" s="6" t="s">
        <v>100</v>
      </c>
      <c r="AG214" s="1023"/>
      <c r="AH214" s="1024"/>
      <c r="AI214" s="1024"/>
      <c r="AJ214" s="268" t="s">
        <v>211</v>
      </c>
      <c r="AK214" s="27"/>
      <c r="AO214" s="12"/>
      <c r="AP214" s="12"/>
      <c r="AQ214" s="12"/>
      <c r="AR214" s="12"/>
      <c r="AS214" s="12"/>
      <c r="AT214" s="12"/>
      <c r="AU214" s="12"/>
      <c r="AV214" s="12"/>
      <c r="AW214" s="12"/>
      <c r="AX214" s="12"/>
      <c r="AY214" s="12"/>
      <c r="AZ214" s="12"/>
      <c r="BA214" s="12"/>
      <c r="BB214" s="12"/>
    </row>
    <row r="215" spans="2:54" s="4" customFormat="1" ht="17.100000000000001" customHeight="1" x14ac:dyDescent="0.15">
      <c r="B215" s="1155"/>
      <c r="C215" s="1276"/>
      <c r="D215" s="1366" t="s">
        <v>408</v>
      </c>
      <c r="E215" s="1341"/>
      <c r="F215" s="1341"/>
      <c r="G215" s="1341"/>
      <c r="H215" s="1341"/>
      <c r="I215" s="1341"/>
      <c r="J215" s="1341"/>
      <c r="K215" s="1342"/>
      <c r="L215" s="619"/>
      <c r="M215" s="620"/>
      <c r="N215" s="620"/>
      <c r="O215" s="621" t="s">
        <v>211</v>
      </c>
      <c r="P215" s="216"/>
      <c r="Q215" s="217"/>
      <c r="R215" s="217"/>
      <c r="S215" s="218"/>
      <c r="T215" s="1233"/>
      <c r="U215" s="1234"/>
      <c r="V215" s="1234"/>
      <c r="W215" s="1235"/>
      <c r="X215" s="945" t="s">
        <v>485</v>
      </c>
      <c r="Y215" s="946"/>
      <c r="Z215" s="946"/>
      <c r="AA215" s="946"/>
      <c r="AB215" s="946"/>
      <c r="AC215" s="946"/>
      <c r="AD215" s="946"/>
      <c r="AE215" s="946"/>
      <c r="AF215" s="6" t="s">
        <v>202</v>
      </c>
      <c r="AG215" s="946"/>
      <c r="AH215" s="946"/>
      <c r="AI215" s="946"/>
      <c r="AJ215" s="268" t="s">
        <v>211</v>
      </c>
      <c r="AK215" s="27"/>
      <c r="AO215" s="12"/>
      <c r="AP215" s="12"/>
      <c r="AQ215" s="12"/>
      <c r="AR215" s="12"/>
      <c r="AS215" s="12"/>
      <c r="AT215" s="12"/>
      <c r="AU215" s="12"/>
      <c r="AV215" s="12"/>
      <c r="AW215" s="12"/>
      <c r="AX215" s="12"/>
      <c r="AY215" s="12"/>
      <c r="AZ215" s="12"/>
      <c r="BA215" s="12"/>
      <c r="BB215" s="12"/>
    </row>
    <row r="216" spans="2:54" s="4" customFormat="1" ht="17.100000000000001" customHeight="1" x14ac:dyDescent="0.15">
      <c r="B216" s="1156"/>
      <c r="C216" s="1348"/>
      <c r="D216" s="1367"/>
      <c r="E216" s="1368"/>
      <c r="F216" s="1368"/>
      <c r="G216" s="1368"/>
      <c r="H216" s="1368"/>
      <c r="I216" s="1368"/>
      <c r="J216" s="1368"/>
      <c r="K216" s="1369"/>
      <c r="L216" s="622"/>
      <c r="M216" s="623"/>
      <c r="N216" s="623"/>
      <c r="O216" s="624"/>
      <c r="P216" s="1015">
        <f>+F216*J216*L216</f>
        <v>0</v>
      </c>
      <c r="Q216" s="1016"/>
      <c r="R216" s="1016"/>
      <c r="S216" s="1017"/>
      <c r="T216" s="1236"/>
      <c r="U216" s="1237"/>
      <c r="V216" s="1237"/>
      <c r="W216" s="1238"/>
      <c r="X216" s="275"/>
      <c r="Y216" s="12"/>
      <c r="Z216" s="12"/>
      <c r="AA216" s="12"/>
      <c r="AB216" s="12"/>
      <c r="AC216" s="12"/>
      <c r="AD216" s="12"/>
      <c r="AE216" s="12"/>
      <c r="AF216" s="12"/>
      <c r="AG216" s="12"/>
      <c r="AH216" s="12"/>
      <c r="AI216" s="12"/>
      <c r="AJ216" s="266"/>
      <c r="AK216" s="164"/>
      <c r="AO216" s="12"/>
      <c r="AP216" s="12"/>
      <c r="AQ216" s="273"/>
      <c r="AR216" s="273"/>
      <c r="AS216" s="273"/>
      <c r="AT216" s="273"/>
      <c r="AU216" s="273"/>
      <c r="AV216" s="273"/>
      <c r="AW216" s="273"/>
      <c r="AX216" s="273"/>
      <c r="AY216" s="273"/>
      <c r="AZ216" s="273"/>
      <c r="BA216" s="273"/>
      <c r="BB216" s="273"/>
    </row>
    <row r="217" spans="2:54" s="4" customFormat="1" ht="17.100000000000001" customHeight="1" x14ac:dyDescent="0.15">
      <c r="B217" s="1156"/>
      <c r="C217" s="1349"/>
      <c r="D217" s="997" t="s">
        <v>302</v>
      </c>
      <c r="E217" s="1013"/>
      <c r="F217" s="1013"/>
      <c r="G217" s="1013"/>
      <c r="H217" s="1013"/>
      <c r="I217" s="1013"/>
      <c r="J217" s="1013"/>
      <c r="K217" s="1014"/>
      <c r="L217" s="1133"/>
      <c r="M217" s="1134"/>
      <c r="N217" s="1134"/>
      <c r="O217" s="1135"/>
      <c r="P217" s="1015">
        <f>SUM(P203:S216)</f>
        <v>0</v>
      </c>
      <c r="Q217" s="1016"/>
      <c r="R217" s="1016"/>
      <c r="S217" s="1017"/>
      <c r="T217" s="970">
        <f>IF(OR(P202="",L202=""),0,ROUND(P217/(P202/L202),0))</f>
        <v>0</v>
      </c>
      <c r="U217" s="971"/>
      <c r="V217" s="971"/>
      <c r="W217" s="166" t="s">
        <v>211</v>
      </c>
      <c r="X217" s="275"/>
      <c r="Y217" s="12"/>
      <c r="Z217" s="12"/>
      <c r="AA217" s="12"/>
      <c r="AB217" s="12"/>
      <c r="AC217" s="12"/>
      <c r="AD217" s="12"/>
      <c r="AE217" s="12"/>
      <c r="AF217" s="12"/>
      <c r="AG217" s="12"/>
      <c r="AH217" s="12"/>
      <c r="AI217" s="12"/>
      <c r="AJ217" s="266"/>
      <c r="AK217" s="164"/>
      <c r="AO217" s="12"/>
      <c r="AP217" s="12"/>
      <c r="AQ217" s="273"/>
      <c r="AR217" s="273"/>
      <c r="AS217" s="273"/>
      <c r="AT217" s="273"/>
      <c r="AU217" s="273"/>
      <c r="AV217" s="273"/>
      <c r="AW217" s="273"/>
      <c r="AX217" s="273"/>
      <c r="AY217" s="273"/>
      <c r="AZ217" s="273"/>
      <c r="BA217" s="273"/>
      <c r="BB217" s="273"/>
    </row>
    <row r="218" spans="2:54" s="4" customFormat="1" ht="17.100000000000001" customHeight="1" x14ac:dyDescent="0.15">
      <c r="B218" s="1156"/>
      <c r="C218" s="1275" t="s">
        <v>228</v>
      </c>
      <c r="D218" s="1281" t="s">
        <v>301</v>
      </c>
      <c r="E218" s="1281"/>
      <c r="F218" s="1281"/>
      <c r="G218" s="1281"/>
      <c r="H218" s="1279" t="s">
        <v>442</v>
      </c>
      <c r="I218" s="1280"/>
      <c r="J218" s="15"/>
      <c r="K218" s="1341" t="s">
        <v>443</v>
      </c>
      <c r="L218" s="1342"/>
      <c r="M218" s="1484"/>
      <c r="N218" s="1485"/>
      <c r="O218" s="621" t="s">
        <v>211</v>
      </c>
      <c r="P218" s="1282">
        <f>+J218*J219*M218</f>
        <v>0</v>
      </c>
      <c r="Q218" s="1283"/>
      <c r="R218" s="1283"/>
      <c r="S218" s="1284"/>
      <c r="T218" s="1233"/>
      <c r="U218" s="1234"/>
      <c r="V218" s="1234"/>
      <c r="W218" s="1235"/>
      <c r="X218" s="275"/>
      <c r="Y218" s="12"/>
      <c r="Z218" s="12"/>
      <c r="AA218" s="12"/>
      <c r="AB218" s="12"/>
      <c r="AC218" s="12"/>
      <c r="AD218" s="12"/>
      <c r="AE218" s="12"/>
      <c r="AF218" s="12"/>
      <c r="AG218" s="12"/>
      <c r="AH218" s="12"/>
      <c r="AI218" s="12"/>
      <c r="AJ218" s="266"/>
      <c r="AK218" s="164"/>
      <c r="AO218" s="12"/>
      <c r="AP218" s="12"/>
      <c r="AQ218" s="12"/>
      <c r="AR218" s="12"/>
      <c r="AS218" s="12"/>
      <c r="AT218" s="12"/>
      <c r="AU218" s="12"/>
      <c r="AV218" s="12"/>
      <c r="AW218" s="12"/>
      <c r="AX218" s="12"/>
      <c r="AY218" s="12"/>
      <c r="AZ218" s="12"/>
      <c r="BA218" s="12"/>
      <c r="BB218" s="12"/>
    </row>
    <row r="219" spans="2:54" s="4" customFormat="1" ht="17.100000000000001" customHeight="1" x14ac:dyDescent="0.15">
      <c r="B219" s="1156"/>
      <c r="C219" s="1276"/>
      <c r="D219" s="1281"/>
      <c r="E219" s="1281"/>
      <c r="F219" s="1281"/>
      <c r="G219" s="1281"/>
      <c r="H219" s="1488" t="s">
        <v>444</v>
      </c>
      <c r="I219" s="1489"/>
      <c r="J219" s="21"/>
      <c r="K219" s="1368" t="s">
        <v>133</v>
      </c>
      <c r="L219" s="1369"/>
      <c r="M219" s="1486"/>
      <c r="N219" s="1487"/>
      <c r="O219" s="624"/>
      <c r="P219" s="1285">
        <f>+F219*J219*L219</f>
        <v>0</v>
      </c>
      <c r="Q219" s="1286"/>
      <c r="R219" s="1286"/>
      <c r="S219" s="1287"/>
      <c r="T219" s="1236"/>
      <c r="U219" s="1237"/>
      <c r="V219" s="1237"/>
      <c r="W219" s="1238"/>
      <c r="X219" s="275"/>
      <c r="Y219" s="12"/>
      <c r="Z219" s="12"/>
      <c r="AA219" s="12"/>
      <c r="AB219" s="12"/>
      <c r="AC219" s="12"/>
      <c r="AD219" s="12"/>
      <c r="AE219" s="12"/>
      <c r="AF219" s="12"/>
      <c r="AG219" s="12"/>
      <c r="AH219" s="12"/>
      <c r="AI219" s="12"/>
      <c r="AJ219" s="266"/>
      <c r="AK219" s="164"/>
      <c r="AO219" s="12"/>
      <c r="AP219" s="12"/>
      <c r="AQ219" s="12"/>
      <c r="AR219" s="12"/>
      <c r="AS219" s="12"/>
      <c r="AT219" s="12"/>
      <c r="AU219" s="12"/>
      <c r="AV219" s="12"/>
      <c r="AW219" s="27"/>
      <c r="AX219" s="12"/>
      <c r="AY219" s="12"/>
      <c r="AZ219" s="12"/>
      <c r="BA219" s="27"/>
      <c r="BB219" s="12"/>
    </row>
    <row r="220" spans="2:54" s="4" customFormat="1" ht="20.100000000000001" customHeight="1" x14ac:dyDescent="0.15">
      <c r="B220" s="1156"/>
      <c r="C220" s="1276"/>
      <c r="D220" s="1278" t="s">
        <v>408</v>
      </c>
      <c r="E220" s="1278"/>
      <c r="F220" s="1278"/>
      <c r="G220" s="1278"/>
      <c r="H220" s="1279" t="s">
        <v>442</v>
      </c>
      <c r="I220" s="1280"/>
      <c r="J220" s="15"/>
      <c r="K220" s="1341" t="s">
        <v>443</v>
      </c>
      <c r="L220" s="1342"/>
      <c r="M220" s="1484"/>
      <c r="N220" s="1485"/>
      <c r="O220" s="621" t="s">
        <v>211</v>
      </c>
      <c r="P220" s="1282">
        <f>+J220*J221*M220</f>
        <v>0</v>
      </c>
      <c r="Q220" s="1283"/>
      <c r="R220" s="1283"/>
      <c r="S220" s="1284"/>
      <c r="T220" s="1233"/>
      <c r="U220" s="1234"/>
      <c r="V220" s="1234"/>
      <c r="W220" s="1235"/>
      <c r="X220" s="275"/>
      <c r="Y220" s="12"/>
      <c r="Z220" s="12"/>
      <c r="AA220" s="12"/>
      <c r="AB220" s="12"/>
      <c r="AC220" s="12"/>
      <c r="AD220" s="12"/>
      <c r="AE220" s="12"/>
      <c r="AF220" s="12"/>
      <c r="AG220" s="12"/>
      <c r="AH220" s="12"/>
      <c r="AI220" s="12"/>
      <c r="AJ220" s="266"/>
      <c r="AK220" s="164"/>
      <c r="AO220" s="12"/>
      <c r="AP220" s="12"/>
      <c r="AQ220" s="12"/>
      <c r="AR220" s="12"/>
      <c r="AS220" s="12"/>
      <c r="AT220" s="12"/>
      <c r="AU220" s="12"/>
      <c r="AV220" s="12"/>
      <c r="AW220" s="27"/>
      <c r="AX220" s="12"/>
      <c r="AY220" s="12"/>
      <c r="AZ220" s="12"/>
      <c r="BA220" s="27"/>
      <c r="BB220" s="12"/>
    </row>
    <row r="221" spans="2:54" s="4" customFormat="1" ht="20.100000000000001" customHeight="1" x14ac:dyDescent="0.15">
      <c r="B221" s="1156"/>
      <c r="C221" s="1276"/>
      <c r="D221" s="1278"/>
      <c r="E221" s="1278"/>
      <c r="F221" s="1278"/>
      <c r="G221" s="1278"/>
      <c r="H221" s="1488" t="s">
        <v>444</v>
      </c>
      <c r="I221" s="1489"/>
      <c r="J221" s="21"/>
      <c r="K221" s="1368" t="s">
        <v>133</v>
      </c>
      <c r="L221" s="1369"/>
      <c r="M221" s="1486"/>
      <c r="N221" s="1487"/>
      <c r="O221" s="624"/>
      <c r="P221" s="1285">
        <f>+F221*J221*L221</f>
        <v>0</v>
      </c>
      <c r="Q221" s="1286"/>
      <c r="R221" s="1286"/>
      <c r="S221" s="1287"/>
      <c r="T221" s="1236"/>
      <c r="U221" s="1237"/>
      <c r="V221" s="1237"/>
      <c r="W221" s="1238"/>
      <c r="X221" s="275"/>
      <c r="Y221" s="12"/>
      <c r="Z221" s="12"/>
      <c r="AA221" s="12"/>
      <c r="AB221" s="12"/>
      <c r="AC221" s="12"/>
      <c r="AD221" s="12"/>
      <c r="AE221" s="12"/>
      <c r="AF221" s="12"/>
      <c r="AG221" s="12"/>
      <c r="AH221" s="12"/>
      <c r="AI221" s="12"/>
      <c r="AJ221" s="266"/>
      <c r="AK221" s="164"/>
      <c r="AO221" s="12"/>
      <c r="AP221" s="12"/>
      <c r="AQ221" s="12"/>
      <c r="AR221" s="12"/>
      <c r="AS221" s="12"/>
      <c r="AT221" s="12"/>
      <c r="AU221" s="12"/>
      <c r="AV221" s="12"/>
      <c r="AW221" s="12"/>
      <c r="AX221" s="12"/>
      <c r="AY221" s="12"/>
      <c r="AZ221" s="12"/>
      <c r="BA221" s="12"/>
      <c r="BB221" s="12"/>
    </row>
    <row r="222" spans="2:54" s="4" customFormat="1" ht="17.100000000000001" customHeight="1" thickBot="1" x14ac:dyDescent="0.2">
      <c r="B222" s="1156"/>
      <c r="C222" s="1277"/>
      <c r="D222" s="997" t="s">
        <v>307</v>
      </c>
      <c r="E222" s="1013"/>
      <c r="F222" s="1013"/>
      <c r="G222" s="1013"/>
      <c r="H222" s="1013"/>
      <c r="I222" s="1013"/>
      <c r="J222" s="1013"/>
      <c r="K222" s="1014"/>
      <c r="L222" s="1133"/>
      <c r="M222" s="1134"/>
      <c r="N222" s="1134"/>
      <c r="O222" s="1135"/>
      <c r="P222" s="1015">
        <f>SUM(P206:S221)</f>
        <v>0</v>
      </c>
      <c r="Q222" s="1016"/>
      <c r="R222" s="1016"/>
      <c r="S222" s="1017"/>
      <c r="T222" s="970">
        <f>IF(OR(P205="",L205=""),0,ROUND(P222/(P205/L205),0))</f>
        <v>0</v>
      </c>
      <c r="U222" s="971"/>
      <c r="V222" s="971"/>
      <c r="W222" s="166" t="s">
        <v>211</v>
      </c>
      <c r="X222" s="276"/>
      <c r="Y222" s="277"/>
      <c r="Z222" s="277"/>
      <c r="AA222" s="277"/>
      <c r="AB222" s="277"/>
      <c r="AC222" s="277"/>
      <c r="AD222" s="277"/>
      <c r="AE222" s="277"/>
      <c r="AF222" s="277"/>
      <c r="AG222" s="277"/>
      <c r="AH222" s="277"/>
      <c r="AI222" s="277"/>
      <c r="AJ222" s="278"/>
      <c r="AK222" s="164"/>
      <c r="AO222" s="12"/>
      <c r="AP222" s="12"/>
      <c r="AQ222" s="12"/>
      <c r="AR222" s="12"/>
      <c r="AS222" s="12"/>
      <c r="AT222" s="12"/>
      <c r="AU222" s="12"/>
      <c r="AV222" s="12"/>
      <c r="AW222" s="12"/>
      <c r="AX222" s="12"/>
      <c r="AY222" s="12"/>
      <c r="AZ222" s="12"/>
      <c r="BA222" s="12"/>
      <c r="BB222" s="12"/>
    </row>
    <row r="223" spans="2:54" s="4" customFormat="1" ht="17.100000000000001" customHeight="1" thickTop="1" thickBot="1" x14ac:dyDescent="0.2">
      <c r="B223" s="1157"/>
      <c r="C223" s="956" t="s">
        <v>308</v>
      </c>
      <c r="D223" s="957"/>
      <c r="E223" s="957"/>
      <c r="F223" s="957"/>
      <c r="G223" s="957"/>
      <c r="H223" s="957"/>
      <c r="I223" s="957"/>
      <c r="J223" s="957"/>
      <c r="K223" s="957"/>
      <c r="L223" s="957"/>
      <c r="M223" s="957"/>
      <c r="N223" s="957"/>
      <c r="O223" s="957"/>
      <c r="P223" s="620"/>
      <c r="Q223" s="620"/>
      <c r="R223" s="620"/>
      <c r="S223" s="621"/>
      <c r="T223" s="968">
        <f>+L199+T213+L214</f>
        <v>0</v>
      </c>
      <c r="U223" s="969"/>
      <c r="V223" s="969"/>
      <c r="W223" s="203" t="s">
        <v>211</v>
      </c>
      <c r="X223" s="962" t="s">
        <v>446</v>
      </c>
      <c r="Y223" s="963"/>
      <c r="Z223" s="963"/>
      <c r="AA223" s="963"/>
      <c r="AB223" s="963"/>
      <c r="AC223" s="963"/>
      <c r="AD223" s="963"/>
      <c r="AE223" s="963"/>
      <c r="AF223" s="964"/>
      <c r="AG223" s="1492">
        <f>AG199+AG200+AE208+AG210+AG214+AG211+AG212+AG213+AX219+AX220+AG215</f>
        <v>0</v>
      </c>
      <c r="AH223" s="1493"/>
      <c r="AI223" s="1493"/>
      <c r="AJ223" s="204" t="s">
        <v>211</v>
      </c>
      <c r="AK223" s="143"/>
    </row>
    <row r="224" spans="2:54" s="4" customFormat="1" ht="17.100000000000001" customHeight="1" x14ac:dyDescent="0.15">
      <c r="B224" s="959" t="s">
        <v>410</v>
      </c>
      <c r="C224" s="1158" t="s">
        <v>26</v>
      </c>
      <c r="D224" s="1159"/>
      <c r="E224" s="1159"/>
      <c r="F224" s="1159"/>
      <c r="G224" s="1159"/>
      <c r="H224" s="1159"/>
      <c r="I224" s="1159"/>
      <c r="J224" s="1159"/>
      <c r="K224" s="1160"/>
      <c r="L224" s="1131"/>
      <c r="M224" s="1132"/>
      <c r="N224" s="1132"/>
      <c r="O224" s="153" t="s">
        <v>211</v>
      </c>
      <c r="P224" s="1332" t="s">
        <v>422</v>
      </c>
      <c r="Q224" s="1333"/>
      <c r="R224" s="1333"/>
      <c r="S224" s="1333"/>
      <c r="T224" s="959" t="s">
        <v>411</v>
      </c>
      <c r="U224" s="1239" t="s">
        <v>409</v>
      </c>
      <c r="V224" s="1239"/>
      <c r="W224" s="1239"/>
      <c r="X224" s="1141" t="s">
        <v>299</v>
      </c>
      <c r="Y224" s="1142"/>
      <c r="Z224" s="1142"/>
      <c r="AA224" s="1142"/>
      <c r="AB224" s="1142"/>
      <c r="AC224" s="1142"/>
      <c r="AD224" s="1142"/>
      <c r="AE224" s="1142"/>
      <c r="AF224" s="1142"/>
      <c r="AG224" s="1142"/>
      <c r="AH224" s="1142"/>
      <c r="AI224" s="1142"/>
      <c r="AJ224" s="1494"/>
      <c r="AK224" s="27"/>
    </row>
    <row r="225" spans="1:37" s="4" customFormat="1" ht="17.100000000000001" customHeight="1" x14ac:dyDescent="0.15">
      <c r="B225" s="960"/>
      <c r="C225" s="1250" t="s">
        <v>228</v>
      </c>
      <c r="D225" s="100"/>
      <c r="E225" s="101" t="s">
        <v>15</v>
      </c>
      <c r="F225" s="101"/>
      <c r="G225" s="101" t="s">
        <v>16</v>
      </c>
      <c r="H225" s="101"/>
      <c r="I225" s="101"/>
      <c r="J225" s="101"/>
      <c r="K225" s="104" t="s">
        <v>132</v>
      </c>
      <c r="L225" s="1023"/>
      <c r="M225" s="1024"/>
      <c r="N225" s="1024"/>
      <c r="O225" s="6" t="s">
        <v>211</v>
      </c>
      <c r="P225" s="1334"/>
      <c r="Q225" s="1335"/>
      <c r="R225" s="1335"/>
      <c r="S225" s="1335"/>
      <c r="T225" s="960"/>
      <c r="U225" s="955"/>
      <c r="V225" s="955"/>
      <c r="W225" s="955"/>
      <c r="X225" s="622"/>
      <c r="Y225" s="623"/>
      <c r="Z225" s="623"/>
      <c r="AA225" s="623"/>
      <c r="AB225" s="623"/>
      <c r="AC225" s="623"/>
      <c r="AD225" s="623"/>
      <c r="AE225" s="623"/>
      <c r="AF225" s="623"/>
      <c r="AG225" s="623"/>
      <c r="AH225" s="623"/>
      <c r="AI225" s="623"/>
      <c r="AJ225" s="1495"/>
      <c r="AK225" s="27"/>
    </row>
    <row r="226" spans="1:37" s="4" customFormat="1" ht="17.100000000000001" customHeight="1" x14ac:dyDescent="0.15">
      <c r="B226" s="960"/>
      <c r="C226" s="1250"/>
      <c r="D226" s="102"/>
      <c r="E226" s="103" t="s">
        <v>15</v>
      </c>
      <c r="F226" s="103"/>
      <c r="G226" s="103" t="s">
        <v>16</v>
      </c>
      <c r="H226" s="103"/>
      <c r="I226" s="103"/>
      <c r="J226" s="103"/>
      <c r="K226" s="105" t="s">
        <v>132</v>
      </c>
      <c r="L226" s="1023"/>
      <c r="M226" s="1024"/>
      <c r="N226" s="1024"/>
      <c r="O226" s="6" t="s">
        <v>211</v>
      </c>
      <c r="P226" s="1334"/>
      <c r="Q226" s="1335"/>
      <c r="R226" s="1335"/>
      <c r="S226" s="1335"/>
      <c r="T226" s="960"/>
      <c r="U226" s="619" t="s">
        <v>412</v>
      </c>
      <c r="V226" s="620"/>
      <c r="W226" s="620"/>
      <c r="X226" s="205"/>
      <c r="Y226" s="205"/>
      <c r="Z226" s="12" t="s">
        <v>300</v>
      </c>
      <c r="AA226" s="12"/>
      <c r="AB226" s="12"/>
      <c r="AC226" s="12"/>
      <c r="AD226" s="12"/>
      <c r="AE226" s="12"/>
      <c r="AF226" s="12"/>
      <c r="AG226" s="195" t="s">
        <v>299</v>
      </c>
      <c r="AH226" s="195"/>
      <c r="AI226" s="195"/>
      <c r="AJ226" s="201"/>
      <c r="AK226" s="145"/>
    </row>
    <row r="227" spans="1:37" s="17" customFormat="1" ht="17.100000000000001" customHeight="1" thickBot="1" x14ac:dyDescent="0.2">
      <c r="A227" s="4"/>
      <c r="B227" s="961"/>
      <c r="C227" s="1251"/>
      <c r="D227" s="154"/>
      <c r="E227" s="155" t="s">
        <v>15</v>
      </c>
      <c r="F227" s="155"/>
      <c r="G227" s="155" t="s">
        <v>16</v>
      </c>
      <c r="H227" s="155"/>
      <c r="I227" s="155"/>
      <c r="J227" s="155"/>
      <c r="K227" s="156" t="s">
        <v>132</v>
      </c>
      <c r="L227" s="1036"/>
      <c r="M227" s="1037"/>
      <c r="N227" s="1037"/>
      <c r="O227" s="157" t="s">
        <v>211</v>
      </c>
      <c r="P227" s="1336"/>
      <c r="Q227" s="1337"/>
      <c r="R227" s="1337"/>
      <c r="S227" s="1337"/>
      <c r="T227" s="961"/>
      <c r="U227" s="202"/>
      <c r="V227" s="202"/>
      <c r="W227" s="202"/>
      <c r="X227" s="206"/>
      <c r="Y227" s="206"/>
      <c r="Z227" s="202"/>
      <c r="AA227" s="202"/>
      <c r="AB227" s="202"/>
      <c r="AC227" s="202"/>
      <c r="AD227" s="193"/>
      <c r="AE227" s="193"/>
      <c r="AF227" s="193"/>
      <c r="AG227" s="193"/>
      <c r="AH227" s="193"/>
      <c r="AI227" s="193"/>
      <c r="AJ227" s="194"/>
      <c r="AK227" s="146"/>
    </row>
    <row r="228" spans="1:37" s="17" customFormat="1" ht="17.100000000000001" customHeight="1" x14ac:dyDescent="0.15">
      <c r="B228" s="1154" t="s">
        <v>440</v>
      </c>
      <c r="C228" s="1141" t="s">
        <v>450</v>
      </c>
      <c r="D228" s="1142"/>
      <c r="E228" s="1142"/>
      <c r="F228" s="1142"/>
      <c r="G228" s="1142"/>
      <c r="H228" s="1142"/>
      <c r="I228" s="1142"/>
      <c r="J228" s="1142"/>
      <c r="K228" s="1143"/>
      <c r="L228" s="1131"/>
      <c r="M228" s="1132"/>
      <c r="N228" s="1132"/>
      <c r="O228" s="153" t="s">
        <v>211</v>
      </c>
      <c r="P228" s="1246"/>
      <c r="Q228" s="1247"/>
      <c r="R228" s="1247"/>
      <c r="S228" s="1248"/>
      <c r="T228" s="978"/>
      <c r="U228" s="979"/>
      <c r="V228" s="979"/>
      <c r="W228" s="980"/>
      <c r="X228" s="1240" t="s">
        <v>447</v>
      </c>
      <c r="Y228" s="1240"/>
      <c r="Z228" s="1240"/>
      <c r="AA228" s="1240"/>
      <c r="AB228" s="1240"/>
      <c r="AC228" s="1240"/>
      <c r="AD228" s="1240"/>
      <c r="AE228" s="1240"/>
      <c r="AF228" s="1240"/>
      <c r="AG228" s="1240"/>
      <c r="AH228" s="1240"/>
      <c r="AI228" s="1240"/>
      <c r="AJ228" s="1241"/>
      <c r="AK228" s="142"/>
    </row>
    <row r="229" spans="1:37" s="17" customFormat="1" ht="17.100000000000001" customHeight="1" x14ac:dyDescent="0.15">
      <c r="B229" s="1155"/>
      <c r="C229" s="997" t="s">
        <v>448</v>
      </c>
      <c r="D229" s="946"/>
      <c r="E229" s="946"/>
      <c r="F229" s="946"/>
      <c r="G229" s="946"/>
      <c r="H229" s="946"/>
      <c r="I229" s="946"/>
      <c r="J229" s="946"/>
      <c r="K229" s="998"/>
      <c r="L229" s="997"/>
      <c r="M229" s="946"/>
      <c r="N229" s="946"/>
      <c r="O229" s="28" t="s">
        <v>211</v>
      </c>
      <c r="P229" s="1246"/>
      <c r="Q229" s="1247"/>
      <c r="R229" s="1247"/>
      <c r="S229" s="1248"/>
      <c r="T229" s="978"/>
      <c r="U229" s="979"/>
      <c r="V229" s="979"/>
      <c r="W229" s="980"/>
      <c r="X229" s="1240"/>
      <c r="Y229" s="1240"/>
      <c r="Z229" s="1240"/>
      <c r="AA229" s="1240"/>
      <c r="AB229" s="1240"/>
      <c r="AC229" s="1240"/>
      <c r="AD229" s="1240"/>
      <c r="AE229" s="1240"/>
      <c r="AF229" s="1240"/>
      <c r="AG229" s="1240"/>
      <c r="AH229" s="1240"/>
      <c r="AI229" s="1240"/>
      <c r="AJ229" s="1241"/>
      <c r="AK229" s="142"/>
    </row>
    <row r="230" spans="1:37" s="4" customFormat="1" ht="17.100000000000001" customHeight="1" x14ac:dyDescent="0.15">
      <c r="A230" s="17"/>
      <c r="B230" s="1288"/>
      <c r="C230" s="1056" t="s">
        <v>449</v>
      </c>
      <c r="D230" s="877"/>
      <c r="E230" s="877"/>
      <c r="F230" s="877"/>
      <c r="G230" s="877"/>
      <c r="H230" s="877"/>
      <c r="I230" s="877"/>
      <c r="J230" s="877"/>
      <c r="K230" s="1204"/>
      <c r="L230" s="943"/>
      <c r="M230" s="944"/>
      <c r="N230" s="944"/>
      <c r="O230" s="200" t="s">
        <v>211</v>
      </c>
      <c r="P230" s="1246"/>
      <c r="Q230" s="1247"/>
      <c r="R230" s="1247"/>
      <c r="S230" s="1248"/>
      <c r="T230" s="978"/>
      <c r="U230" s="979"/>
      <c r="V230" s="979"/>
      <c r="W230" s="980"/>
      <c r="X230" s="1240"/>
      <c r="Y230" s="1240"/>
      <c r="Z230" s="1240"/>
      <c r="AA230" s="1240"/>
      <c r="AB230" s="1240"/>
      <c r="AC230" s="1240"/>
      <c r="AD230" s="1240"/>
      <c r="AE230" s="1240"/>
      <c r="AF230" s="1240"/>
      <c r="AG230" s="1240"/>
      <c r="AH230" s="1240"/>
      <c r="AI230" s="1240"/>
      <c r="AJ230" s="1241"/>
      <c r="AK230" s="142"/>
    </row>
    <row r="231" spans="1:37" s="4" customFormat="1" ht="17.100000000000001" customHeight="1" x14ac:dyDescent="0.15">
      <c r="B231" s="1491" t="s">
        <v>226</v>
      </c>
      <c r="C231" s="997" t="s">
        <v>26</v>
      </c>
      <c r="D231" s="946"/>
      <c r="E231" s="946"/>
      <c r="F231" s="946"/>
      <c r="G231" s="946"/>
      <c r="H231" s="946"/>
      <c r="I231" s="946"/>
      <c r="J231" s="946"/>
      <c r="K231" s="998"/>
      <c r="L231" s="1023"/>
      <c r="M231" s="1024"/>
      <c r="N231" s="1024"/>
      <c r="O231" s="6" t="s">
        <v>211</v>
      </c>
      <c r="P231" s="1318"/>
      <c r="Q231" s="1319"/>
      <c r="R231" s="1319"/>
      <c r="S231" s="1320"/>
      <c r="T231" s="1233"/>
      <c r="U231" s="1234"/>
      <c r="V231" s="1234"/>
      <c r="W231" s="1235"/>
      <c r="X231" s="1306" t="s">
        <v>441</v>
      </c>
      <c r="Y231" s="1306"/>
      <c r="Z231" s="1306"/>
      <c r="AA231" s="1306"/>
      <c r="AB231" s="1306"/>
      <c r="AC231" s="1306"/>
      <c r="AD231" s="1306"/>
      <c r="AE231" s="1306"/>
      <c r="AF231" s="1306"/>
      <c r="AG231" s="1306"/>
      <c r="AH231" s="1306"/>
      <c r="AI231" s="1306"/>
      <c r="AJ231" s="1307"/>
      <c r="AK231" s="142"/>
    </row>
    <row r="232" spans="1:37" s="4" customFormat="1" ht="17.100000000000001" customHeight="1" thickBot="1" x14ac:dyDescent="0.2">
      <c r="B232" s="961"/>
      <c r="C232" s="1150" t="s">
        <v>228</v>
      </c>
      <c r="D232" s="1150"/>
      <c r="E232" s="155" t="s">
        <v>15</v>
      </c>
      <c r="F232" s="155"/>
      <c r="G232" s="155" t="s">
        <v>16</v>
      </c>
      <c r="H232" s="155"/>
      <c r="I232" s="155"/>
      <c r="J232" s="155"/>
      <c r="K232" s="156" t="s">
        <v>132</v>
      </c>
      <c r="L232" s="1036"/>
      <c r="M232" s="1037"/>
      <c r="N232" s="1037"/>
      <c r="O232" s="157" t="s">
        <v>211</v>
      </c>
      <c r="P232" s="1321"/>
      <c r="Q232" s="1322"/>
      <c r="R232" s="1322"/>
      <c r="S232" s="1323"/>
      <c r="T232" s="1029"/>
      <c r="U232" s="1030"/>
      <c r="V232" s="1030"/>
      <c r="W232" s="1031"/>
      <c r="X232" s="1308"/>
      <c r="Y232" s="1308"/>
      <c r="Z232" s="1308"/>
      <c r="AA232" s="1308"/>
      <c r="AB232" s="1308"/>
      <c r="AC232" s="1308"/>
      <c r="AD232" s="1308"/>
      <c r="AE232" s="1308"/>
      <c r="AF232" s="1308"/>
      <c r="AG232" s="1308"/>
      <c r="AH232" s="1308"/>
      <c r="AI232" s="1308"/>
      <c r="AJ232" s="1309"/>
      <c r="AK232" s="142"/>
    </row>
    <row r="233" spans="1:37" s="31" customFormat="1" ht="12" customHeight="1" x14ac:dyDescent="0.15">
      <c r="B233" s="37" t="s">
        <v>250</v>
      </c>
      <c r="C233" s="98"/>
      <c r="D233" s="97"/>
      <c r="E233" s="39"/>
      <c r="F233" s="39"/>
      <c r="G233" s="39"/>
      <c r="H233" s="39"/>
      <c r="I233" s="39"/>
      <c r="J233" s="39"/>
      <c r="K233" s="39"/>
      <c r="L233" s="39"/>
      <c r="M233" s="39"/>
      <c r="N233" s="39"/>
      <c r="O233" s="58"/>
      <c r="P233" s="58"/>
      <c r="Q233" s="58"/>
      <c r="R233" s="58"/>
      <c r="S233" s="58"/>
      <c r="T233" s="58"/>
      <c r="U233" s="58"/>
      <c r="V233" s="58"/>
      <c r="W233" s="58"/>
      <c r="X233" s="99"/>
      <c r="Y233" s="99"/>
      <c r="Z233" s="99"/>
      <c r="AA233" s="99"/>
      <c r="AB233" s="99"/>
      <c r="AC233" s="99"/>
      <c r="AD233" s="99"/>
      <c r="AE233" s="99"/>
      <c r="AF233" s="99"/>
      <c r="AG233" s="99"/>
      <c r="AH233" s="99"/>
      <c r="AI233" s="99"/>
    </row>
    <row r="234" spans="1:37" s="31" customFormat="1" ht="12" customHeight="1" x14ac:dyDescent="0.15">
      <c r="B234" s="37" t="s">
        <v>384</v>
      </c>
    </row>
    <row r="235" spans="1:37" s="31" customFormat="1" ht="12" customHeight="1" x14ac:dyDescent="0.15">
      <c r="B235" s="37" t="s">
        <v>361</v>
      </c>
    </row>
    <row r="236" spans="1:37" s="31" customFormat="1" ht="12" customHeight="1" x14ac:dyDescent="0.15">
      <c r="B236" s="37" t="s">
        <v>423</v>
      </c>
    </row>
    <row r="237" spans="1:37" s="31" customFormat="1" ht="12" customHeight="1" x14ac:dyDescent="0.15">
      <c r="B237" s="37" t="s">
        <v>424</v>
      </c>
    </row>
    <row r="238" spans="1:37" s="31" customFormat="1" ht="12" customHeight="1" x14ac:dyDescent="0.15">
      <c r="B238" s="37" t="s">
        <v>252</v>
      </c>
    </row>
    <row r="239" spans="1:37" s="31" customFormat="1" ht="12" customHeight="1" x14ac:dyDescent="0.15">
      <c r="B239" s="37" t="s">
        <v>425</v>
      </c>
    </row>
    <row r="240" spans="1:37" s="31" customFormat="1" ht="12" customHeight="1" x14ac:dyDescent="0.15">
      <c r="B240" s="37" t="s">
        <v>349</v>
      </c>
    </row>
    <row r="241" spans="1:37" s="31" customFormat="1" ht="12" customHeight="1" x14ac:dyDescent="0.15">
      <c r="B241" s="37" t="s">
        <v>362</v>
      </c>
    </row>
    <row r="242" spans="1:37" s="31" customFormat="1" ht="12" customHeight="1" x14ac:dyDescent="0.15">
      <c r="B242" s="37"/>
      <c r="C242" s="31" t="s">
        <v>309</v>
      </c>
    </row>
    <row r="243" spans="1:37" s="31" customFormat="1" ht="12" customHeight="1" x14ac:dyDescent="0.15">
      <c r="B243" s="37"/>
      <c r="C243" s="345" t="s">
        <v>674</v>
      </c>
    </row>
    <row r="244" spans="1:37" s="17" customFormat="1" ht="12" customHeight="1" x14ac:dyDescent="0.15">
      <c r="B244" s="37" t="s">
        <v>363</v>
      </c>
    </row>
    <row r="245" spans="1:37" s="4" customFormat="1" ht="20.100000000000001" customHeight="1" x14ac:dyDescent="0.15">
      <c r="A245" s="17"/>
      <c r="B245" s="3" t="s">
        <v>282</v>
      </c>
      <c r="C245" s="3"/>
      <c r="D245" s="3"/>
      <c r="E245" s="17"/>
      <c r="F245" s="17"/>
      <c r="G245" s="17"/>
      <c r="H245" s="17"/>
      <c r="I245" s="17"/>
      <c r="J245" s="17"/>
      <c r="K245" s="17"/>
      <c r="L245" s="17"/>
      <c r="M245" s="17"/>
      <c r="N245" s="32"/>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row>
    <row r="246" spans="1:37" s="4" customFormat="1" ht="14.1" customHeight="1" x14ac:dyDescent="0.15">
      <c r="B246" s="972" t="s">
        <v>230</v>
      </c>
      <c r="C246" s="973"/>
      <c r="D246" s="973"/>
      <c r="E246" s="973"/>
      <c r="F246" s="974"/>
      <c r="G246" s="972" t="s">
        <v>232</v>
      </c>
      <c r="H246" s="973"/>
      <c r="I246" s="973"/>
      <c r="J246" s="974"/>
      <c r="K246" s="789" t="s">
        <v>120</v>
      </c>
      <c r="L246" s="789"/>
      <c r="M246" s="789"/>
      <c r="N246" s="972" t="s">
        <v>229</v>
      </c>
      <c r="O246" s="973"/>
      <c r="P246" s="973"/>
      <c r="Q246" s="973"/>
      <c r="R246" s="973"/>
      <c r="S246" s="973"/>
      <c r="T246" s="973"/>
      <c r="U246" s="973"/>
      <c r="V246" s="974"/>
      <c r="W246" s="972" t="s">
        <v>231</v>
      </c>
      <c r="X246" s="973"/>
      <c r="Y246" s="973"/>
      <c r="Z246" s="973"/>
      <c r="AA246" s="974"/>
      <c r="AB246" s="1179" t="s">
        <v>28</v>
      </c>
      <c r="AC246" s="1180"/>
      <c r="AD246" s="853"/>
      <c r="AE246" s="1179" t="s">
        <v>162</v>
      </c>
      <c r="AF246" s="1180"/>
      <c r="AG246" s="853"/>
      <c r="AH246" s="881" t="s">
        <v>32</v>
      </c>
      <c r="AI246" s="882"/>
      <c r="AJ246" s="882"/>
      <c r="AK246" s="883"/>
    </row>
    <row r="247" spans="1:37" s="4" customFormat="1" ht="21.95" customHeight="1" x14ac:dyDescent="0.15">
      <c r="B247" s="975"/>
      <c r="C247" s="976"/>
      <c r="D247" s="976"/>
      <c r="E247" s="976"/>
      <c r="F247" s="977"/>
      <c r="G247" s="975"/>
      <c r="H247" s="976"/>
      <c r="I247" s="976"/>
      <c r="J247" s="977"/>
      <c r="K247" s="789"/>
      <c r="L247" s="789"/>
      <c r="M247" s="789"/>
      <c r="N247" s="975"/>
      <c r="O247" s="976"/>
      <c r="P247" s="976"/>
      <c r="Q247" s="976"/>
      <c r="R247" s="976"/>
      <c r="S247" s="976"/>
      <c r="T247" s="976"/>
      <c r="U247" s="976"/>
      <c r="V247" s="977"/>
      <c r="W247" s="975"/>
      <c r="X247" s="976"/>
      <c r="Y247" s="976"/>
      <c r="Z247" s="976"/>
      <c r="AA247" s="977"/>
      <c r="AB247" s="788"/>
      <c r="AC247" s="1078"/>
      <c r="AD247" s="857"/>
      <c r="AE247" s="788"/>
      <c r="AF247" s="1078"/>
      <c r="AG247" s="857"/>
      <c r="AH247" s="789" t="s">
        <v>30</v>
      </c>
      <c r="AI247" s="888"/>
      <c r="AJ247" s="1310" t="s">
        <v>31</v>
      </c>
      <c r="AK247" s="1311"/>
    </row>
    <row r="248" spans="1:37" s="4" customFormat="1" ht="18" customHeight="1" x14ac:dyDescent="0.15">
      <c r="B248" s="1314" t="s">
        <v>152</v>
      </c>
      <c r="C248" s="906" t="s">
        <v>72</v>
      </c>
      <c r="D248" s="907"/>
      <c r="E248" s="907"/>
      <c r="F248" s="908"/>
      <c r="G248" s="906" t="s">
        <v>27</v>
      </c>
      <c r="H248" s="907"/>
      <c r="I248" s="907"/>
      <c r="J248" s="907"/>
      <c r="K248" s="1073" t="s">
        <v>484</v>
      </c>
      <c r="L248" s="1073"/>
      <c r="M248" s="1073"/>
      <c r="N248" s="1316" t="s">
        <v>312</v>
      </c>
      <c r="O248" s="1317"/>
      <c r="P248" s="117">
        <v>8</v>
      </c>
      <c r="Q248" s="118" t="s">
        <v>207</v>
      </c>
      <c r="R248" s="118"/>
      <c r="S248" s="118"/>
      <c r="T248" s="118"/>
      <c r="U248" s="117">
        <v>20</v>
      </c>
      <c r="V248" s="119" t="s">
        <v>0</v>
      </c>
      <c r="W248" s="1312" t="s">
        <v>33</v>
      </c>
      <c r="X248" s="1297"/>
      <c r="Y248" s="1297"/>
      <c r="Z248" s="1297"/>
      <c r="AA248" s="1313"/>
      <c r="AB248" s="906" t="s">
        <v>160</v>
      </c>
      <c r="AC248" s="907"/>
      <c r="AD248" s="908"/>
      <c r="AE248" s="984" t="s">
        <v>188</v>
      </c>
      <c r="AF248" s="984"/>
      <c r="AG248" s="984"/>
      <c r="AH248" s="920">
        <v>10</v>
      </c>
      <c r="AI248" s="921"/>
      <c r="AJ248" s="920">
        <v>6</v>
      </c>
      <c r="AK248" s="921"/>
    </row>
    <row r="249" spans="1:37" s="4" customFormat="1" ht="18" customHeight="1" x14ac:dyDescent="0.15">
      <c r="B249" s="1315"/>
      <c r="C249" s="906" t="s">
        <v>73</v>
      </c>
      <c r="D249" s="907"/>
      <c r="E249" s="907"/>
      <c r="F249" s="908"/>
      <c r="G249" s="906" t="s">
        <v>364</v>
      </c>
      <c r="H249" s="907"/>
      <c r="I249" s="907"/>
      <c r="J249" s="907"/>
      <c r="K249" s="1073" t="s">
        <v>418</v>
      </c>
      <c r="L249" s="1073"/>
      <c r="M249" s="1073"/>
      <c r="N249" s="1069" t="s">
        <v>312</v>
      </c>
      <c r="O249" s="1070"/>
      <c r="P249" s="133">
        <v>4</v>
      </c>
      <c r="Q249" s="93" t="s">
        <v>207</v>
      </c>
      <c r="R249" s="93"/>
      <c r="S249" s="93"/>
      <c r="T249" s="93"/>
      <c r="U249" s="133">
        <v>24</v>
      </c>
      <c r="V249" s="132" t="s">
        <v>0</v>
      </c>
      <c r="W249" s="1312" t="s">
        <v>241</v>
      </c>
      <c r="X249" s="1297"/>
      <c r="Y249" s="1297"/>
      <c r="Z249" s="1297"/>
      <c r="AA249" s="1313"/>
      <c r="AB249" s="906" t="s">
        <v>160</v>
      </c>
      <c r="AC249" s="907"/>
      <c r="AD249" s="908"/>
      <c r="AE249" s="984" t="s">
        <v>188</v>
      </c>
      <c r="AF249" s="984"/>
      <c r="AG249" s="984"/>
      <c r="AH249" s="920">
        <v>5</v>
      </c>
      <c r="AI249" s="921"/>
      <c r="AJ249" s="920">
        <v>2</v>
      </c>
      <c r="AK249" s="921"/>
    </row>
    <row r="250" spans="1:37" s="4" customFormat="1" ht="18.95" customHeight="1" x14ac:dyDescent="0.15">
      <c r="B250" s="997"/>
      <c r="C250" s="946"/>
      <c r="D250" s="946"/>
      <c r="E250" s="946"/>
      <c r="F250" s="998"/>
      <c r="G250" s="997"/>
      <c r="H250" s="946"/>
      <c r="I250" s="946"/>
      <c r="J250" s="946"/>
      <c r="K250" s="1245"/>
      <c r="L250" s="1245"/>
      <c r="M250" s="1245"/>
      <c r="N250" s="997" t="s">
        <v>312</v>
      </c>
      <c r="O250" s="946"/>
      <c r="P250" s="5"/>
      <c r="Q250" s="25" t="s">
        <v>208</v>
      </c>
      <c r="R250" s="25"/>
      <c r="S250" s="25"/>
      <c r="T250" s="25"/>
      <c r="U250" s="5"/>
      <c r="V250" s="6" t="s">
        <v>0</v>
      </c>
      <c r="W250" s="1023"/>
      <c r="X250" s="1024"/>
      <c r="Y250" s="1024"/>
      <c r="Z250" s="1024"/>
      <c r="AA250" s="1242"/>
      <c r="AB250" s="996" t="s">
        <v>217</v>
      </c>
      <c r="AC250" s="902"/>
      <c r="AD250" s="903"/>
      <c r="AE250" s="955" t="s">
        <v>105</v>
      </c>
      <c r="AF250" s="955"/>
      <c r="AG250" s="955"/>
      <c r="AH250" s="995" t="s">
        <v>0</v>
      </c>
      <c r="AI250" s="995"/>
      <c r="AJ250" s="995" t="s">
        <v>0</v>
      </c>
      <c r="AK250" s="995"/>
    </row>
    <row r="251" spans="1:37" s="4" customFormat="1" ht="18.95" customHeight="1" x14ac:dyDescent="0.15">
      <c r="B251" s="997"/>
      <c r="C251" s="946"/>
      <c r="D251" s="946"/>
      <c r="E251" s="946"/>
      <c r="F251" s="998"/>
      <c r="G251" s="997"/>
      <c r="H251" s="946"/>
      <c r="I251" s="946"/>
      <c r="J251" s="946"/>
      <c r="K251" s="1245"/>
      <c r="L251" s="1245"/>
      <c r="M251" s="1245"/>
      <c r="N251" s="997" t="s">
        <v>312</v>
      </c>
      <c r="O251" s="946"/>
      <c r="P251" s="5"/>
      <c r="Q251" s="25" t="s">
        <v>208</v>
      </c>
      <c r="R251" s="25"/>
      <c r="S251" s="25"/>
      <c r="T251" s="25"/>
      <c r="U251" s="5"/>
      <c r="V251" s="6" t="s">
        <v>0</v>
      </c>
      <c r="W251" s="1023"/>
      <c r="X251" s="1024"/>
      <c r="Y251" s="1024"/>
      <c r="Z251" s="1024"/>
      <c r="AA251" s="1242"/>
      <c r="AB251" s="996" t="s">
        <v>217</v>
      </c>
      <c r="AC251" s="902"/>
      <c r="AD251" s="903"/>
      <c r="AE251" s="955" t="s">
        <v>105</v>
      </c>
      <c r="AF251" s="955"/>
      <c r="AG251" s="955"/>
      <c r="AH251" s="995" t="s">
        <v>0</v>
      </c>
      <c r="AI251" s="995"/>
      <c r="AJ251" s="995" t="s">
        <v>0</v>
      </c>
      <c r="AK251" s="995"/>
    </row>
    <row r="252" spans="1:37" s="4" customFormat="1" ht="18.95" customHeight="1" x14ac:dyDescent="0.15">
      <c r="B252" s="997"/>
      <c r="C252" s="946"/>
      <c r="D252" s="946"/>
      <c r="E252" s="946"/>
      <c r="F252" s="998"/>
      <c r="G252" s="997"/>
      <c r="H252" s="946"/>
      <c r="I252" s="946"/>
      <c r="J252" s="946"/>
      <c r="K252" s="1245"/>
      <c r="L252" s="1245"/>
      <c r="M252" s="1245"/>
      <c r="N252" s="997" t="s">
        <v>312</v>
      </c>
      <c r="O252" s="946"/>
      <c r="P252" s="5"/>
      <c r="Q252" s="25" t="s">
        <v>208</v>
      </c>
      <c r="R252" s="25"/>
      <c r="S252" s="25"/>
      <c r="T252" s="25"/>
      <c r="U252" s="5"/>
      <c r="V252" s="6" t="s">
        <v>0</v>
      </c>
      <c r="W252" s="1023"/>
      <c r="X252" s="1024"/>
      <c r="Y252" s="1024"/>
      <c r="Z252" s="1024"/>
      <c r="AA252" s="1242"/>
      <c r="AB252" s="996" t="s">
        <v>217</v>
      </c>
      <c r="AC252" s="902"/>
      <c r="AD252" s="903"/>
      <c r="AE252" s="955" t="s">
        <v>105</v>
      </c>
      <c r="AF252" s="955"/>
      <c r="AG252" s="955"/>
      <c r="AH252" s="995" t="s">
        <v>0</v>
      </c>
      <c r="AI252" s="995"/>
      <c r="AJ252" s="995" t="s">
        <v>0</v>
      </c>
      <c r="AK252" s="995"/>
    </row>
    <row r="253" spans="1:37" s="4" customFormat="1" ht="18.95" customHeight="1" x14ac:dyDescent="0.15">
      <c r="B253" s="997"/>
      <c r="C253" s="946"/>
      <c r="D253" s="946"/>
      <c r="E253" s="946"/>
      <c r="F253" s="998"/>
      <c r="G253" s="997"/>
      <c r="H253" s="946"/>
      <c r="I253" s="946"/>
      <c r="J253" s="946"/>
      <c r="K253" s="1245"/>
      <c r="L253" s="1245"/>
      <c r="M253" s="1245"/>
      <c r="N253" s="997" t="s">
        <v>312</v>
      </c>
      <c r="O253" s="946"/>
      <c r="P253" s="5"/>
      <c r="Q253" s="25" t="s">
        <v>208</v>
      </c>
      <c r="R253" s="25"/>
      <c r="S253" s="25"/>
      <c r="T253" s="25"/>
      <c r="U253" s="5"/>
      <c r="V253" s="6" t="s">
        <v>0</v>
      </c>
      <c r="W253" s="1023"/>
      <c r="X253" s="1024"/>
      <c r="Y253" s="1024"/>
      <c r="Z253" s="1024"/>
      <c r="AA253" s="1242"/>
      <c r="AB253" s="996" t="s">
        <v>217</v>
      </c>
      <c r="AC253" s="902"/>
      <c r="AD253" s="903"/>
      <c r="AE253" s="955" t="s">
        <v>105</v>
      </c>
      <c r="AF253" s="955"/>
      <c r="AG253" s="955"/>
      <c r="AH253" s="995" t="s">
        <v>0</v>
      </c>
      <c r="AI253" s="995"/>
      <c r="AJ253" s="995" t="s">
        <v>0</v>
      </c>
      <c r="AK253" s="995"/>
    </row>
    <row r="254" spans="1:37" s="4" customFormat="1" ht="18.95" customHeight="1" x14ac:dyDescent="0.15">
      <c r="B254" s="997"/>
      <c r="C254" s="946"/>
      <c r="D254" s="946"/>
      <c r="E254" s="946"/>
      <c r="F254" s="998"/>
      <c r="G254" s="997"/>
      <c r="H254" s="946"/>
      <c r="I254" s="946"/>
      <c r="J254" s="946"/>
      <c r="K254" s="1245"/>
      <c r="L254" s="1245"/>
      <c r="M254" s="1245"/>
      <c r="N254" s="997" t="s">
        <v>312</v>
      </c>
      <c r="O254" s="946"/>
      <c r="P254" s="5"/>
      <c r="Q254" s="25" t="s">
        <v>208</v>
      </c>
      <c r="R254" s="25"/>
      <c r="S254" s="25"/>
      <c r="T254" s="25"/>
      <c r="U254" s="5"/>
      <c r="V254" s="6" t="s">
        <v>0</v>
      </c>
      <c r="W254" s="1023"/>
      <c r="X254" s="1024"/>
      <c r="Y254" s="1024"/>
      <c r="Z254" s="1024"/>
      <c r="AA254" s="1242"/>
      <c r="AB254" s="996" t="s">
        <v>217</v>
      </c>
      <c r="AC254" s="902"/>
      <c r="AD254" s="903"/>
      <c r="AE254" s="955" t="s">
        <v>105</v>
      </c>
      <c r="AF254" s="955"/>
      <c r="AG254" s="955"/>
      <c r="AH254" s="995" t="s">
        <v>0</v>
      </c>
      <c r="AI254" s="995"/>
      <c r="AJ254" s="995" t="s">
        <v>0</v>
      </c>
      <c r="AK254" s="995"/>
    </row>
    <row r="255" spans="1:37" s="4" customFormat="1" ht="18.95" customHeight="1" x14ac:dyDescent="0.15">
      <c r="B255" s="997"/>
      <c r="C255" s="946"/>
      <c r="D255" s="946"/>
      <c r="E255" s="946"/>
      <c r="F255" s="998"/>
      <c r="G255" s="997"/>
      <c r="H255" s="946"/>
      <c r="I255" s="946"/>
      <c r="J255" s="946"/>
      <c r="K255" s="1245"/>
      <c r="L255" s="1245"/>
      <c r="M255" s="1245"/>
      <c r="N255" s="997" t="s">
        <v>312</v>
      </c>
      <c r="O255" s="946"/>
      <c r="P255" s="5"/>
      <c r="Q255" s="25" t="s">
        <v>208</v>
      </c>
      <c r="R255" s="25"/>
      <c r="S255" s="25"/>
      <c r="T255" s="25"/>
      <c r="U255" s="5"/>
      <c r="V255" s="6" t="s">
        <v>0</v>
      </c>
      <c r="W255" s="1023"/>
      <c r="X255" s="1024"/>
      <c r="Y255" s="1024"/>
      <c r="Z255" s="1024"/>
      <c r="AA255" s="1242"/>
      <c r="AB255" s="996" t="s">
        <v>217</v>
      </c>
      <c r="AC255" s="902"/>
      <c r="AD255" s="903"/>
      <c r="AE255" s="955" t="s">
        <v>105</v>
      </c>
      <c r="AF255" s="955"/>
      <c r="AG255" s="955"/>
      <c r="AH255" s="995" t="s">
        <v>0</v>
      </c>
      <c r="AI255" s="995"/>
      <c r="AJ255" s="995" t="s">
        <v>0</v>
      </c>
      <c r="AK255" s="995"/>
    </row>
    <row r="256" spans="1:37" s="31" customFormat="1" ht="14.1" customHeight="1" x14ac:dyDescent="0.15">
      <c r="B256" s="46" t="s">
        <v>365</v>
      </c>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c r="AA256" s="58"/>
      <c r="AB256" s="59"/>
      <c r="AC256" s="59"/>
      <c r="AD256" s="59"/>
      <c r="AE256" s="59"/>
      <c r="AF256" s="59"/>
      <c r="AG256" s="58"/>
      <c r="AH256" s="58"/>
      <c r="AI256" s="58"/>
      <c r="AJ256" s="58"/>
      <c r="AK256" s="58"/>
    </row>
    <row r="257" spans="1:37" s="31" customFormat="1" ht="14.1" customHeight="1" x14ac:dyDescent="0.15">
      <c r="B257" s="46" t="s">
        <v>366</v>
      </c>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c r="AA257" s="58"/>
      <c r="AB257" s="59"/>
      <c r="AC257" s="59"/>
      <c r="AD257" s="59"/>
      <c r="AE257" s="59"/>
      <c r="AF257" s="59"/>
      <c r="AG257" s="58"/>
      <c r="AH257" s="58"/>
      <c r="AI257" s="58"/>
      <c r="AJ257" s="58"/>
      <c r="AK257" s="58"/>
    </row>
    <row r="258" spans="1:37" s="4" customFormat="1" ht="15" customHeight="1" x14ac:dyDescent="0.15">
      <c r="A258" s="17"/>
      <c r="B258" s="3"/>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row>
    <row r="259" spans="1:37" s="4" customFormat="1" ht="20.100000000000001" customHeight="1" x14ac:dyDescent="0.15">
      <c r="A259" s="17"/>
      <c r="B259" s="3" t="s">
        <v>451</v>
      </c>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row>
    <row r="260" spans="1:37" s="4" customFormat="1" ht="18" customHeight="1" x14ac:dyDescent="0.15">
      <c r="B260" s="168" t="s">
        <v>230</v>
      </c>
      <c r="C260" s="169"/>
      <c r="D260" s="169"/>
      <c r="E260" s="169"/>
      <c r="F260" s="170"/>
      <c r="G260" s="168" t="s">
        <v>234</v>
      </c>
      <c r="H260" s="169"/>
      <c r="I260" s="169"/>
      <c r="J260" s="169"/>
      <c r="K260" s="170"/>
      <c r="L260" s="168" t="s">
        <v>74</v>
      </c>
      <c r="M260" s="169"/>
      <c r="N260" s="169"/>
      <c r="O260" s="169"/>
      <c r="P260" s="169"/>
      <c r="Q260" s="169"/>
      <c r="R260" s="169"/>
      <c r="S260" s="169"/>
      <c r="T260" s="169"/>
      <c r="U260" s="169"/>
      <c r="V260" s="169"/>
      <c r="W260" s="169"/>
      <c r="X260" s="169"/>
      <c r="Y260" s="169"/>
      <c r="Z260" s="169"/>
      <c r="AA260" s="170"/>
      <c r="AB260" s="168" t="s">
        <v>235</v>
      </c>
      <c r="AC260" s="169"/>
      <c r="AD260" s="169"/>
      <c r="AE260" s="169"/>
      <c r="AF260" s="170"/>
      <c r="AG260" s="881" t="s">
        <v>121</v>
      </c>
      <c r="AH260" s="1013"/>
      <c r="AI260" s="1013"/>
      <c r="AJ260" s="1014"/>
      <c r="AK260" s="151"/>
    </row>
    <row r="261" spans="1:37" s="4" customFormat="1" ht="18" customHeight="1" x14ac:dyDescent="0.15">
      <c r="B261" s="85" t="s">
        <v>152</v>
      </c>
      <c r="C261" s="906" t="s">
        <v>72</v>
      </c>
      <c r="D261" s="907"/>
      <c r="E261" s="907"/>
      <c r="F261" s="908"/>
      <c r="G261" s="906" t="s">
        <v>184</v>
      </c>
      <c r="H261" s="907"/>
      <c r="I261" s="907"/>
      <c r="J261" s="907"/>
      <c r="K261" s="908"/>
      <c r="L261" s="95" t="s">
        <v>75</v>
      </c>
      <c r="M261" s="93"/>
      <c r="N261" s="93"/>
      <c r="O261" s="93"/>
      <c r="P261" s="93"/>
      <c r="Q261" s="93"/>
      <c r="R261" s="93"/>
      <c r="S261" s="93"/>
      <c r="T261" s="93"/>
      <c r="U261" s="93"/>
      <c r="V261" s="93"/>
      <c r="W261" s="93"/>
      <c r="X261" s="93"/>
      <c r="Y261" s="93"/>
      <c r="Z261" s="93"/>
      <c r="AA261" s="94"/>
      <c r="AB261" s="1312" t="s">
        <v>206</v>
      </c>
      <c r="AC261" s="1297"/>
      <c r="AD261" s="1297"/>
      <c r="AE261" s="1297"/>
      <c r="AF261" s="1313"/>
      <c r="AG261" s="1473" t="s">
        <v>160</v>
      </c>
      <c r="AH261" s="1474"/>
      <c r="AI261" s="1474"/>
      <c r="AJ261" s="1475"/>
      <c r="AK261" s="27"/>
    </row>
    <row r="262" spans="1:37" s="4" customFormat="1" ht="18" customHeight="1" x14ac:dyDescent="0.15">
      <c r="B262" s="619"/>
      <c r="C262" s="620"/>
      <c r="D262" s="620"/>
      <c r="E262" s="620"/>
      <c r="F262" s="621"/>
      <c r="G262" s="619"/>
      <c r="H262" s="620"/>
      <c r="I262" s="620"/>
      <c r="J262" s="620"/>
      <c r="K262" s="621"/>
      <c r="L262" s="997"/>
      <c r="M262" s="946"/>
      <c r="N262" s="946"/>
      <c r="O262" s="946"/>
      <c r="P262" s="946"/>
      <c r="Q262" s="946"/>
      <c r="R262" s="946"/>
      <c r="S262" s="946"/>
      <c r="T262" s="946"/>
      <c r="U262" s="946"/>
      <c r="V262" s="946"/>
      <c r="W262" s="946"/>
      <c r="X262" s="946"/>
      <c r="Y262" s="946"/>
      <c r="Z262" s="946"/>
      <c r="AA262" s="998"/>
      <c r="AB262" s="1175"/>
      <c r="AC262" s="1176"/>
      <c r="AD262" s="1176"/>
      <c r="AE262" s="1176"/>
      <c r="AF262" s="121" t="s">
        <v>103</v>
      </c>
      <c r="AG262" s="1243" t="s">
        <v>218</v>
      </c>
      <c r="AH262" s="1272"/>
      <c r="AI262" s="1272"/>
      <c r="AJ262" s="1244"/>
      <c r="AK262" s="27"/>
    </row>
    <row r="263" spans="1:37" s="4" customFormat="1" ht="18" customHeight="1" x14ac:dyDescent="0.15">
      <c r="B263" s="997"/>
      <c r="C263" s="946"/>
      <c r="D263" s="946"/>
      <c r="E263" s="946"/>
      <c r="F263" s="998"/>
      <c r="G263" s="997"/>
      <c r="H263" s="946"/>
      <c r="I263" s="946"/>
      <c r="J263" s="946"/>
      <c r="K263" s="998"/>
      <c r="L263" s="997"/>
      <c r="M263" s="946"/>
      <c r="N263" s="946"/>
      <c r="O263" s="946"/>
      <c r="P263" s="946"/>
      <c r="Q263" s="946"/>
      <c r="R263" s="946"/>
      <c r="S263" s="946"/>
      <c r="T263" s="946"/>
      <c r="U263" s="946"/>
      <c r="V263" s="946"/>
      <c r="W263" s="946"/>
      <c r="X263" s="946"/>
      <c r="Y263" s="946"/>
      <c r="Z263" s="946"/>
      <c r="AA263" s="998"/>
      <c r="AB263" s="1175"/>
      <c r="AC263" s="1176"/>
      <c r="AD263" s="1176"/>
      <c r="AE263" s="1176"/>
      <c r="AF263" s="121" t="s">
        <v>103</v>
      </c>
      <c r="AG263" s="996" t="s">
        <v>218</v>
      </c>
      <c r="AH263" s="902"/>
      <c r="AI263" s="902"/>
      <c r="AJ263" s="903"/>
      <c r="AK263" s="27"/>
    </row>
    <row r="264" spans="1:37" s="17" customFormat="1" ht="18" customHeight="1" x14ac:dyDescent="0.15">
      <c r="A264" s="4"/>
      <c r="B264" s="622"/>
      <c r="C264" s="623"/>
      <c r="D264" s="623"/>
      <c r="E264" s="623"/>
      <c r="F264" s="624"/>
      <c r="G264" s="622"/>
      <c r="H264" s="623"/>
      <c r="I264" s="623"/>
      <c r="J264" s="623"/>
      <c r="K264" s="624"/>
      <c r="L264" s="997"/>
      <c r="M264" s="946"/>
      <c r="N264" s="946"/>
      <c r="O264" s="946"/>
      <c r="P264" s="946"/>
      <c r="Q264" s="946"/>
      <c r="R264" s="946"/>
      <c r="S264" s="946"/>
      <c r="T264" s="946"/>
      <c r="U264" s="946"/>
      <c r="V264" s="946"/>
      <c r="W264" s="946"/>
      <c r="X264" s="946"/>
      <c r="Y264" s="946"/>
      <c r="Z264" s="946"/>
      <c r="AA264" s="998"/>
      <c r="AB264" s="1175"/>
      <c r="AC264" s="1176"/>
      <c r="AD264" s="1176"/>
      <c r="AE264" s="1176"/>
      <c r="AF264" s="121" t="s">
        <v>103</v>
      </c>
      <c r="AG264" s="1259" t="s">
        <v>218</v>
      </c>
      <c r="AH264" s="1260"/>
      <c r="AI264" s="1260"/>
      <c r="AJ264" s="1261"/>
      <c r="AK264" s="27"/>
    </row>
    <row r="265" spans="1:37" s="17" customFormat="1" ht="15.75" customHeight="1" x14ac:dyDescent="0.15"/>
    <row r="266" spans="1:37" s="4" customFormat="1" ht="20.100000000000001" customHeight="1" x14ac:dyDescent="0.15">
      <c r="A266" s="17"/>
      <c r="B266" s="3" t="s">
        <v>426</v>
      </c>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row>
    <row r="267" spans="1:37" s="4" customFormat="1" ht="20.100000000000001" customHeight="1" x14ac:dyDescent="0.15">
      <c r="B267" s="881" t="s">
        <v>433</v>
      </c>
      <c r="C267" s="882"/>
      <c r="D267" s="882"/>
      <c r="E267" s="882"/>
      <c r="F267" s="882"/>
      <c r="G267" s="1252">
        <f>F8</f>
        <v>0</v>
      </c>
      <c r="H267" s="1253"/>
      <c r="I267" s="1253"/>
      <c r="J267" s="1253"/>
      <c r="K267" s="1253"/>
      <c r="L267" s="1253"/>
      <c r="M267" s="1253"/>
      <c r="N267" s="1254"/>
      <c r="O267" s="888" t="s">
        <v>329</v>
      </c>
      <c r="P267" s="888"/>
      <c r="Q267" s="888"/>
      <c r="R267" s="881"/>
      <c r="S267" s="40"/>
      <c r="T267" s="11"/>
      <c r="U267" s="11"/>
      <c r="V267" s="11"/>
      <c r="W267" s="11" t="s">
        <v>165</v>
      </c>
      <c r="X267" s="5"/>
      <c r="Y267" s="5" t="s">
        <v>330</v>
      </c>
      <c r="Z267" s="5"/>
      <c r="AA267" s="5" t="s">
        <v>133</v>
      </c>
      <c r="AB267" s="6"/>
      <c r="AC267" s="5"/>
      <c r="AD267" s="5"/>
      <c r="AE267" s="5"/>
      <c r="AF267" s="5"/>
      <c r="AG267" s="5"/>
      <c r="AH267" s="5"/>
      <c r="AI267" s="5"/>
      <c r="AJ267" s="6"/>
      <c r="AK267" s="150"/>
    </row>
    <row r="268" spans="1:37" s="4" customFormat="1" ht="18" customHeight="1" x14ac:dyDescent="0.15">
      <c r="B268" s="1266" t="s">
        <v>331</v>
      </c>
      <c r="C268" s="1267"/>
      <c r="D268" s="1267"/>
      <c r="E268" s="1267"/>
      <c r="F268" s="1268"/>
      <c r="G268" s="179"/>
      <c r="H268" s="179"/>
      <c r="I268" s="179"/>
      <c r="J268" s="179"/>
      <c r="K268" s="179"/>
      <c r="L268" s="179"/>
      <c r="M268" s="179"/>
      <c r="N268" s="12"/>
      <c r="O268" s="12"/>
      <c r="P268" s="12" t="s">
        <v>264</v>
      </c>
      <c r="Q268" s="9"/>
      <c r="R268" s="9"/>
      <c r="S268" s="9" t="s">
        <v>165</v>
      </c>
      <c r="T268" s="9"/>
      <c r="U268" s="9" t="s">
        <v>330</v>
      </c>
      <c r="V268" s="9" t="s">
        <v>265</v>
      </c>
      <c r="W268" s="190" t="s">
        <v>342</v>
      </c>
      <c r="X268" s="179"/>
      <c r="Y268" s="179"/>
      <c r="Z268" s="179"/>
      <c r="AA268" s="179"/>
      <c r="AB268" s="179"/>
      <c r="AC268" s="12"/>
      <c r="AD268" s="12"/>
      <c r="AE268" s="12"/>
      <c r="AF268" s="12"/>
      <c r="AG268" s="12"/>
      <c r="AH268" s="12"/>
      <c r="AI268" s="12"/>
      <c r="AJ268" s="14"/>
      <c r="AK268" s="127"/>
    </row>
    <row r="269" spans="1:37" s="4" customFormat="1" ht="18" customHeight="1" x14ac:dyDescent="0.15">
      <c r="B269" s="1269"/>
      <c r="C269" s="1270"/>
      <c r="D269" s="1270"/>
      <c r="E269" s="1270"/>
      <c r="F269" s="1271"/>
      <c r="G269" s="179"/>
      <c r="H269" s="179"/>
      <c r="I269" s="179"/>
      <c r="J269" s="179"/>
      <c r="K269" s="179"/>
      <c r="L269" s="179"/>
      <c r="M269" s="179"/>
      <c r="N269" s="12"/>
      <c r="O269" s="12"/>
      <c r="P269" s="9" t="s">
        <v>264</v>
      </c>
      <c r="Q269" s="9"/>
      <c r="R269" s="9"/>
      <c r="S269" s="9" t="s">
        <v>165</v>
      </c>
      <c r="T269" s="9"/>
      <c r="U269" s="9" t="s">
        <v>330</v>
      </c>
      <c r="V269" s="9" t="s">
        <v>265</v>
      </c>
      <c r="W269" s="187"/>
      <c r="X269" s="179"/>
      <c r="Y269" s="179"/>
      <c r="Z269" s="179"/>
      <c r="AA269" s="179"/>
      <c r="AB269" s="179"/>
      <c r="AC269" s="12"/>
      <c r="AD269" s="12"/>
      <c r="AE269" s="12"/>
      <c r="AF269" s="12"/>
      <c r="AG269" s="12"/>
      <c r="AH269" s="12"/>
      <c r="AI269" s="12"/>
      <c r="AJ269" s="14"/>
      <c r="AK269" s="127"/>
    </row>
    <row r="270" spans="1:37" s="4" customFormat="1" ht="18" customHeight="1" x14ac:dyDescent="0.15">
      <c r="B270" s="1303"/>
      <c r="C270" s="1304"/>
      <c r="D270" s="1304"/>
      <c r="E270" s="1304"/>
      <c r="F270" s="1305"/>
      <c r="G270" s="192"/>
      <c r="H270" s="180"/>
      <c r="I270" s="180"/>
      <c r="J270" s="180"/>
      <c r="K270" s="180"/>
      <c r="L270" s="180"/>
      <c r="M270" s="180"/>
      <c r="N270" s="21"/>
      <c r="O270" s="21"/>
      <c r="P270" s="177" t="s">
        <v>264</v>
      </c>
      <c r="Q270" s="178"/>
      <c r="R270" s="178"/>
      <c r="S270" s="178" t="s">
        <v>165</v>
      </c>
      <c r="T270" s="178"/>
      <c r="U270" s="178" t="s">
        <v>330</v>
      </c>
      <c r="V270" s="178" t="s">
        <v>265</v>
      </c>
      <c r="W270" s="188"/>
      <c r="X270" s="180"/>
      <c r="Y270" s="180"/>
      <c r="Z270" s="180"/>
      <c r="AA270" s="180"/>
      <c r="AB270" s="180"/>
      <c r="AC270" s="21"/>
      <c r="AD270" s="21"/>
      <c r="AE270" s="21"/>
      <c r="AF270" s="21"/>
      <c r="AG270" s="21"/>
      <c r="AH270" s="21"/>
      <c r="AI270" s="21"/>
      <c r="AJ270" s="22"/>
      <c r="AK270" s="127"/>
    </row>
    <row r="271" spans="1:37" s="4" customFormat="1" ht="17.100000000000001" customHeight="1" x14ac:dyDescent="0.15">
      <c r="B271" s="1266" t="s">
        <v>332</v>
      </c>
      <c r="C271" s="1267"/>
      <c r="D271" s="1267"/>
      <c r="E271" s="1267"/>
      <c r="F271" s="1268"/>
      <c r="G271" s="12"/>
      <c r="H271" s="12"/>
      <c r="I271" s="42" t="s">
        <v>333</v>
      </c>
      <c r="J271" s="181"/>
      <c r="K271" s="181"/>
      <c r="L271" s="12"/>
      <c r="M271" s="12"/>
      <c r="N271" s="12"/>
      <c r="O271" s="12"/>
      <c r="P271" s="12"/>
      <c r="Q271" s="12"/>
      <c r="R271" s="12"/>
      <c r="S271" s="12"/>
      <c r="T271" s="12"/>
      <c r="U271" s="12"/>
      <c r="V271" s="12"/>
      <c r="W271" s="12"/>
      <c r="X271" s="12"/>
      <c r="Y271" s="12"/>
      <c r="Z271" s="12"/>
      <c r="AA271" s="12"/>
      <c r="AB271" s="12"/>
      <c r="AC271" s="12"/>
      <c r="AD271" s="12"/>
      <c r="AE271" s="183"/>
      <c r="AF271" s="183"/>
      <c r="AG271" s="183"/>
      <c r="AH271" s="183"/>
      <c r="AI271" s="183"/>
      <c r="AJ271" s="184"/>
      <c r="AK271" s="127"/>
    </row>
    <row r="272" spans="1:37" s="4" customFormat="1" ht="17.100000000000001" customHeight="1" x14ac:dyDescent="0.15">
      <c r="B272" s="1269"/>
      <c r="C272" s="1270"/>
      <c r="D272" s="1270"/>
      <c r="E272" s="1270"/>
      <c r="F272" s="1271"/>
      <c r="G272" s="181"/>
      <c r="H272" s="181"/>
      <c r="I272" s="12"/>
      <c r="J272" s="877"/>
      <c r="K272" s="877"/>
      <c r="L272" s="877"/>
      <c r="M272" s="877"/>
      <c r="N272" s="877"/>
      <c r="O272" s="877"/>
      <c r="P272" s="877"/>
      <c r="Q272" s="877"/>
      <c r="R272" s="877"/>
      <c r="S272" s="877"/>
      <c r="T272" s="877"/>
      <c r="U272" s="877"/>
      <c r="V272" s="877"/>
      <c r="W272" s="877"/>
      <c r="X272" s="877"/>
      <c r="Y272" s="877"/>
      <c r="Z272" s="877"/>
      <c r="AA272" s="877"/>
      <c r="AB272" s="877"/>
      <c r="AC272" s="877"/>
      <c r="AD272" s="877"/>
      <c r="AE272" s="877"/>
      <c r="AF272" s="877"/>
      <c r="AG272" s="183"/>
      <c r="AH272" s="183"/>
      <c r="AI272" s="183"/>
      <c r="AJ272" s="184"/>
      <c r="AK272" s="127"/>
    </row>
    <row r="273" spans="1:37" s="17" customFormat="1" ht="17.100000000000001" customHeight="1" x14ac:dyDescent="0.15">
      <c r="A273" s="4"/>
      <c r="B273" s="1269"/>
      <c r="C273" s="1270"/>
      <c r="D273" s="1270"/>
      <c r="E273" s="1270"/>
      <c r="F273" s="1271"/>
      <c r="G273" s="32"/>
      <c r="H273" s="32"/>
      <c r="I273" s="32"/>
      <c r="J273" s="135" t="s">
        <v>334</v>
      </c>
      <c r="K273" s="135"/>
      <c r="L273" s="135"/>
      <c r="M273" s="135"/>
      <c r="N273" s="135"/>
      <c r="O273" s="42"/>
      <c r="P273" s="42"/>
      <c r="Q273" s="42"/>
      <c r="R273" s="42"/>
      <c r="S273" s="42"/>
      <c r="T273" s="42"/>
      <c r="U273" s="42" t="s">
        <v>165</v>
      </c>
      <c r="V273" s="42"/>
      <c r="W273" s="42"/>
      <c r="X273" s="42"/>
      <c r="Y273" s="54" t="s">
        <v>168</v>
      </c>
      <c r="Z273" s="42"/>
      <c r="AA273" s="54" t="s">
        <v>345</v>
      </c>
      <c r="AB273" s="182"/>
      <c r="AC273" s="183"/>
      <c r="AD273" s="183"/>
      <c r="AE273" s="183"/>
      <c r="AF273" s="183"/>
      <c r="AG273" s="183"/>
      <c r="AH273" s="183"/>
      <c r="AI273" s="183"/>
      <c r="AJ273" s="184"/>
      <c r="AK273" s="127"/>
    </row>
    <row r="274" spans="1:37" s="17" customFormat="1" ht="17.100000000000001" customHeight="1" x14ac:dyDescent="0.15">
      <c r="A274" s="4"/>
      <c r="B274" s="1345" t="s">
        <v>335</v>
      </c>
      <c r="C274" s="1346"/>
      <c r="D274" s="1346"/>
      <c r="E274" s="1346"/>
      <c r="F274" s="1347"/>
      <c r="G274" s="15"/>
      <c r="H274" s="620"/>
      <c r="I274" s="620"/>
      <c r="J274" s="1273"/>
      <c r="K274" s="1273"/>
      <c r="L274" s="742" t="s">
        <v>165</v>
      </c>
      <c r="M274" s="742"/>
      <c r="N274" s="742"/>
      <c r="O274" s="742" t="s">
        <v>330</v>
      </c>
      <c r="P274" s="742"/>
      <c r="Q274" s="742"/>
      <c r="R274" s="742" t="s">
        <v>133</v>
      </c>
      <c r="S274" s="57"/>
      <c r="T274" s="1327" t="s">
        <v>337</v>
      </c>
      <c r="U274" s="1328"/>
      <c r="V274" s="1328"/>
      <c r="W274" s="1329"/>
      <c r="X274" s="15"/>
      <c r="Y274" s="1273"/>
      <c r="Z274" s="1273"/>
      <c r="AA274" s="1273"/>
      <c r="AB274" s="1273"/>
      <c r="AC274" s="742" t="s">
        <v>165</v>
      </c>
      <c r="AD274" s="742"/>
      <c r="AE274" s="742"/>
      <c r="AF274" s="742" t="s">
        <v>330</v>
      </c>
      <c r="AG274" s="742"/>
      <c r="AH274" s="742"/>
      <c r="AI274" s="742" t="s">
        <v>133</v>
      </c>
      <c r="AJ274" s="57"/>
      <c r="AK274" s="127"/>
    </row>
    <row r="275" spans="1:37" s="17" customFormat="1" ht="17.100000000000001" customHeight="1" x14ac:dyDescent="0.15">
      <c r="A275" s="4"/>
      <c r="B275" s="1298" t="s">
        <v>336</v>
      </c>
      <c r="C275" s="1299"/>
      <c r="D275" s="1299"/>
      <c r="E275" s="1299"/>
      <c r="F275" s="1300"/>
      <c r="G275" s="21"/>
      <c r="H275" s="623"/>
      <c r="I275" s="623"/>
      <c r="J275" s="1274"/>
      <c r="K275" s="1274"/>
      <c r="L275" s="748"/>
      <c r="M275" s="748"/>
      <c r="N275" s="748"/>
      <c r="O275" s="748"/>
      <c r="P275" s="748"/>
      <c r="Q275" s="748"/>
      <c r="R275" s="748"/>
      <c r="S275" s="48"/>
      <c r="T275" s="1370" t="s">
        <v>338</v>
      </c>
      <c r="U275" s="1371"/>
      <c r="V275" s="1371"/>
      <c r="W275" s="1372"/>
      <c r="X275" s="21"/>
      <c r="Y275" s="1274"/>
      <c r="Z275" s="1274"/>
      <c r="AA275" s="1274"/>
      <c r="AB275" s="1274"/>
      <c r="AC275" s="748"/>
      <c r="AD275" s="748"/>
      <c r="AE275" s="748"/>
      <c r="AF275" s="748"/>
      <c r="AG275" s="748"/>
      <c r="AH275" s="748"/>
      <c r="AI275" s="748"/>
      <c r="AJ275" s="48"/>
      <c r="AK275" s="127"/>
    </row>
    <row r="276" spans="1:37" s="17" customFormat="1" ht="17.100000000000001" customHeight="1" x14ac:dyDescent="0.15">
      <c r="A276" s="4"/>
      <c r="B276" s="1289" t="s">
        <v>339</v>
      </c>
      <c r="C276" s="1292" t="s">
        <v>434</v>
      </c>
      <c r="D276" s="1293"/>
      <c r="E276" s="1293"/>
      <c r="F276" s="1294"/>
      <c r="G276" s="1355" t="s">
        <v>340</v>
      </c>
      <c r="H276" s="1356"/>
      <c r="I276" s="1356"/>
      <c r="J276" s="1356"/>
      <c r="K276" s="1356"/>
      <c r="L276" s="1356"/>
      <c r="M276" s="1356"/>
      <c r="N276" s="1356"/>
      <c r="O276" s="1356"/>
      <c r="P276" s="1356"/>
      <c r="Q276" s="1356"/>
      <c r="R276" s="1356" t="s">
        <v>343</v>
      </c>
      <c r="S276" s="1356"/>
      <c r="T276" s="1356"/>
      <c r="U276" s="1356"/>
      <c r="V276" s="1356"/>
      <c r="W276" s="1356"/>
      <c r="X276" s="1356"/>
      <c r="Y276" s="1356"/>
      <c r="Z276" s="1356"/>
      <c r="AA276" s="1356" t="s">
        <v>344</v>
      </c>
      <c r="AB276" s="1356"/>
      <c r="AC276" s="1356"/>
      <c r="AD276" s="1356"/>
      <c r="AE276" s="1356"/>
      <c r="AF276" s="1356"/>
      <c r="AG276" s="1356"/>
      <c r="AH276" s="1356"/>
      <c r="AI276" s="1356"/>
      <c r="AJ276" s="1356"/>
      <c r="AK276" s="127"/>
    </row>
    <row r="277" spans="1:37" s="17" customFormat="1" ht="20.100000000000001" customHeight="1" x14ac:dyDescent="0.15">
      <c r="A277" s="4"/>
      <c r="B277" s="1290"/>
      <c r="C277" s="1295"/>
      <c r="D277" s="1295"/>
      <c r="E277" s="1295"/>
      <c r="F277" s="1295"/>
      <c r="G277" s="226"/>
      <c r="H277" s="227"/>
      <c r="I277" s="115"/>
      <c r="J277" s="228" t="s">
        <v>165</v>
      </c>
      <c r="K277" s="228"/>
      <c r="L277" s="228"/>
      <c r="M277" s="228" t="s">
        <v>330</v>
      </c>
      <c r="N277" s="228"/>
      <c r="O277" s="228"/>
      <c r="P277" s="228" t="s">
        <v>133</v>
      </c>
      <c r="Q277" s="228"/>
      <c r="R277" s="517"/>
      <c r="S277" s="519"/>
      <c r="T277" s="519"/>
      <c r="U277" s="519"/>
      <c r="V277" s="519"/>
      <c r="W277" s="519"/>
      <c r="X277" s="519"/>
      <c r="Y277" s="519"/>
      <c r="Z277" s="228" t="s">
        <v>103</v>
      </c>
      <c r="AA277" s="1330"/>
      <c r="AB277" s="1331"/>
      <c r="AC277" s="1331"/>
      <c r="AD277" s="1331"/>
      <c r="AE277" s="1331"/>
      <c r="AF277" s="1331"/>
      <c r="AG277" s="1331"/>
      <c r="AH277" s="1331"/>
      <c r="AI277" s="228" t="s">
        <v>341</v>
      </c>
      <c r="AJ277" s="229"/>
      <c r="AK277" s="127"/>
    </row>
    <row r="278" spans="1:37" s="17" customFormat="1" ht="20.100000000000001" customHeight="1" x14ac:dyDescent="0.15">
      <c r="A278" s="4"/>
      <c r="B278" s="1291"/>
      <c r="C278" s="1295"/>
      <c r="D278" s="1295"/>
      <c r="E278" s="1295"/>
      <c r="F278" s="1295"/>
      <c r="G278" s="185"/>
      <c r="H278" s="186"/>
      <c r="I278" s="47"/>
      <c r="J278" s="189" t="s">
        <v>165</v>
      </c>
      <c r="K278" s="189"/>
      <c r="L278" s="189"/>
      <c r="M278" s="189" t="s">
        <v>330</v>
      </c>
      <c r="N278" s="189"/>
      <c r="O278" s="189"/>
      <c r="P278" s="189" t="s">
        <v>133</v>
      </c>
      <c r="Q278" s="189"/>
      <c r="R278" s="1301"/>
      <c r="S278" s="1274"/>
      <c r="T278" s="1274"/>
      <c r="U278" s="1274"/>
      <c r="V278" s="1274"/>
      <c r="W278" s="1274"/>
      <c r="X278" s="1274"/>
      <c r="Y278" s="1274"/>
      <c r="Z278" s="189" t="s">
        <v>103</v>
      </c>
      <c r="AA278" s="1302"/>
      <c r="AB278" s="748"/>
      <c r="AC278" s="748"/>
      <c r="AD278" s="748"/>
      <c r="AE278" s="748"/>
      <c r="AF278" s="748"/>
      <c r="AG278" s="748"/>
      <c r="AH278" s="748"/>
      <c r="AI278" s="189" t="s">
        <v>341</v>
      </c>
      <c r="AJ278" s="209"/>
      <c r="AK278" s="127"/>
    </row>
    <row r="279" spans="1:37" s="17" customFormat="1" ht="20.100000000000001" customHeight="1" x14ac:dyDescent="0.15">
      <c r="A279" s="2" t="s">
        <v>780</v>
      </c>
      <c r="B279" s="3"/>
      <c r="C279" s="3"/>
      <c r="D279" s="3"/>
    </row>
    <row r="280" spans="1:37" s="17" customFormat="1" ht="20.100000000000001" customHeight="1" x14ac:dyDescent="0.15">
      <c r="A280" s="3"/>
      <c r="B280" s="3" t="s">
        <v>34</v>
      </c>
      <c r="C280" s="3"/>
      <c r="D280" s="3"/>
    </row>
    <row r="281" spans="1:37" s="4" customFormat="1" ht="20.100000000000001" customHeight="1" x14ac:dyDescent="0.15">
      <c r="A281" s="17"/>
      <c r="B281" s="168" t="s">
        <v>230</v>
      </c>
      <c r="C281" s="169"/>
      <c r="D281" s="169"/>
      <c r="E281" s="169"/>
      <c r="F281" s="170"/>
      <c r="G281" s="168" t="s">
        <v>232</v>
      </c>
      <c r="H281" s="169"/>
      <c r="I281" s="169"/>
      <c r="J281" s="169"/>
      <c r="K281" s="170"/>
      <c r="L281" s="1264" t="s">
        <v>120</v>
      </c>
      <c r="M281" s="1265"/>
      <c r="N281" s="168" t="s">
        <v>150</v>
      </c>
      <c r="O281" s="169"/>
      <c r="P281" s="170"/>
      <c r="Q281" s="168" t="s">
        <v>148</v>
      </c>
      <c r="R281" s="169"/>
      <c r="S281" s="169"/>
      <c r="T281" s="169"/>
      <c r="U281" s="169"/>
      <c r="V281" s="170"/>
      <c r="W281" s="168" t="s">
        <v>149</v>
      </c>
      <c r="X281" s="169"/>
      <c r="Y281" s="169"/>
      <c r="Z281" s="170"/>
      <c r="AA281" s="168" t="s">
        <v>151</v>
      </c>
      <c r="AB281" s="169"/>
      <c r="AC281" s="169"/>
      <c r="AD281" s="169"/>
      <c r="AE281" s="169"/>
      <c r="AF281" s="169"/>
      <c r="AG281" s="169"/>
      <c r="AH281" s="170"/>
      <c r="AI281" s="17"/>
      <c r="AJ281" s="111"/>
      <c r="AK281" s="111"/>
    </row>
    <row r="282" spans="1:37" s="17" customFormat="1" ht="20.100000000000001" customHeight="1" x14ac:dyDescent="0.15">
      <c r="A282" s="4"/>
      <c r="B282" s="85" t="s">
        <v>152</v>
      </c>
      <c r="C282" s="906" t="s">
        <v>72</v>
      </c>
      <c r="D282" s="907"/>
      <c r="E282" s="907"/>
      <c r="F282" s="908"/>
      <c r="G282" s="906" t="s">
        <v>76</v>
      </c>
      <c r="H282" s="907"/>
      <c r="I282" s="907"/>
      <c r="J282" s="907"/>
      <c r="K282" s="908"/>
      <c r="L282" s="906" t="s">
        <v>414</v>
      </c>
      <c r="M282" s="908"/>
      <c r="N282" s="1296" t="s">
        <v>106</v>
      </c>
      <c r="O282" s="1297"/>
      <c r="P282" s="120" t="s">
        <v>193</v>
      </c>
      <c r="Q282" s="1256" t="s">
        <v>498</v>
      </c>
      <c r="R282" s="1257"/>
      <c r="S282" s="1257"/>
      <c r="T282" s="1257"/>
      <c r="U282" s="1257"/>
      <c r="V282" s="1258"/>
      <c r="W282" s="906" t="s">
        <v>4</v>
      </c>
      <c r="X282" s="907"/>
      <c r="Y282" s="907"/>
      <c r="Z282" s="908"/>
      <c r="AA282" s="906" t="s">
        <v>186</v>
      </c>
      <c r="AB282" s="907"/>
      <c r="AC282" s="907"/>
      <c r="AD282" s="907"/>
      <c r="AE282" s="907"/>
      <c r="AF282" s="907"/>
      <c r="AG282" s="907"/>
      <c r="AH282" s="908"/>
      <c r="AJ282" s="111"/>
      <c r="AK282" s="111"/>
    </row>
    <row r="283" spans="1:37" s="17" customFormat="1" ht="20.100000000000001" customHeight="1" x14ac:dyDescent="0.15">
      <c r="B283" s="619"/>
      <c r="C283" s="620"/>
      <c r="D283" s="620"/>
      <c r="E283" s="620"/>
      <c r="F283" s="621"/>
      <c r="G283" s="619"/>
      <c r="H283" s="620"/>
      <c r="I283" s="620"/>
      <c r="J283" s="620"/>
      <c r="K283" s="621"/>
      <c r="L283" s="1245"/>
      <c r="M283" s="1245"/>
      <c r="N283" s="1023"/>
      <c r="O283" s="1024"/>
      <c r="P283" s="6" t="s">
        <v>193</v>
      </c>
      <c r="Q283" s="997" t="s">
        <v>108</v>
      </c>
      <c r="R283" s="946"/>
      <c r="S283" s="946"/>
      <c r="T283" s="946"/>
      <c r="U283" s="946"/>
      <c r="V283" s="998"/>
      <c r="W283" s="997" t="s">
        <v>104</v>
      </c>
      <c r="X283" s="946"/>
      <c r="Y283" s="946"/>
      <c r="Z283" s="998"/>
      <c r="AA283" s="1230"/>
      <c r="AB283" s="1231"/>
      <c r="AC283" s="1231"/>
      <c r="AD283" s="1231"/>
      <c r="AE283" s="1231"/>
      <c r="AF283" s="1231"/>
      <c r="AG283" s="1231"/>
      <c r="AH283" s="1232"/>
      <c r="AJ283" s="111"/>
      <c r="AK283" s="111"/>
    </row>
    <row r="284" spans="1:37" s="17" customFormat="1" ht="20.100000000000001" customHeight="1" x14ac:dyDescent="0.15">
      <c r="B284" s="997"/>
      <c r="C284" s="946"/>
      <c r="D284" s="946"/>
      <c r="E284" s="946"/>
      <c r="F284" s="998"/>
      <c r="G284" s="997"/>
      <c r="H284" s="946"/>
      <c r="I284" s="946"/>
      <c r="J284" s="946"/>
      <c r="K284" s="998"/>
      <c r="L284" s="1245"/>
      <c r="M284" s="1245"/>
      <c r="N284" s="1023"/>
      <c r="O284" s="1024"/>
      <c r="P284" s="6" t="s">
        <v>193</v>
      </c>
      <c r="Q284" s="997" t="s">
        <v>108</v>
      </c>
      <c r="R284" s="946"/>
      <c r="S284" s="946"/>
      <c r="T284" s="946"/>
      <c r="U284" s="946"/>
      <c r="V284" s="998"/>
      <c r="W284" s="997" t="s">
        <v>104</v>
      </c>
      <c r="X284" s="946"/>
      <c r="Y284" s="946"/>
      <c r="Z284" s="998"/>
      <c r="AA284" s="1352"/>
      <c r="AB284" s="1353"/>
      <c r="AC284" s="1353"/>
      <c r="AD284" s="1353"/>
      <c r="AE284" s="1353"/>
      <c r="AF284" s="1353"/>
      <c r="AG284" s="1353"/>
      <c r="AH284" s="1354"/>
      <c r="AJ284" s="111"/>
      <c r="AK284" s="111"/>
    </row>
    <row r="285" spans="1:37" s="17" customFormat="1" ht="20.100000000000001" customHeight="1" x14ac:dyDescent="0.15">
      <c r="B285" s="997"/>
      <c r="C285" s="946"/>
      <c r="D285" s="946"/>
      <c r="E285" s="946"/>
      <c r="F285" s="998"/>
      <c r="G285" s="997"/>
      <c r="H285" s="946"/>
      <c r="I285" s="946"/>
      <c r="J285" s="946"/>
      <c r="K285" s="998"/>
      <c r="L285" s="1245"/>
      <c r="M285" s="1245"/>
      <c r="N285" s="1023"/>
      <c r="O285" s="1024"/>
      <c r="P285" s="6" t="s">
        <v>193</v>
      </c>
      <c r="Q285" s="997" t="s">
        <v>108</v>
      </c>
      <c r="R285" s="946"/>
      <c r="S285" s="946"/>
      <c r="T285" s="946"/>
      <c r="U285" s="946"/>
      <c r="V285" s="998"/>
      <c r="W285" s="997" t="s">
        <v>104</v>
      </c>
      <c r="X285" s="946"/>
      <c r="Y285" s="946"/>
      <c r="Z285" s="998"/>
      <c r="AA285" s="1352"/>
      <c r="AB285" s="1353"/>
      <c r="AC285" s="1353"/>
      <c r="AD285" s="1353"/>
      <c r="AE285" s="1353"/>
      <c r="AF285" s="1353"/>
      <c r="AG285" s="1353"/>
      <c r="AH285" s="1354"/>
      <c r="AJ285" s="111"/>
      <c r="AK285" s="111"/>
    </row>
    <row r="286" spans="1:37" s="17" customFormat="1" ht="20.100000000000001" customHeight="1" x14ac:dyDescent="0.15">
      <c r="B286" s="997"/>
      <c r="C286" s="946"/>
      <c r="D286" s="946"/>
      <c r="E286" s="946"/>
      <c r="F286" s="998"/>
      <c r="G286" s="997"/>
      <c r="H286" s="946"/>
      <c r="I286" s="946"/>
      <c r="J286" s="946"/>
      <c r="K286" s="998"/>
      <c r="L286" s="1245"/>
      <c r="M286" s="1245"/>
      <c r="N286" s="1023"/>
      <c r="O286" s="1024"/>
      <c r="P286" s="6" t="s">
        <v>193</v>
      </c>
      <c r="Q286" s="997" t="s">
        <v>108</v>
      </c>
      <c r="R286" s="946"/>
      <c r="S286" s="946"/>
      <c r="T286" s="946"/>
      <c r="U286" s="946"/>
      <c r="V286" s="998"/>
      <c r="W286" s="997" t="s">
        <v>104</v>
      </c>
      <c r="X286" s="946"/>
      <c r="Y286" s="946"/>
      <c r="Z286" s="998"/>
      <c r="AA286" s="1352"/>
      <c r="AB286" s="1353"/>
      <c r="AC286" s="1353"/>
      <c r="AD286" s="1353"/>
      <c r="AE286" s="1353"/>
      <c r="AF286" s="1353"/>
      <c r="AG286" s="1353"/>
      <c r="AH286" s="1354"/>
      <c r="AJ286" s="111"/>
      <c r="AK286" s="111"/>
    </row>
    <row r="287" spans="1:37" s="17" customFormat="1" ht="20.100000000000001" customHeight="1" x14ac:dyDescent="0.15">
      <c r="B287" s="997"/>
      <c r="C287" s="946"/>
      <c r="D287" s="946"/>
      <c r="E287" s="946"/>
      <c r="F287" s="998"/>
      <c r="G287" s="997"/>
      <c r="H287" s="946"/>
      <c r="I287" s="946"/>
      <c r="J287" s="946"/>
      <c r="K287" s="998"/>
      <c r="L287" s="1245"/>
      <c r="M287" s="1245"/>
      <c r="N287" s="1023"/>
      <c r="O287" s="1024"/>
      <c r="P287" s="6" t="s">
        <v>193</v>
      </c>
      <c r="Q287" s="997" t="s">
        <v>108</v>
      </c>
      <c r="R287" s="946"/>
      <c r="S287" s="946"/>
      <c r="T287" s="946"/>
      <c r="U287" s="946"/>
      <c r="V287" s="998"/>
      <c r="W287" s="997" t="s">
        <v>104</v>
      </c>
      <c r="X287" s="946"/>
      <c r="Y287" s="946"/>
      <c r="Z287" s="998"/>
      <c r="AA287" s="1352"/>
      <c r="AB287" s="1353"/>
      <c r="AC287" s="1353"/>
      <c r="AD287" s="1353"/>
      <c r="AE287" s="1353"/>
      <c r="AF287" s="1353"/>
      <c r="AG287" s="1353"/>
      <c r="AH287" s="1354"/>
      <c r="AJ287" s="111"/>
      <c r="AK287" s="111"/>
    </row>
    <row r="288" spans="1:37" s="31" customFormat="1" ht="20.100000000000001" customHeight="1" x14ac:dyDescent="0.15">
      <c r="A288" s="17"/>
      <c r="B288" s="622"/>
      <c r="C288" s="623"/>
      <c r="D288" s="623"/>
      <c r="E288" s="623"/>
      <c r="F288" s="624"/>
      <c r="G288" s="622"/>
      <c r="H288" s="623"/>
      <c r="I288" s="623"/>
      <c r="J288" s="623"/>
      <c r="K288" s="624"/>
      <c r="L288" s="1245"/>
      <c r="M288" s="1245"/>
      <c r="N288" s="1023"/>
      <c r="O288" s="1024"/>
      <c r="P288" s="6" t="s">
        <v>193</v>
      </c>
      <c r="Q288" s="997" t="s">
        <v>108</v>
      </c>
      <c r="R288" s="946"/>
      <c r="S288" s="946"/>
      <c r="T288" s="946"/>
      <c r="U288" s="946"/>
      <c r="V288" s="998"/>
      <c r="W288" s="997" t="s">
        <v>104</v>
      </c>
      <c r="X288" s="946"/>
      <c r="Y288" s="946"/>
      <c r="Z288" s="998"/>
      <c r="AA288" s="1357"/>
      <c r="AB288" s="1358"/>
      <c r="AC288" s="1358"/>
      <c r="AD288" s="1358"/>
      <c r="AE288" s="1358"/>
      <c r="AF288" s="1358"/>
      <c r="AG288" s="1358"/>
      <c r="AH288" s="1359"/>
      <c r="AI288" s="17"/>
      <c r="AJ288" s="113"/>
      <c r="AK288" s="113"/>
    </row>
    <row r="289" spans="1:37" s="17" customFormat="1" ht="14.1" customHeight="1" x14ac:dyDescent="0.15">
      <c r="A289" s="31"/>
      <c r="B289" s="46" t="s">
        <v>253</v>
      </c>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row>
    <row r="290" spans="1:37" s="4" customFormat="1" ht="14.1" customHeight="1" x14ac:dyDescent="0.15">
      <c r="A290" s="17"/>
      <c r="B290" s="46" t="s">
        <v>254</v>
      </c>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row>
    <row r="291" spans="1:37" s="17" customFormat="1" ht="20.100000000000001" customHeight="1" x14ac:dyDescent="0.15">
      <c r="B291" s="3" t="s">
        <v>187</v>
      </c>
    </row>
    <row r="292" spans="1:37" s="4" customFormat="1" ht="20.100000000000001" customHeight="1" x14ac:dyDescent="0.15">
      <c r="A292" s="17"/>
      <c r="B292" s="168" t="s">
        <v>230</v>
      </c>
      <c r="C292" s="169"/>
      <c r="D292" s="169"/>
      <c r="E292" s="169"/>
      <c r="F292" s="170"/>
      <c r="G292" s="168" t="s">
        <v>232</v>
      </c>
      <c r="H292" s="169"/>
      <c r="I292" s="169"/>
      <c r="J292" s="170"/>
      <c r="K292" s="1264" t="s">
        <v>120</v>
      </c>
      <c r="L292" s="1265"/>
      <c r="M292" s="168" t="s">
        <v>142</v>
      </c>
      <c r="N292" s="170"/>
      <c r="O292" s="168" t="s">
        <v>115</v>
      </c>
      <c r="P292" s="169"/>
      <c r="Q292" s="169"/>
      <c r="R292" s="169"/>
      <c r="S292" s="169"/>
      <c r="T292" s="170"/>
      <c r="U292" s="168" t="s">
        <v>153</v>
      </c>
      <c r="V292" s="169"/>
      <c r="W292" s="169"/>
      <c r="X292" s="169"/>
      <c r="Y292" s="169"/>
      <c r="Z292" s="169"/>
      <c r="AA292" s="170"/>
      <c r="AB292" s="168" t="s">
        <v>157</v>
      </c>
      <c r="AC292" s="169"/>
      <c r="AD292" s="169"/>
      <c r="AE292" s="170"/>
      <c r="AF292" s="1264" t="s">
        <v>119</v>
      </c>
      <c r="AG292" s="1265"/>
      <c r="AH292" s="881" t="s">
        <v>23</v>
      </c>
      <c r="AI292" s="1013"/>
      <c r="AJ292" s="1014"/>
      <c r="AK292" s="150"/>
    </row>
    <row r="293" spans="1:37" s="4" customFormat="1" ht="20.100000000000001" customHeight="1" x14ac:dyDescent="0.15">
      <c r="B293" s="1360" t="s">
        <v>214</v>
      </c>
      <c r="C293" s="906" t="s">
        <v>77</v>
      </c>
      <c r="D293" s="907"/>
      <c r="E293" s="907"/>
      <c r="F293" s="908"/>
      <c r="G293" s="90" t="s">
        <v>368</v>
      </c>
      <c r="H293" s="91"/>
      <c r="I293" s="91"/>
      <c r="J293" s="92"/>
      <c r="K293" s="1262" t="s">
        <v>417</v>
      </c>
      <c r="L293" s="1263"/>
      <c r="M293" s="1069" t="s">
        <v>63</v>
      </c>
      <c r="N293" s="1200"/>
      <c r="O293" s="1256" t="s">
        <v>499</v>
      </c>
      <c r="P293" s="1257"/>
      <c r="Q293" s="1257"/>
      <c r="R293" s="1257"/>
      <c r="S293" s="1257"/>
      <c r="T293" s="1258"/>
      <c r="U293" s="1324" t="s">
        <v>388</v>
      </c>
      <c r="V293" s="1325"/>
      <c r="W293" s="1325"/>
      <c r="X293" s="1325"/>
      <c r="Y293" s="1325"/>
      <c r="Z293" s="1325"/>
      <c r="AA293" s="1326"/>
      <c r="AB293" s="1069"/>
      <c r="AC293" s="1070"/>
      <c r="AD293" s="1070"/>
      <c r="AE293" s="1200"/>
      <c r="AF293" s="1069"/>
      <c r="AG293" s="1200"/>
      <c r="AH293" s="83"/>
      <c r="AI293" s="84"/>
      <c r="AJ293" s="86"/>
      <c r="AK293" s="9"/>
    </row>
    <row r="294" spans="1:37" s="4" customFormat="1" ht="20.100000000000001" customHeight="1" x14ac:dyDescent="0.15">
      <c r="B294" s="1361"/>
      <c r="C294" s="906" t="s">
        <v>78</v>
      </c>
      <c r="D294" s="907"/>
      <c r="E294" s="907"/>
      <c r="F294" s="908"/>
      <c r="G294" s="90" t="s">
        <v>62</v>
      </c>
      <c r="H294" s="207"/>
      <c r="I294" s="207"/>
      <c r="J294" s="208"/>
      <c r="K294" s="1262" t="s">
        <v>414</v>
      </c>
      <c r="L294" s="1263"/>
      <c r="M294" s="1362" t="s">
        <v>118</v>
      </c>
      <c r="N294" s="1363"/>
      <c r="O294" s="1256" t="s">
        <v>498</v>
      </c>
      <c r="P294" s="1257"/>
      <c r="Q294" s="1257"/>
      <c r="R294" s="1257"/>
      <c r="S294" s="1257"/>
      <c r="T294" s="1258"/>
      <c r="U294" s="1460" t="s">
        <v>137</v>
      </c>
      <c r="V294" s="1110"/>
      <c r="W294" s="1110"/>
      <c r="X294" s="1110"/>
      <c r="Y294" s="1110"/>
      <c r="Z294" s="1110"/>
      <c r="AA294" s="1111"/>
      <c r="AB294" s="906" t="s">
        <v>79</v>
      </c>
      <c r="AC294" s="907"/>
      <c r="AD294" s="907"/>
      <c r="AE294" s="908"/>
      <c r="AF294" s="906" t="s">
        <v>161</v>
      </c>
      <c r="AG294" s="908"/>
      <c r="AH294" s="906" t="s">
        <v>53</v>
      </c>
      <c r="AI294" s="907"/>
      <c r="AJ294" s="908"/>
      <c r="AK294" s="27"/>
    </row>
    <row r="295" spans="1:37" s="4" customFormat="1" ht="20.100000000000001" customHeight="1" x14ac:dyDescent="0.15">
      <c r="B295" s="619"/>
      <c r="C295" s="620"/>
      <c r="D295" s="620"/>
      <c r="E295" s="620"/>
      <c r="F295" s="621"/>
      <c r="G295" s="955"/>
      <c r="H295" s="955"/>
      <c r="I295" s="955"/>
      <c r="J295" s="955"/>
      <c r="K295" s="1245"/>
      <c r="L295" s="1245"/>
      <c r="M295" s="1243"/>
      <c r="N295" s="1244"/>
      <c r="O295" s="997" t="s">
        <v>108</v>
      </c>
      <c r="P295" s="946"/>
      <c r="Q295" s="946"/>
      <c r="R295" s="946"/>
      <c r="S295" s="946"/>
      <c r="T295" s="998"/>
      <c r="U295" s="987"/>
      <c r="V295" s="988"/>
      <c r="W295" s="988"/>
      <c r="X295" s="988"/>
      <c r="Y295" s="988"/>
      <c r="Z295" s="988"/>
      <c r="AA295" s="989"/>
      <c r="AB295" s="619"/>
      <c r="AC295" s="620"/>
      <c r="AD295" s="620"/>
      <c r="AE295" s="621"/>
      <c r="AF295" s="1364" t="s">
        <v>217</v>
      </c>
      <c r="AG295" s="1365"/>
      <c r="AH295" s="997"/>
      <c r="AI295" s="946"/>
      <c r="AJ295" s="998"/>
      <c r="AK295" s="27"/>
    </row>
    <row r="296" spans="1:37" s="4" customFormat="1" ht="20.100000000000001" customHeight="1" x14ac:dyDescent="0.15">
      <c r="B296" s="997"/>
      <c r="C296" s="946"/>
      <c r="D296" s="946"/>
      <c r="E296" s="946"/>
      <c r="F296" s="998"/>
      <c r="G296" s="955"/>
      <c r="H296" s="955"/>
      <c r="I296" s="955"/>
      <c r="J296" s="955"/>
      <c r="K296" s="1245"/>
      <c r="L296" s="1245"/>
      <c r="M296" s="983"/>
      <c r="N296" s="983"/>
      <c r="O296" s="997" t="s">
        <v>108</v>
      </c>
      <c r="P296" s="946"/>
      <c r="Q296" s="946"/>
      <c r="R296" s="946"/>
      <c r="S296" s="946"/>
      <c r="T296" s="998"/>
      <c r="U296" s="987"/>
      <c r="V296" s="988"/>
      <c r="W296" s="988"/>
      <c r="X296" s="988"/>
      <c r="Y296" s="988"/>
      <c r="Z296" s="988"/>
      <c r="AA296" s="989"/>
      <c r="AB296" s="997"/>
      <c r="AC296" s="946"/>
      <c r="AD296" s="946"/>
      <c r="AE296" s="998"/>
      <c r="AF296" s="996" t="s">
        <v>217</v>
      </c>
      <c r="AG296" s="903"/>
      <c r="AH296" s="997"/>
      <c r="AI296" s="946"/>
      <c r="AJ296" s="998"/>
      <c r="AK296" s="27"/>
    </row>
    <row r="297" spans="1:37" s="4" customFormat="1" ht="20.100000000000001" customHeight="1" x14ac:dyDescent="0.15">
      <c r="B297" s="997"/>
      <c r="C297" s="946"/>
      <c r="D297" s="946"/>
      <c r="E297" s="946"/>
      <c r="F297" s="998"/>
      <c r="G297" s="955"/>
      <c r="H297" s="955"/>
      <c r="I297" s="955"/>
      <c r="J297" s="955"/>
      <c r="K297" s="1245"/>
      <c r="L297" s="1245"/>
      <c r="M297" s="983"/>
      <c r="N297" s="983"/>
      <c r="O297" s="997" t="s">
        <v>108</v>
      </c>
      <c r="P297" s="946"/>
      <c r="Q297" s="946"/>
      <c r="R297" s="946"/>
      <c r="S297" s="946"/>
      <c r="T297" s="998"/>
      <c r="U297" s="987"/>
      <c r="V297" s="988"/>
      <c r="W297" s="988"/>
      <c r="X297" s="988"/>
      <c r="Y297" s="988"/>
      <c r="Z297" s="988"/>
      <c r="AA297" s="989"/>
      <c r="AB297" s="997"/>
      <c r="AC297" s="946"/>
      <c r="AD297" s="946"/>
      <c r="AE297" s="998"/>
      <c r="AF297" s="996" t="s">
        <v>217</v>
      </c>
      <c r="AG297" s="903"/>
      <c r="AH297" s="997"/>
      <c r="AI297" s="946"/>
      <c r="AJ297" s="998"/>
      <c r="AK297" s="27"/>
    </row>
    <row r="298" spans="1:37" s="4" customFormat="1" ht="20.100000000000001" customHeight="1" x14ac:dyDescent="0.15">
      <c r="B298" s="997"/>
      <c r="C298" s="946"/>
      <c r="D298" s="946"/>
      <c r="E298" s="946"/>
      <c r="F298" s="998"/>
      <c r="G298" s="955"/>
      <c r="H298" s="955"/>
      <c r="I298" s="955"/>
      <c r="J298" s="955"/>
      <c r="K298" s="1245"/>
      <c r="L298" s="1245"/>
      <c r="M298" s="983"/>
      <c r="N298" s="983"/>
      <c r="O298" s="997" t="s">
        <v>108</v>
      </c>
      <c r="P298" s="946"/>
      <c r="Q298" s="946"/>
      <c r="R298" s="946"/>
      <c r="S298" s="946"/>
      <c r="T298" s="998"/>
      <c r="U298" s="987"/>
      <c r="V298" s="988"/>
      <c r="W298" s="988"/>
      <c r="X298" s="988"/>
      <c r="Y298" s="988"/>
      <c r="Z298" s="988"/>
      <c r="AA298" s="989"/>
      <c r="AB298" s="997"/>
      <c r="AC298" s="946"/>
      <c r="AD298" s="946"/>
      <c r="AE298" s="998"/>
      <c r="AF298" s="996" t="s">
        <v>217</v>
      </c>
      <c r="AG298" s="903"/>
      <c r="AH298" s="997"/>
      <c r="AI298" s="946"/>
      <c r="AJ298" s="998"/>
      <c r="AK298" s="27"/>
    </row>
    <row r="299" spans="1:37" s="4" customFormat="1" ht="20.100000000000001" customHeight="1" x14ac:dyDescent="0.15">
      <c r="B299" s="997"/>
      <c r="C299" s="946"/>
      <c r="D299" s="946"/>
      <c r="E299" s="946"/>
      <c r="F299" s="998"/>
      <c r="G299" s="955"/>
      <c r="H299" s="955"/>
      <c r="I299" s="955"/>
      <c r="J299" s="955"/>
      <c r="K299" s="1245"/>
      <c r="L299" s="1245"/>
      <c r="M299" s="983"/>
      <c r="N299" s="983"/>
      <c r="O299" s="997" t="s">
        <v>108</v>
      </c>
      <c r="P299" s="946"/>
      <c r="Q299" s="946"/>
      <c r="R299" s="946"/>
      <c r="S299" s="946"/>
      <c r="T299" s="998"/>
      <c r="U299" s="987"/>
      <c r="V299" s="988"/>
      <c r="W299" s="988"/>
      <c r="X299" s="988"/>
      <c r="Y299" s="988"/>
      <c r="Z299" s="988"/>
      <c r="AA299" s="989"/>
      <c r="AB299" s="997"/>
      <c r="AC299" s="946"/>
      <c r="AD299" s="946"/>
      <c r="AE299" s="998"/>
      <c r="AF299" s="996" t="s">
        <v>217</v>
      </c>
      <c r="AG299" s="903"/>
      <c r="AH299" s="997"/>
      <c r="AI299" s="946"/>
      <c r="AJ299" s="998"/>
      <c r="AK299" s="27"/>
    </row>
    <row r="300" spans="1:37" s="4" customFormat="1" ht="20.100000000000001" customHeight="1" x14ac:dyDescent="0.15">
      <c r="B300" s="997"/>
      <c r="C300" s="946"/>
      <c r="D300" s="946"/>
      <c r="E300" s="946"/>
      <c r="F300" s="998"/>
      <c r="G300" s="955"/>
      <c r="H300" s="955"/>
      <c r="I300" s="955"/>
      <c r="J300" s="955"/>
      <c r="K300" s="1245"/>
      <c r="L300" s="1245"/>
      <c r="M300" s="983"/>
      <c r="N300" s="983"/>
      <c r="O300" s="997" t="s">
        <v>108</v>
      </c>
      <c r="P300" s="946"/>
      <c r="Q300" s="946"/>
      <c r="R300" s="946"/>
      <c r="S300" s="946"/>
      <c r="T300" s="998"/>
      <c r="U300" s="987"/>
      <c r="V300" s="988"/>
      <c r="W300" s="988"/>
      <c r="X300" s="988"/>
      <c r="Y300" s="988"/>
      <c r="Z300" s="988"/>
      <c r="AA300" s="989"/>
      <c r="AB300" s="997"/>
      <c r="AC300" s="946"/>
      <c r="AD300" s="946"/>
      <c r="AE300" s="998"/>
      <c r="AF300" s="996" t="s">
        <v>217</v>
      </c>
      <c r="AG300" s="903"/>
      <c r="AH300" s="997"/>
      <c r="AI300" s="946"/>
      <c r="AJ300" s="998"/>
      <c r="AK300" s="27"/>
    </row>
    <row r="301" spans="1:37" s="4" customFormat="1" ht="20.100000000000001" customHeight="1" x14ac:dyDescent="0.15">
      <c r="B301" s="997"/>
      <c r="C301" s="946"/>
      <c r="D301" s="946"/>
      <c r="E301" s="946"/>
      <c r="F301" s="998"/>
      <c r="G301" s="955"/>
      <c r="H301" s="955"/>
      <c r="I301" s="955"/>
      <c r="J301" s="955"/>
      <c r="K301" s="1245"/>
      <c r="L301" s="1245"/>
      <c r="M301" s="983"/>
      <c r="N301" s="983"/>
      <c r="O301" s="997" t="s">
        <v>108</v>
      </c>
      <c r="P301" s="946"/>
      <c r="Q301" s="946"/>
      <c r="R301" s="946"/>
      <c r="S301" s="946"/>
      <c r="T301" s="998"/>
      <c r="U301" s="987"/>
      <c r="V301" s="988"/>
      <c r="W301" s="988"/>
      <c r="X301" s="988"/>
      <c r="Y301" s="988"/>
      <c r="Z301" s="988"/>
      <c r="AA301" s="989"/>
      <c r="AB301" s="997"/>
      <c r="AC301" s="946"/>
      <c r="AD301" s="946"/>
      <c r="AE301" s="998"/>
      <c r="AF301" s="996" t="s">
        <v>217</v>
      </c>
      <c r="AG301" s="903"/>
      <c r="AH301" s="997"/>
      <c r="AI301" s="946"/>
      <c r="AJ301" s="998"/>
      <c r="AK301" s="27"/>
    </row>
    <row r="302" spans="1:37" s="4" customFormat="1" ht="20.100000000000001" customHeight="1" x14ac:dyDescent="0.15">
      <c r="B302" s="997"/>
      <c r="C302" s="946"/>
      <c r="D302" s="946"/>
      <c r="E302" s="946"/>
      <c r="F302" s="998"/>
      <c r="G302" s="955"/>
      <c r="H302" s="955"/>
      <c r="I302" s="955"/>
      <c r="J302" s="955"/>
      <c r="K302" s="1245"/>
      <c r="L302" s="1245"/>
      <c r="M302" s="983"/>
      <c r="N302" s="983"/>
      <c r="O302" s="997" t="s">
        <v>108</v>
      </c>
      <c r="P302" s="946"/>
      <c r="Q302" s="946"/>
      <c r="R302" s="946"/>
      <c r="S302" s="946"/>
      <c r="T302" s="998"/>
      <c r="U302" s="987"/>
      <c r="V302" s="988"/>
      <c r="W302" s="988"/>
      <c r="X302" s="988"/>
      <c r="Y302" s="988"/>
      <c r="Z302" s="988"/>
      <c r="AA302" s="989"/>
      <c r="AB302" s="997"/>
      <c r="AC302" s="946"/>
      <c r="AD302" s="946"/>
      <c r="AE302" s="998"/>
      <c r="AF302" s="996" t="s">
        <v>217</v>
      </c>
      <c r="AG302" s="903"/>
      <c r="AH302" s="997"/>
      <c r="AI302" s="946"/>
      <c r="AJ302" s="998"/>
      <c r="AK302" s="27"/>
    </row>
    <row r="303" spans="1:37" s="4" customFormat="1" ht="20.100000000000001" customHeight="1" x14ac:dyDescent="0.15">
      <c r="B303" s="997"/>
      <c r="C303" s="946"/>
      <c r="D303" s="946"/>
      <c r="E303" s="946"/>
      <c r="F303" s="998"/>
      <c r="G303" s="955"/>
      <c r="H303" s="955"/>
      <c r="I303" s="955"/>
      <c r="J303" s="955"/>
      <c r="K303" s="1245"/>
      <c r="L303" s="1245"/>
      <c r="M303" s="983"/>
      <c r="N303" s="983"/>
      <c r="O303" s="997" t="s">
        <v>108</v>
      </c>
      <c r="P303" s="946"/>
      <c r="Q303" s="946"/>
      <c r="R303" s="946"/>
      <c r="S303" s="946"/>
      <c r="T303" s="998"/>
      <c r="U303" s="987"/>
      <c r="V303" s="988"/>
      <c r="W303" s="988"/>
      <c r="X303" s="988"/>
      <c r="Y303" s="988"/>
      <c r="Z303" s="988"/>
      <c r="AA303" s="989"/>
      <c r="AB303" s="997"/>
      <c r="AC303" s="946"/>
      <c r="AD303" s="946"/>
      <c r="AE303" s="998"/>
      <c r="AF303" s="996" t="s">
        <v>217</v>
      </c>
      <c r="AG303" s="903"/>
      <c r="AH303" s="997"/>
      <c r="AI303" s="946"/>
      <c r="AJ303" s="998"/>
      <c r="AK303" s="27"/>
    </row>
    <row r="304" spans="1:37" s="31" customFormat="1" ht="20.100000000000001" customHeight="1" x14ac:dyDescent="0.15">
      <c r="A304" s="4"/>
      <c r="B304" s="997"/>
      <c r="C304" s="946"/>
      <c r="D304" s="946"/>
      <c r="E304" s="946"/>
      <c r="F304" s="998"/>
      <c r="G304" s="955"/>
      <c r="H304" s="955"/>
      <c r="I304" s="955"/>
      <c r="J304" s="955"/>
      <c r="K304" s="1245"/>
      <c r="L304" s="1245"/>
      <c r="M304" s="983"/>
      <c r="N304" s="983"/>
      <c r="O304" s="997" t="s">
        <v>108</v>
      </c>
      <c r="P304" s="946"/>
      <c r="Q304" s="946"/>
      <c r="R304" s="946"/>
      <c r="S304" s="946"/>
      <c r="T304" s="998"/>
      <c r="U304" s="987"/>
      <c r="V304" s="988"/>
      <c r="W304" s="988"/>
      <c r="X304" s="988"/>
      <c r="Y304" s="988"/>
      <c r="Z304" s="988"/>
      <c r="AA304" s="989"/>
      <c r="AB304" s="997"/>
      <c r="AC304" s="946"/>
      <c r="AD304" s="946"/>
      <c r="AE304" s="998"/>
      <c r="AF304" s="996" t="s">
        <v>217</v>
      </c>
      <c r="AG304" s="903"/>
      <c r="AH304" s="997"/>
      <c r="AI304" s="946"/>
      <c r="AJ304" s="998"/>
      <c r="AK304" s="27"/>
    </row>
    <row r="305" spans="1:37" s="17" customFormat="1" ht="14.1" customHeight="1" x14ac:dyDescent="0.15">
      <c r="A305" s="31"/>
      <c r="B305" s="46" t="s">
        <v>255</v>
      </c>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row>
    <row r="306" spans="1:37" s="17" customFormat="1" ht="14.1" customHeight="1" x14ac:dyDescent="0.15">
      <c r="B306" s="46" t="s">
        <v>256</v>
      </c>
    </row>
    <row r="307" spans="1:37" s="17" customFormat="1" ht="14.1" customHeight="1" x14ac:dyDescent="0.15">
      <c r="B307" s="46" t="s">
        <v>257</v>
      </c>
    </row>
    <row r="308" spans="1:37" s="17" customFormat="1" ht="14.1" customHeight="1" x14ac:dyDescent="0.15">
      <c r="B308" s="46" t="s">
        <v>258</v>
      </c>
    </row>
    <row r="309" spans="1:37" s="17" customFormat="1" ht="14.1" customHeight="1" x14ac:dyDescent="0.15">
      <c r="B309" s="46" t="s">
        <v>259</v>
      </c>
    </row>
    <row r="310" spans="1:37" s="17" customFormat="1" ht="14.1" customHeight="1" x14ac:dyDescent="0.15">
      <c r="B310" s="46" t="s">
        <v>260</v>
      </c>
    </row>
    <row r="311" spans="1:37" s="17" customFormat="1" ht="14.1" customHeight="1" x14ac:dyDescent="0.15">
      <c r="B311" s="46" t="s">
        <v>261</v>
      </c>
    </row>
    <row r="312" spans="1:37" s="17" customFormat="1" ht="11.25" customHeight="1" x14ac:dyDescent="0.15">
      <c r="F312" s="17" t="s">
        <v>81</v>
      </c>
    </row>
    <row r="313" spans="1:37" s="4" customFormat="1" ht="20.100000000000001" customHeight="1" x14ac:dyDescent="0.15">
      <c r="A313" s="17"/>
      <c r="B313" s="3" t="s">
        <v>136</v>
      </c>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row>
    <row r="314" spans="1:37" s="4" customFormat="1" ht="20.100000000000001" customHeight="1" x14ac:dyDescent="0.15">
      <c r="B314" s="881" t="s">
        <v>60</v>
      </c>
      <c r="C314" s="882"/>
      <c r="D314" s="882"/>
      <c r="E314" s="882"/>
      <c r="F314" s="882"/>
      <c r="G314" s="882"/>
      <c r="H314" s="882"/>
      <c r="I314" s="882"/>
      <c r="J314" s="882"/>
      <c r="K314" s="882"/>
      <c r="L314" s="882"/>
      <c r="M314" s="882"/>
      <c r="N314" s="882"/>
      <c r="O314" s="882"/>
      <c r="P314" s="882"/>
      <c r="Q314" s="882"/>
      <c r="R314" s="882"/>
      <c r="S314" s="882"/>
      <c r="T314" s="882"/>
      <c r="U314" s="882"/>
      <c r="V314" s="883"/>
      <c r="W314" s="881" t="s">
        <v>61</v>
      </c>
      <c r="X314" s="882"/>
      <c r="Y314" s="882"/>
      <c r="Z314" s="882"/>
      <c r="AA314" s="882"/>
      <c r="AB314" s="882"/>
      <c r="AC314" s="882"/>
      <c r="AD314" s="882"/>
      <c r="AE314" s="882"/>
      <c r="AF314" s="882"/>
      <c r="AG314" s="882"/>
      <c r="AH314" s="882"/>
      <c r="AI314" s="882"/>
      <c r="AJ314" s="883"/>
      <c r="AK314" s="150"/>
    </row>
    <row r="315" spans="1:37" s="4" customFormat="1" ht="20.100000000000001" customHeight="1" x14ac:dyDescent="0.15">
      <c r="B315" s="881" t="s">
        <v>230</v>
      </c>
      <c r="C315" s="882"/>
      <c r="D315" s="882"/>
      <c r="E315" s="882"/>
      <c r="F315" s="883"/>
      <c r="G315" s="881" t="s">
        <v>57</v>
      </c>
      <c r="H315" s="882"/>
      <c r="I315" s="882"/>
      <c r="J315" s="883"/>
      <c r="K315" s="881" t="s">
        <v>155</v>
      </c>
      <c r="L315" s="882"/>
      <c r="M315" s="883"/>
      <c r="N315" s="1264" t="s">
        <v>120</v>
      </c>
      <c r="O315" s="1265"/>
      <c r="P315" s="881" t="s">
        <v>59</v>
      </c>
      <c r="Q315" s="882"/>
      <c r="R315" s="882"/>
      <c r="S315" s="882"/>
      <c r="T315" s="882"/>
      <c r="U315" s="882"/>
      <c r="V315" s="883"/>
      <c r="W315" s="168" t="s">
        <v>230</v>
      </c>
      <c r="X315" s="169"/>
      <c r="Y315" s="169"/>
      <c r="Z315" s="169"/>
      <c r="AA315" s="170"/>
      <c r="AB315" s="1264" t="s">
        <v>120</v>
      </c>
      <c r="AC315" s="1265"/>
      <c r="AD315" s="881" t="s">
        <v>58</v>
      </c>
      <c r="AE315" s="882"/>
      <c r="AF315" s="882"/>
      <c r="AG315" s="882"/>
      <c r="AH315" s="882"/>
      <c r="AI315" s="882"/>
      <c r="AJ315" s="883"/>
      <c r="AK315" s="150"/>
    </row>
    <row r="316" spans="1:37" s="4" customFormat="1" ht="20.100000000000001" customHeight="1" x14ac:dyDescent="0.15">
      <c r="B316" s="85" t="s">
        <v>152</v>
      </c>
      <c r="C316" s="906" t="s">
        <v>72</v>
      </c>
      <c r="D316" s="907"/>
      <c r="E316" s="907"/>
      <c r="F316" s="908"/>
      <c r="G316" s="906" t="s">
        <v>368</v>
      </c>
      <c r="H316" s="907"/>
      <c r="I316" s="907"/>
      <c r="J316" s="908"/>
      <c r="K316" s="906" t="s">
        <v>183</v>
      </c>
      <c r="L316" s="907"/>
      <c r="M316" s="908"/>
      <c r="N316" s="906" t="s">
        <v>400</v>
      </c>
      <c r="O316" s="908"/>
      <c r="P316" s="906" t="s">
        <v>500</v>
      </c>
      <c r="Q316" s="907"/>
      <c r="R316" s="907"/>
      <c r="S316" s="907"/>
      <c r="T316" s="907"/>
      <c r="U316" s="907"/>
      <c r="V316" s="908"/>
      <c r="W316" s="906" t="s">
        <v>82</v>
      </c>
      <c r="X316" s="907"/>
      <c r="Y316" s="907"/>
      <c r="Z316" s="907"/>
      <c r="AA316" s="908"/>
      <c r="AB316" s="906" t="s">
        <v>400</v>
      </c>
      <c r="AC316" s="908"/>
      <c r="AD316" s="906" t="s">
        <v>501</v>
      </c>
      <c r="AE316" s="907"/>
      <c r="AF316" s="907"/>
      <c r="AG316" s="907"/>
      <c r="AH316" s="907"/>
      <c r="AI316" s="907"/>
      <c r="AJ316" s="908"/>
      <c r="AK316" s="27"/>
    </row>
    <row r="317" spans="1:37" s="4" customFormat="1" ht="20.100000000000001" customHeight="1" x14ac:dyDescent="0.15">
      <c r="B317" s="997"/>
      <c r="C317" s="946"/>
      <c r="D317" s="946"/>
      <c r="E317" s="946"/>
      <c r="F317" s="998"/>
      <c r="G317" s="997"/>
      <c r="H317" s="946"/>
      <c r="I317" s="946"/>
      <c r="J317" s="998"/>
      <c r="K317" s="997"/>
      <c r="L317" s="946"/>
      <c r="M317" s="998"/>
      <c r="N317" s="996"/>
      <c r="O317" s="903"/>
      <c r="P317" s="23" t="s">
        <v>71</v>
      </c>
      <c r="Q317" s="25"/>
      <c r="R317" s="25"/>
      <c r="S317" s="25"/>
      <c r="T317" s="25"/>
      <c r="U317" s="25"/>
      <c r="V317" s="24"/>
      <c r="W317" s="997"/>
      <c r="X317" s="946"/>
      <c r="Y317" s="946"/>
      <c r="Z317" s="946"/>
      <c r="AA317" s="998"/>
      <c r="AB317" s="996"/>
      <c r="AC317" s="903"/>
      <c r="AD317" s="997" t="s">
        <v>45</v>
      </c>
      <c r="AE317" s="946"/>
      <c r="AF317" s="946"/>
      <c r="AG317" s="946"/>
      <c r="AH317" s="946"/>
      <c r="AI317" s="946"/>
      <c r="AJ317" s="998"/>
      <c r="AK317" s="165"/>
    </row>
    <row r="318" spans="1:37" s="4" customFormat="1" ht="20.100000000000001" customHeight="1" x14ac:dyDescent="0.15">
      <c r="B318" s="997"/>
      <c r="C318" s="946"/>
      <c r="D318" s="946"/>
      <c r="E318" s="946"/>
      <c r="F318" s="998"/>
      <c r="G318" s="997"/>
      <c r="H318" s="946"/>
      <c r="I318" s="946"/>
      <c r="J318" s="998"/>
      <c r="K318" s="997"/>
      <c r="L318" s="946"/>
      <c r="M318" s="998"/>
      <c r="N318" s="996"/>
      <c r="O318" s="903"/>
      <c r="P318" s="23" t="s">
        <v>71</v>
      </c>
      <c r="Q318" s="25"/>
      <c r="R318" s="25"/>
      <c r="S318" s="25"/>
      <c r="T318" s="25"/>
      <c r="U318" s="25"/>
      <c r="V318" s="24"/>
      <c r="W318" s="997"/>
      <c r="X318" s="946"/>
      <c r="Y318" s="946"/>
      <c r="Z318" s="946"/>
      <c r="AA318" s="998"/>
      <c r="AB318" s="996"/>
      <c r="AC318" s="903"/>
      <c r="AD318" s="997" t="s">
        <v>45</v>
      </c>
      <c r="AE318" s="946"/>
      <c r="AF318" s="946"/>
      <c r="AG318" s="946"/>
      <c r="AH318" s="946"/>
      <c r="AI318" s="946"/>
      <c r="AJ318" s="998"/>
      <c r="AK318" s="165"/>
    </row>
    <row r="319" spans="1:37" s="4" customFormat="1" ht="20.100000000000001" customHeight="1" x14ac:dyDescent="0.15">
      <c r="A319" s="17"/>
      <c r="B319" s="997"/>
      <c r="C319" s="946"/>
      <c r="D319" s="946"/>
      <c r="E319" s="946"/>
      <c r="F319" s="998"/>
      <c r="G319" s="997"/>
      <c r="H319" s="946"/>
      <c r="I319" s="946"/>
      <c r="J319" s="998"/>
      <c r="K319" s="997"/>
      <c r="L319" s="946"/>
      <c r="M319" s="998"/>
      <c r="N319" s="996"/>
      <c r="O319" s="903"/>
      <c r="P319" s="23" t="s">
        <v>71</v>
      </c>
      <c r="Q319" s="25"/>
      <c r="R319" s="25"/>
      <c r="S319" s="25"/>
      <c r="T319" s="25"/>
      <c r="U319" s="25"/>
      <c r="V319" s="24"/>
      <c r="W319" s="997"/>
      <c r="X319" s="946"/>
      <c r="Y319" s="946"/>
      <c r="Z319" s="946"/>
      <c r="AA319" s="998"/>
      <c r="AB319" s="996"/>
      <c r="AC319" s="903"/>
      <c r="AD319" s="997" t="s">
        <v>45</v>
      </c>
      <c r="AE319" s="946"/>
      <c r="AF319" s="946"/>
      <c r="AG319" s="946"/>
      <c r="AH319" s="946"/>
      <c r="AI319" s="946"/>
      <c r="AJ319" s="998"/>
      <c r="AK319" s="165"/>
    </row>
    <row r="320" spans="1:37" s="4" customFormat="1" ht="14.1" customHeight="1" x14ac:dyDescent="0.15">
      <c r="A320" s="31"/>
      <c r="B320" s="46" t="s">
        <v>262</v>
      </c>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row>
    <row r="321" spans="1:37" s="4" customFormat="1" ht="14.1" customHeight="1" x14ac:dyDescent="0.15">
      <c r="A321" s="31"/>
      <c r="B321" s="46" t="s">
        <v>263</v>
      </c>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row>
    <row r="322" spans="1:37" s="108" customFormat="1" ht="20.100000000000001" customHeight="1" x14ac:dyDescent="0.15">
      <c r="A322" s="2" t="s">
        <v>788</v>
      </c>
      <c r="B322" s="2"/>
      <c r="C322" s="3"/>
      <c r="D322" s="3"/>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row>
    <row r="323" spans="1:37" s="107" customFormat="1" ht="15" customHeight="1" x14ac:dyDescent="0.15">
      <c r="A323" s="3"/>
      <c r="B323" s="3" t="s">
        <v>240</v>
      </c>
      <c r="C323" s="3"/>
      <c r="D323" s="3"/>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row>
    <row r="324" spans="1:37" s="107" customFormat="1" ht="12" customHeight="1" x14ac:dyDescent="0.15">
      <c r="A324" s="4"/>
      <c r="B324" s="999" t="s">
        <v>173</v>
      </c>
      <c r="C324" s="789" t="s">
        <v>57</v>
      </c>
      <c r="D324" s="789"/>
      <c r="E324" s="789"/>
      <c r="F324" s="789"/>
      <c r="G324" s="789" t="s">
        <v>230</v>
      </c>
      <c r="H324" s="789"/>
      <c r="I324" s="789"/>
      <c r="J324" s="789"/>
      <c r="K324" s="789" t="s">
        <v>274</v>
      </c>
      <c r="L324" s="789"/>
      <c r="M324" s="789" t="s">
        <v>275</v>
      </c>
      <c r="N324" s="789"/>
      <c r="O324" s="999" t="s">
        <v>125</v>
      </c>
      <c r="P324" s="999" t="s">
        <v>150</v>
      </c>
      <c r="Q324" s="789" t="s">
        <v>276</v>
      </c>
      <c r="R324" s="789"/>
      <c r="S324" s="789"/>
      <c r="T324" s="789"/>
      <c r="U324" s="1164" t="s">
        <v>375</v>
      </c>
      <c r="V324" s="993" t="s">
        <v>376</v>
      </c>
      <c r="W324" s="994"/>
      <c r="X324" s="994"/>
      <c r="Y324" s="994"/>
      <c r="Z324" s="789" t="s">
        <v>126</v>
      </c>
      <c r="AA324" s="789"/>
      <c r="AB324" s="789"/>
      <c r="AC324" s="789"/>
      <c r="AD324" s="789"/>
      <c r="AE324" s="789"/>
      <c r="AF324" s="789"/>
      <c r="AG324" s="789"/>
      <c r="AH324" s="789"/>
      <c r="AI324" s="112"/>
      <c r="AJ324" s="27"/>
      <c r="AK324" s="136"/>
    </row>
    <row r="325" spans="1:37" s="107" customFormat="1" ht="12" customHeight="1" x14ac:dyDescent="0.15">
      <c r="A325" s="4"/>
      <c r="B325" s="999"/>
      <c r="C325" s="789"/>
      <c r="D325" s="789"/>
      <c r="E325" s="789"/>
      <c r="F325" s="789"/>
      <c r="G325" s="789"/>
      <c r="H325" s="789"/>
      <c r="I325" s="789"/>
      <c r="J325" s="789"/>
      <c r="K325" s="789"/>
      <c r="L325" s="789"/>
      <c r="M325" s="789"/>
      <c r="N325" s="789"/>
      <c r="O325" s="999"/>
      <c r="P325" s="999"/>
      <c r="Q325" s="789"/>
      <c r="R325" s="789"/>
      <c r="S325" s="789"/>
      <c r="T325" s="789"/>
      <c r="U325" s="1164"/>
      <c r="V325" s="994"/>
      <c r="W325" s="994"/>
      <c r="X325" s="994"/>
      <c r="Y325" s="994"/>
      <c r="Z325" s="789" t="s">
        <v>127</v>
      </c>
      <c r="AA325" s="789"/>
      <c r="AB325" s="789"/>
      <c r="AC325" s="789"/>
      <c r="AD325" s="789"/>
      <c r="AE325" s="789"/>
      <c r="AF325" s="789" t="s">
        <v>277</v>
      </c>
      <c r="AG325" s="789"/>
      <c r="AH325" s="789"/>
      <c r="AI325" s="112"/>
      <c r="AJ325" s="171"/>
      <c r="AK325" s="137"/>
    </row>
    <row r="326" spans="1:37" s="107" customFormat="1" ht="12" customHeight="1" x14ac:dyDescent="0.15">
      <c r="A326" s="4"/>
      <c r="B326" s="999"/>
      <c r="C326" s="789"/>
      <c r="D326" s="789"/>
      <c r="E326" s="789"/>
      <c r="F326" s="789"/>
      <c r="G326" s="789"/>
      <c r="H326" s="789"/>
      <c r="I326" s="789"/>
      <c r="J326" s="789"/>
      <c r="K326" s="789"/>
      <c r="L326" s="789"/>
      <c r="M326" s="789"/>
      <c r="N326" s="789"/>
      <c r="O326" s="999"/>
      <c r="P326" s="999"/>
      <c r="Q326" s="789"/>
      <c r="R326" s="789"/>
      <c r="S326" s="789"/>
      <c r="T326" s="789"/>
      <c r="U326" s="1164"/>
      <c r="V326" s="994"/>
      <c r="W326" s="994"/>
      <c r="X326" s="994"/>
      <c r="Y326" s="994"/>
      <c r="Z326" s="789" t="s">
        <v>278</v>
      </c>
      <c r="AA326" s="789"/>
      <c r="AB326" s="789"/>
      <c r="AC326" s="789" t="s">
        <v>126</v>
      </c>
      <c r="AD326" s="789"/>
      <c r="AE326" s="789"/>
      <c r="AF326" s="789"/>
      <c r="AG326" s="789"/>
      <c r="AH326" s="789"/>
      <c r="AI326" s="112"/>
      <c r="AJ326" s="171"/>
      <c r="AK326" s="137"/>
    </row>
    <row r="327" spans="1:37" s="107" customFormat="1" ht="12" customHeight="1" x14ac:dyDescent="0.15">
      <c r="A327" s="4"/>
      <c r="B327" s="999"/>
      <c r="C327" s="789"/>
      <c r="D327" s="789"/>
      <c r="E327" s="789"/>
      <c r="F327" s="789"/>
      <c r="G327" s="789"/>
      <c r="H327" s="789"/>
      <c r="I327" s="789"/>
      <c r="J327" s="789"/>
      <c r="K327" s="789"/>
      <c r="L327" s="789"/>
      <c r="M327" s="789"/>
      <c r="N327" s="789"/>
      <c r="O327" s="999"/>
      <c r="P327" s="999"/>
      <c r="Q327" s="789"/>
      <c r="R327" s="789"/>
      <c r="S327" s="789"/>
      <c r="T327" s="789"/>
      <c r="U327" s="1164"/>
      <c r="V327" s="994"/>
      <c r="W327" s="994"/>
      <c r="X327" s="994"/>
      <c r="Y327" s="994"/>
      <c r="Z327" s="789"/>
      <c r="AA327" s="789"/>
      <c r="AB327" s="789"/>
      <c r="AC327" s="789"/>
      <c r="AD327" s="789"/>
      <c r="AE327" s="789"/>
      <c r="AF327" s="789"/>
      <c r="AG327" s="789"/>
      <c r="AH327" s="789"/>
      <c r="AI327" s="112"/>
      <c r="AJ327" s="171"/>
      <c r="AK327" s="137"/>
    </row>
    <row r="328" spans="1:37" s="107" customFormat="1" ht="20.100000000000001" customHeight="1" x14ac:dyDescent="0.15">
      <c r="A328" s="4"/>
      <c r="B328" s="1226" t="s">
        <v>214</v>
      </c>
      <c r="C328" s="1073" t="s">
        <v>369</v>
      </c>
      <c r="D328" s="1073"/>
      <c r="E328" s="1073"/>
      <c r="F328" s="1073"/>
      <c r="G328" s="884" t="s">
        <v>83</v>
      </c>
      <c r="H328" s="884"/>
      <c r="I328" s="884"/>
      <c r="J328" s="884"/>
      <c r="K328" s="1021" t="s">
        <v>123</v>
      </c>
      <c r="L328" s="1021"/>
      <c r="M328" s="1021" t="s">
        <v>124</v>
      </c>
      <c r="N328" s="1021"/>
      <c r="O328" s="87" t="s">
        <v>174</v>
      </c>
      <c r="P328" s="88" t="s">
        <v>84</v>
      </c>
      <c r="Q328" s="1165" t="s">
        <v>415</v>
      </c>
      <c r="R328" s="1166"/>
      <c r="S328" s="1166"/>
      <c r="T328" s="1167"/>
      <c r="U328" s="87" t="s">
        <v>6</v>
      </c>
      <c r="V328" s="906"/>
      <c r="W328" s="907"/>
      <c r="X328" s="907"/>
      <c r="Y328" s="908"/>
      <c r="Z328" s="884" t="s">
        <v>85</v>
      </c>
      <c r="AA328" s="884"/>
      <c r="AB328" s="884"/>
      <c r="AC328" s="984" t="s">
        <v>188</v>
      </c>
      <c r="AD328" s="984"/>
      <c r="AE328" s="984"/>
      <c r="AF328" s="984" t="s">
        <v>188</v>
      </c>
      <c r="AG328" s="984"/>
      <c r="AH328" s="984"/>
      <c r="AJ328" s="138"/>
      <c r="AK328" s="138"/>
    </row>
    <row r="329" spans="1:37" s="107" customFormat="1" ht="20.100000000000001" customHeight="1" x14ac:dyDescent="0.15">
      <c r="A329" s="4"/>
      <c r="B329" s="1227"/>
      <c r="C329" s="1225" t="s">
        <v>370</v>
      </c>
      <c r="D329" s="1225"/>
      <c r="E329" s="1225"/>
      <c r="F329" s="1225"/>
      <c r="G329" s="884" t="s">
        <v>86</v>
      </c>
      <c r="H329" s="884"/>
      <c r="I329" s="884"/>
      <c r="J329" s="884"/>
      <c r="K329" s="1021" t="s">
        <v>56</v>
      </c>
      <c r="L329" s="1021"/>
      <c r="M329" s="1021" t="s">
        <v>158</v>
      </c>
      <c r="N329" s="1021"/>
      <c r="O329" s="89" t="s">
        <v>159</v>
      </c>
      <c r="P329" s="88" t="s">
        <v>84</v>
      </c>
      <c r="Q329" s="1165" t="s">
        <v>415</v>
      </c>
      <c r="R329" s="1166"/>
      <c r="S329" s="1166"/>
      <c r="T329" s="1167"/>
      <c r="U329" s="87" t="s">
        <v>6</v>
      </c>
      <c r="V329" s="906"/>
      <c r="W329" s="907"/>
      <c r="X329" s="907"/>
      <c r="Y329" s="908"/>
      <c r="Z329" s="884" t="s">
        <v>502</v>
      </c>
      <c r="AA329" s="884"/>
      <c r="AB329" s="884"/>
      <c r="AC329" s="984" t="s">
        <v>188</v>
      </c>
      <c r="AD329" s="984"/>
      <c r="AE329" s="984"/>
      <c r="AF329" s="984" t="s">
        <v>188</v>
      </c>
      <c r="AG329" s="984"/>
      <c r="AH329" s="984"/>
      <c r="AJ329" s="138"/>
      <c r="AK329" s="138"/>
    </row>
    <row r="330" spans="1:37" s="107" customFormat="1" ht="20.100000000000001" customHeight="1" x14ac:dyDescent="0.15">
      <c r="A330" s="4"/>
      <c r="B330" s="1227"/>
      <c r="C330" s="1225" t="s">
        <v>371</v>
      </c>
      <c r="D330" s="1225"/>
      <c r="E330" s="1225"/>
      <c r="F330" s="1225"/>
      <c r="G330" s="884" t="s">
        <v>88</v>
      </c>
      <c r="H330" s="884"/>
      <c r="I330" s="884"/>
      <c r="J330" s="884"/>
      <c r="K330" s="1021" t="s">
        <v>89</v>
      </c>
      <c r="L330" s="1021"/>
      <c r="M330" s="1021" t="s">
        <v>158</v>
      </c>
      <c r="N330" s="1021"/>
      <c r="O330" s="89" t="s">
        <v>174</v>
      </c>
      <c r="P330" s="88" t="s">
        <v>84</v>
      </c>
      <c r="Q330" s="1165" t="s">
        <v>416</v>
      </c>
      <c r="R330" s="1166"/>
      <c r="S330" s="1166"/>
      <c r="T330" s="1167"/>
      <c r="U330" s="87" t="s">
        <v>6</v>
      </c>
      <c r="V330" s="906" t="s">
        <v>504</v>
      </c>
      <c r="W330" s="907"/>
      <c r="X330" s="907"/>
      <c r="Y330" s="908"/>
      <c r="Z330" s="884" t="s">
        <v>503</v>
      </c>
      <c r="AA330" s="884"/>
      <c r="AB330" s="884"/>
      <c r="AC330" s="984" t="s">
        <v>188</v>
      </c>
      <c r="AD330" s="984"/>
      <c r="AE330" s="984"/>
      <c r="AF330" s="884" t="s">
        <v>87</v>
      </c>
      <c r="AG330" s="984"/>
      <c r="AH330" s="984"/>
      <c r="AJ330" s="138"/>
      <c r="AK330" s="138"/>
    </row>
    <row r="331" spans="1:37" s="107" customFormat="1" ht="20.100000000000001" customHeight="1" x14ac:dyDescent="0.15">
      <c r="A331" s="4"/>
      <c r="B331" s="76">
        <v>1</v>
      </c>
      <c r="C331" s="955"/>
      <c r="D331" s="955"/>
      <c r="E331" s="955"/>
      <c r="F331" s="955"/>
      <c r="G331" s="955"/>
      <c r="H331" s="955"/>
      <c r="I331" s="955"/>
      <c r="J331" s="955"/>
      <c r="K331" s="955"/>
      <c r="L331" s="955"/>
      <c r="M331" s="983"/>
      <c r="N331" s="983"/>
      <c r="O331" s="78"/>
      <c r="P331" s="77"/>
      <c r="Q331" s="1018"/>
      <c r="R331" s="1019"/>
      <c r="S331" s="1019"/>
      <c r="T331" s="1020"/>
      <c r="U331" s="75"/>
      <c r="V331" s="954" t="s">
        <v>378</v>
      </c>
      <c r="W331" s="954"/>
      <c r="X331" s="954"/>
      <c r="Y331" s="954"/>
      <c r="Z331" s="955" t="s">
        <v>107</v>
      </c>
      <c r="AA331" s="955"/>
      <c r="AB331" s="955"/>
      <c r="AC331" s="955" t="s">
        <v>105</v>
      </c>
      <c r="AD331" s="955"/>
      <c r="AE331" s="955"/>
      <c r="AF331" s="955" t="s">
        <v>105</v>
      </c>
      <c r="AG331" s="955"/>
      <c r="AH331" s="955"/>
      <c r="AI331" s="112"/>
      <c r="AJ331" s="138"/>
      <c r="AK331" s="138"/>
    </row>
    <row r="332" spans="1:37" s="107" customFormat="1" ht="20.100000000000001" customHeight="1" x14ac:dyDescent="0.15">
      <c r="A332" s="4"/>
      <c r="B332" s="76">
        <f t="shared" ref="B332:B350" si="5">+B331+1</f>
        <v>2</v>
      </c>
      <c r="C332" s="955"/>
      <c r="D332" s="955"/>
      <c r="E332" s="955"/>
      <c r="F332" s="955"/>
      <c r="G332" s="955"/>
      <c r="H332" s="955"/>
      <c r="I332" s="955"/>
      <c r="J332" s="955"/>
      <c r="K332" s="955"/>
      <c r="L332" s="955"/>
      <c r="M332" s="983"/>
      <c r="N332" s="983"/>
      <c r="O332" s="78"/>
      <c r="P332" s="77"/>
      <c r="Q332" s="1018"/>
      <c r="R332" s="1019"/>
      <c r="S332" s="1019"/>
      <c r="T332" s="1020"/>
      <c r="U332" s="75"/>
      <c r="V332" s="954" t="s">
        <v>378</v>
      </c>
      <c r="W332" s="954"/>
      <c r="X332" s="954"/>
      <c r="Y332" s="954"/>
      <c r="Z332" s="955" t="s">
        <v>107</v>
      </c>
      <c r="AA332" s="955"/>
      <c r="AB332" s="955"/>
      <c r="AC332" s="955" t="s">
        <v>105</v>
      </c>
      <c r="AD332" s="955"/>
      <c r="AE332" s="955"/>
      <c r="AF332" s="955" t="s">
        <v>105</v>
      </c>
      <c r="AG332" s="955"/>
      <c r="AH332" s="955"/>
      <c r="AI332" s="112"/>
      <c r="AJ332" s="138"/>
      <c r="AK332" s="138"/>
    </row>
    <row r="333" spans="1:37" s="108" customFormat="1" ht="20.100000000000001" customHeight="1" x14ac:dyDescent="0.15">
      <c r="A333" s="4"/>
      <c r="B333" s="76">
        <f t="shared" si="5"/>
        <v>3</v>
      </c>
      <c r="C333" s="955"/>
      <c r="D333" s="955"/>
      <c r="E333" s="955"/>
      <c r="F333" s="955"/>
      <c r="G333" s="955"/>
      <c r="H333" s="955"/>
      <c r="I333" s="955"/>
      <c r="J333" s="955"/>
      <c r="K333" s="955"/>
      <c r="L333" s="955"/>
      <c r="M333" s="983"/>
      <c r="N333" s="983"/>
      <c r="O333" s="78"/>
      <c r="P333" s="77"/>
      <c r="Q333" s="1018"/>
      <c r="R333" s="1019"/>
      <c r="S333" s="1019"/>
      <c r="T333" s="1020"/>
      <c r="U333" s="75"/>
      <c r="V333" s="954" t="s">
        <v>378</v>
      </c>
      <c r="W333" s="954"/>
      <c r="X333" s="954"/>
      <c r="Y333" s="954"/>
      <c r="Z333" s="955" t="s">
        <v>107</v>
      </c>
      <c r="AA333" s="955"/>
      <c r="AB333" s="955"/>
      <c r="AC333" s="955" t="s">
        <v>105</v>
      </c>
      <c r="AD333" s="955"/>
      <c r="AE333" s="955"/>
      <c r="AF333" s="955" t="s">
        <v>105</v>
      </c>
      <c r="AG333" s="955"/>
      <c r="AH333" s="955"/>
      <c r="AI333" s="112"/>
      <c r="AJ333" s="138"/>
      <c r="AK333" s="138"/>
    </row>
    <row r="334" spans="1:37" s="108" customFormat="1" ht="20.100000000000001" customHeight="1" x14ac:dyDescent="0.15">
      <c r="A334" s="17"/>
      <c r="B334" s="76">
        <f t="shared" si="5"/>
        <v>4</v>
      </c>
      <c r="C334" s="955"/>
      <c r="D334" s="955"/>
      <c r="E334" s="955"/>
      <c r="F334" s="955"/>
      <c r="G334" s="955"/>
      <c r="H334" s="955"/>
      <c r="I334" s="955"/>
      <c r="J334" s="955"/>
      <c r="K334" s="955"/>
      <c r="L334" s="955"/>
      <c r="M334" s="983"/>
      <c r="N334" s="983"/>
      <c r="O334" s="78"/>
      <c r="P334" s="77"/>
      <c r="Q334" s="1018"/>
      <c r="R334" s="1019"/>
      <c r="S334" s="1019"/>
      <c r="T334" s="1020"/>
      <c r="U334" s="75"/>
      <c r="V334" s="954" t="s">
        <v>378</v>
      </c>
      <c r="W334" s="954"/>
      <c r="X334" s="954"/>
      <c r="Y334" s="954"/>
      <c r="Z334" s="955" t="s">
        <v>107</v>
      </c>
      <c r="AA334" s="955"/>
      <c r="AB334" s="955"/>
      <c r="AC334" s="955" t="s">
        <v>105</v>
      </c>
      <c r="AD334" s="955"/>
      <c r="AE334" s="955"/>
      <c r="AF334" s="955" t="s">
        <v>105</v>
      </c>
      <c r="AG334" s="955"/>
      <c r="AH334" s="955"/>
      <c r="AI334" s="112"/>
      <c r="AJ334" s="138"/>
      <c r="AK334" s="138"/>
    </row>
    <row r="335" spans="1:37" s="107" customFormat="1" ht="20.100000000000001" customHeight="1" x14ac:dyDescent="0.15">
      <c r="A335" s="17"/>
      <c r="B335" s="76">
        <f t="shared" si="5"/>
        <v>5</v>
      </c>
      <c r="C335" s="955"/>
      <c r="D335" s="955"/>
      <c r="E335" s="955"/>
      <c r="F335" s="955"/>
      <c r="G335" s="955"/>
      <c r="H335" s="955"/>
      <c r="I335" s="955"/>
      <c r="J335" s="955"/>
      <c r="K335" s="955"/>
      <c r="L335" s="955"/>
      <c r="M335" s="983"/>
      <c r="N335" s="983"/>
      <c r="O335" s="78"/>
      <c r="P335" s="77"/>
      <c r="Q335" s="1018"/>
      <c r="R335" s="1019"/>
      <c r="S335" s="1019"/>
      <c r="T335" s="1020"/>
      <c r="U335" s="75"/>
      <c r="V335" s="954" t="s">
        <v>378</v>
      </c>
      <c r="W335" s="954"/>
      <c r="X335" s="954"/>
      <c r="Y335" s="954"/>
      <c r="Z335" s="955" t="s">
        <v>107</v>
      </c>
      <c r="AA335" s="955"/>
      <c r="AB335" s="955"/>
      <c r="AC335" s="955" t="s">
        <v>105</v>
      </c>
      <c r="AD335" s="955"/>
      <c r="AE335" s="955"/>
      <c r="AF335" s="955" t="s">
        <v>105</v>
      </c>
      <c r="AG335" s="955"/>
      <c r="AH335" s="955"/>
      <c r="AI335" s="112"/>
      <c r="AJ335" s="138"/>
      <c r="AK335" s="138"/>
    </row>
    <row r="336" spans="1:37" s="107" customFormat="1" ht="20.100000000000001" customHeight="1" x14ac:dyDescent="0.15">
      <c r="A336" s="4"/>
      <c r="B336" s="76">
        <f t="shared" si="5"/>
        <v>6</v>
      </c>
      <c r="C336" s="955"/>
      <c r="D336" s="955"/>
      <c r="E336" s="955"/>
      <c r="F336" s="955"/>
      <c r="G336" s="955"/>
      <c r="H336" s="955"/>
      <c r="I336" s="955"/>
      <c r="J336" s="955"/>
      <c r="K336" s="955"/>
      <c r="L336" s="955"/>
      <c r="M336" s="983"/>
      <c r="N336" s="983"/>
      <c r="O336" s="78"/>
      <c r="P336" s="77"/>
      <c r="Q336" s="1018"/>
      <c r="R336" s="1019"/>
      <c r="S336" s="1019"/>
      <c r="T336" s="1020"/>
      <c r="U336" s="75"/>
      <c r="V336" s="954" t="s">
        <v>378</v>
      </c>
      <c r="W336" s="954"/>
      <c r="X336" s="954"/>
      <c r="Y336" s="954"/>
      <c r="Z336" s="955" t="s">
        <v>107</v>
      </c>
      <c r="AA336" s="955"/>
      <c r="AB336" s="955"/>
      <c r="AC336" s="955" t="s">
        <v>105</v>
      </c>
      <c r="AD336" s="955"/>
      <c r="AE336" s="955"/>
      <c r="AF336" s="955" t="s">
        <v>105</v>
      </c>
      <c r="AG336" s="955"/>
      <c r="AH336" s="955"/>
      <c r="AI336" s="112"/>
      <c r="AJ336" s="138"/>
      <c r="AK336" s="138"/>
    </row>
    <row r="337" spans="1:37" s="107" customFormat="1" ht="20.100000000000001" customHeight="1" x14ac:dyDescent="0.15">
      <c r="A337" s="4"/>
      <c r="B337" s="76">
        <f t="shared" si="5"/>
        <v>7</v>
      </c>
      <c r="C337" s="955"/>
      <c r="D337" s="955"/>
      <c r="E337" s="955"/>
      <c r="F337" s="955"/>
      <c r="G337" s="955"/>
      <c r="H337" s="955"/>
      <c r="I337" s="955"/>
      <c r="J337" s="955"/>
      <c r="K337" s="955"/>
      <c r="L337" s="955"/>
      <c r="M337" s="983"/>
      <c r="N337" s="983"/>
      <c r="O337" s="78"/>
      <c r="P337" s="77"/>
      <c r="Q337" s="1018"/>
      <c r="R337" s="1019"/>
      <c r="S337" s="1019"/>
      <c r="T337" s="1020"/>
      <c r="U337" s="75"/>
      <c r="V337" s="954" t="s">
        <v>378</v>
      </c>
      <c r="W337" s="954"/>
      <c r="X337" s="954"/>
      <c r="Y337" s="954"/>
      <c r="Z337" s="955" t="s">
        <v>107</v>
      </c>
      <c r="AA337" s="955"/>
      <c r="AB337" s="955"/>
      <c r="AC337" s="955" t="s">
        <v>105</v>
      </c>
      <c r="AD337" s="955"/>
      <c r="AE337" s="955"/>
      <c r="AF337" s="955" t="s">
        <v>105</v>
      </c>
      <c r="AG337" s="955"/>
      <c r="AH337" s="955"/>
      <c r="AI337" s="111"/>
      <c r="AJ337" s="138"/>
      <c r="AK337" s="138"/>
    </row>
    <row r="338" spans="1:37" s="107" customFormat="1" ht="20.100000000000001" customHeight="1" x14ac:dyDescent="0.15">
      <c r="A338" s="4"/>
      <c r="B338" s="76">
        <f t="shared" si="5"/>
        <v>8</v>
      </c>
      <c r="C338" s="955"/>
      <c r="D338" s="955"/>
      <c r="E338" s="955"/>
      <c r="F338" s="955"/>
      <c r="G338" s="955"/>
      <c r="H338" s="955"/>
      <c r="I338" s="955"/>
      <c r="J338" s="955"/>
      <c r="K338" s="955"/>
      <c r="L338" s="955"/>
      <c r="M338" s="983"/>
      <c r="N338" s="983"/>
      <c r="O338" s="78"/>
      <c r="P338" s="77"/>
      <c r="Q338" s="1018"/>
      <c r="R338" s="1019"/>
      <c r="S338" s="1019"/>
      <c r="T338" s="1020"/>
      <c r="U338" s="75"/>
      <c r="V338" s="954" t="s">
        <v>378</v>
      </c>
      <c r="W338" s="954"/>
      <c r="X338" s="954"/>
      <c r="Y338" s="954"/>
      <c r="Z338" s="955" t="s">
        <v>107</v>
      </c>
      <c r="AA338" s="955"/>
      <c r="AB338" s="955"/>
      <c r="AC338" s="955" t="s">
        <v>105</v>
      </c>
      <c r="AD338" s="955"/>
      <c r="AE338" s="955"/>
      <c r="AF338" s="955" t="s">
        <v>105</v>
      </c>
      <c r="AG338" s="955"/>
      <c r="AH338" s="955"/>
      <c r="AI338" s="111"/>
      <c r="AJ338" s="138"/>
      <c r="AK338" s="138"/>
    </row>
    <row r="339" spans="1:37" s="107" customFormat="1" ht="20.100000000000001" customHeight="1" x14ac:dyDescent="0.15">
      <c r="A339" s="4"/>
      <c r="B339" s="76">
        <f t="shared" si="5"/>
        <v>9</v>
      </c>
      <c r="C339" s="955"/>
      <c r="D339" s="955"/>
      <c r="E339" s="955"/>
      <c r="F339" s="955"/>
      <c r="G339" s="955"/>
      <c r="H339" s="955"/>
      <c r="I339" s="955"/>
      <c r="J339" s="955"/>
      <c r="K339" s="955"/>
      <c r="L339" s="955"/>
      <c r="M339" s="983"/>
      <c r="N339" s="983"/>
      <c r="O339" s="78"/>
      <c r="P339" s="77"/>
      <c r="Q339" s="1018"/>
      <c r="R339" s="1019"/>
      <c r="S339" s="1019"/>
      <c r="T339" s="1020"/>
      <c r="U339" s="75"/>
      <c r="V339" s="954" t="s">
        <v>378</v>
      </c>
      <c r="W339" s="954"/>
      <c r="X339" s="954"/>
      <c r="Y339" s="954"/>
      <c r="Z339" s="955" t="s">
        <v>107</v>
      </c>
      <c r="AA339" s="955"/>
      <c r="AB339" s="955"/>
      <c r="AC339" s="955" t="s">
        <v>105</v>
      </c>
      <c r="AD339" s="955"/>
      <c r="AE339" s="955"/>
      <c r="AF339" s="955" t="s">
        <v>105</v>
      </c>
      <c r="AG339" s="955"/>
      <c r="AH339" s="955"/>
      <c r="AI339" s="112"/>
      <c r="AJ339" s="138"/>
      <c r="AK339" s="138"/>
    </row>
    <row r="340" spans="1:37" s="108" customFormat="1" ht="20.100000000000001" customHeight="1" x14ac:dyDescent="0.15">
      <c r="A340" s="4"/>
      <c r="B340" s="76">
        <f t="shared" si="5"/>
        <v>10</v>
      </c>
      <c r="C340" s="955"/>
      <c r="D340" s="955"/>
      <c r="E340" s="955"/>
      <c r="F340" s="955"/>
      <c r="G340" s="955"/>
      <c r="H340" s="955"/>
      <c r="I340" s="955"/>
      <c r="J340" s="955"/>
      <c r="K340" s="955"/>
      <c r="L340" s="955"/>
      <c r="M340" s="983"/>
      <c r="N340" s="983"/>
      <c r="O340" s="78"/>
      <c r="P340" s="77"/>
      <c r="Q340" s="1018"/>
      <c r="R340" s="1019"/>
      <c r="S340" s="1019"/>
      <c r="T340" s="1020"/>
      <c r="U340" s="75"/>
      <c r="V340" s="954" t="s">
        <v>378</v>
      </c>
      <c r="W340" s="954"/>
      <c r="X340" s="954"/>
      <c r="Y340" s="954"/>
      <c r="Z340" s="955" t="s">
        <v>107</v>
      </c>
      <c r="AA340" s="955"/>
      <c r="AB340" s="955"/>
      <c r="AC340" s="955" t="s">
        <v>105</v>
      </c>
      <c r="AD340" s="955"/>
      <c r="AE340" s="955"/>
      <c r="AF340" s="955" t="s">
        <v>105</v>
      </c>
      <c r="AG340" s="955"/>
      <c r="AH340" s="955"/>
      <c r="AI340" s="112"/>
      <c r="AJ340" s="138"/>
      <c r="AK340" s="138"/>
    </row>
    <row r="341" spans="1:37" s="108" customFormat="1" ht="20.100000000000001" customHeight="1" x14ac:dyDescent="0.15">
      <c r="A341" s="17"/>
      <c r="B341" s="76">
        <f t="shared" si="5"/>
        <v>11</v>
      </c>
      <c r="C341" s="955"/>
      <c r="D341" s="955"/>
      <c r="E341" s="955"/>
      <c r="F341" s="955"/>
      <c r="G341" s="955"/>
      <c r="H341" s="955"/>
      <c r="I341" s="955"/>
      <c r="J341" s="955"/>
      <c r="K341" s="955"/>
      <c r="L341" s="955"/>
      <c r="M341" s="983"/>
      <c r="N341" s="983"/>
      <c r="O341" s="78"/>
      <c r="P341" s="77"/>
      <c r="Q341" s="1018"/>
      <c r="R341" s="1019"/>
      <c r="S341" s="1019"/>
      <c r="T341" s="1020"/>
      <c r="U341" s="75"/>
      <c r="V341" s="954" t="s">
        <v>378</v>
      </c>
      <c r="W341" s="954"/>
      <c r="X341" s="954"/>
      <c r="Y341" s="954"/>
      <c r="Z341" s="955" t="s">
        <v>107</v>
      </c>
      <c r="AA341" s="955"/>
      <c r="AB341" s="955"/>
      <c r="AC341" s="955" t="s">
        <v>105</v>
      </c>
      <c r="AD341" s="955"/>
      <c r="AE341" s="955"/>
      <c r="AF341" s="955" t="s">
        <v>105</v>
      </c>
      <c r="AG341" s="955"/>
      <c r="AH341" s="955"/>
      <c r="AI341" s="112"/>
      <c r="AJ341" s="138"/>
      <c r="AK341" s="138"/>
    </row>
    <row r="342" spans="1:37" s="108" customFormat="1" ht="20.100000000000001" customHeight="1" x14ac:dyDescent="0.15">
      <c r="A342" s="17"/>
      <c r="B342" s="76">
        <f t="shared" si="5"/>
        <v>12</v>
      </c>
      <c r="C342" s="955"/>
      <c r="D342" s="955"/>
      <c r="E342" s="955"/>
      <c r="F342" s="955"/>
      <c r="G342" s="955"/>
      <c r="H342" s="955"/>
      <c r="I342" s="955"/>
      <c r="J342" s="955"/>
      <c r="K342" s="955"/>
      <c r="L342" s="955"/>
      <c r="M342" s="983"/>
      <c r="N342" s="983"/>
      <c r="O342" s="78"/>
      <c r="P342" s="77"/>
      <c r="Q342" s="1018"/>
      <c r="R342" s="1019"/>
      <c r="S342" s="1019"/>
      <c r="T342" s="1020"/>
      <c r="U342" s="75"/>
      <c r="V342" s="954" t="s">
        <v>378</v>
      </c>
      <c r="W342" s="954"/>
      <c r="X342" s="954"/>
      <c r="Y342" s="954"/>
      <c r="Z342" s="955" t="s">
        <v>107</v>
      </c>
      <c r="AA342" s="955"/>
      <c r="AB342" s="955"/>
      <c r="AC342" s="955" t="s">
        <v>105</v>
      </c>
      <c r="AD342" s="955"/>
      <c r="AE342" s="955"/>
      <c r="AF342" s="955" t="s">
        <v>105</v>
      </c>
      <c r="AG342" s="955"/>
      <c r="AH342" s="955"/>
      <c r="AI342" s="112"/>
      <c r="AJ342" s="138"/>
      <c r="AK342" s="138"/>
    </row>
    <row r="343" spans="1:37" s="108" customFormat="1" ht="20.100000000000001" customHeight="1" x14ac:dyDescent="0.15">
      <c r="A343" s="17"/>
      <c r="B343" s="76">
        <f t="shared" si="5"/>
        <v>13</v>
      </c>
      <c r="C343" s="955"/>
      <c r="D343" s="955"/>
      <c r="E343" s="955"/>
      <c r="F343" s="955"/>
      <c r="G343" s="955"/>
      <c r="H343" s="955"/>
      <c r="I343" s="955"/>
      <c r="J343" s="955"/>
      <c r="K343" s="955"/>
      <c r="L343" s="955"/>
      <c r="M343" s="983"/>
      <c r="N343" s="983"/>
      <c r="O343" s="78"/>
      <c r="P343" s="77"/>
      <c r="Q343" s="1018"/>
      <c r="R343" s="1019"/>
      <c r="S343" s="1019"/>
      <c r="T343" s="1020"/>
      <c r="U343" s="75"/>
      <c r="V343" s="954" t="s">
        <v>378</v>
      </c>
      <c r="W343" s="954"/>
      <c r="X343" s="954"/>
      <c r="Y343" s="954"/>
      <c r="Z343" s="955" t="s">
        <v>107</v>
      </c>
      <c r="AA343" s="955"/>
      <c r="AB343" s="955"/>
      <c r="AC343" s="955" t="s">
        <v>105</v>
      </c>
      <c r="AD343" s="955"/>
      <c r="AE343" s="955"/>
      <c r="AF343" s="955" t="s">
        <v>105</v>
      </c>
      <c r="AG343" s="955"/>
      <c r="AH343" s="955"/>
      <c r="AI343" s="112"/>
      <c r="AJ343" s="138"/>
      <c r="AK343" s="138"/>
    </row>
    <row r="344" spans="1:37" s="107" customFormat="1" ht="20.100000000000001" customHeight="1" x14ac:dyDescent="0.15">
      <c r="A344" s="17"/>
      <c r="B344" s="76">
        <f t="shared" si="5"/>
        <v>14</v>
      </c>
      <c r="C344" s="955"/>
      <c r="D344" s="955"/>
      <c r="E344" s="955"/>
      <c r="F344" s="955"/>
      <c r="G344" s="955"/>
      <c r="H344" s="955"/>
      <c r="I344" s="955"/>
      <c r="J344" s="955"/>
      <c r="K344" s="955"/>
      <c r="L344" s="955"/>
      <c r="M344" s="983"/>
      <c r="N344" s="983"/>
      <c r="O344" s="78"/>
      <c r="P344" s="77"/>
      <c r="Q344" s="1018"/>
      <c r="R344" s="1019"/>
      <c r="S344" s="1019"/>
      <c r="T344" s="1020"/>
      <c r="U344" s="75"/>
      <c r="V344" s="954" t="s">
        <v>378</v>
      </c>
      <c r="W344" s="954"/>
      <c r="X344" s="954"/>
      <c r="Y344" s="954"/>
      <c r="Z344" s="955" t="s">
        <v>107</v>
      </c>
      <c r="AA344" s="955"/>
      <c r="AB344" s="955"/>
      <c r="AC344" s="955" t="s">
        <v>105</v>
      </c>
      <c r="AD344" s="955"/>
      <c r="AE344" s="955"/>
      <c r="AF344" s="955" t="s">
        <v>105</v>
      </c>
      <c r="AG344" s="955"/>
      <c r="AH344" s="955"/>
      <c r="AI344" s="111"/>
      <c r="AJ344" s="138"/>
      <c r="AK344" s="138"/>
    </row>
    <row r="345" spans="1:37" s="107" customFormat="1" ht="20.100000000000001" customHeight="1" x14ac:dyDescent="0.15">
      <c r="A345" s="4"/>
      <c r="B345" s="76">
        <f t="shared" si="5"/>
        <v>15</v>
      </c>
      <c r="C345" s="955"/>
      <c r="D345" s="955"/>
      <c r="E345" s="955"/>
      <c r="F345" s="955"/>
      <c r="G345" s="955"/>
      <c r="H345" s="955"/>
      <c r="I345" s="955"/>
      <c r="J345" s="955"/>
      <c r="K345" s="955"/>
      <c r="L345" s="955"/>
      <c r="M345" s="983"/>
      <c r="N345" s="983"/>
      <c r="O345" s="78"/>
      <c r="P345" s="77"/>
      <c r="Q345" s="1018"/>
      <c r="R345" s="1019"/>
      <c r="S345" s="1019"/>
      <c r="T345" s="1020"/>
      <c r="U345" s="75"/>
      <c r="V345" s="954" t="s">
        <v>378</v>
      </c>
      <c r="W345" s="954"/>
      <c r="X345" s="954"/>
      <c r="Y345" s="954"/>
      <c r="Z345" s="955" t="s">
        <v>107</v>
      </c>
      <c r="AA345" s="955"/>
      <c r="AB345" s="955"/>
      <c r="AC345" s="955" t="s">
        <v>105</v>
      </c>
      <c r="AD345" s="955"/>
      <c r="AE345" s="955"/>
      <c r="AF345" s="955" t="s">
        <v>105</v>
      </c>
      <c r="AG345" s="955"/>
      <c r="AH345" s="955"/>
      <c r="AI345" s="112"/>
      <c r="AJ345" s="138"/>
      <c r="AK345" s="138"/>
    </row>
    <row r="346" spans="1:37" s="107" customFormat="1" ht="20.100000000000001" customHeight="1" x14ac:dyDescent="0.15">
      <c r="A346" s="4"/>
      <c r="B346" s="76">
        <f t="shared" si="5"/>
        <v>16</v>
      </c>
      <c r="C346" s="955"/>
      <c r="D346" s="955"/>
      <c r="E346" s="955"/>
      <c r="F346" s="955"/>
      <c r="G346" s="955"/>
      <c r="H346" s="955"/>
      <c r="I346" s="955"/>
      <c r="J346" s="955"/>
      <c r="K346" s="955"/>
      <c r="L346" s="955"/>
      <c r="M346" s="983"/>
      <c r="N346" s="983"/>
      <c r="O346" s="78"/>
      <c r="P346" s="77"/>
      <c r="Q346" s="1018"/>
      <c r="R346" s="1019"/>
      <c r="S346" s="1019"/>
      <c r="T346" s="1020"/>
      <c r="U346" s="75"/>
      <c r="V346" s="954" t="s">
        <v>378</v>
      </c>
      <c r="W346" s="954"/>
      <c r="X346" s="954"/>
      <c r="Y346" s="954"/>
      <c r="Z346" s="955" t="s">
        <v>107</v>
      </c>
      <c r="AA346" s="955"/>
      <c r="AB346" s="955"/>
      <c r="AC346" s="955" t="s">
        <v>105</v>
      </c>
      <c r="AD346" s="955"/>
      <c r="AE346" s="955"/>
      <c r="AF346" s="955" t="s">
        <v>105</v>
      </c>
      <c r="AG346" s="955"/>
      <c r="AH346" s="955"/>
      <c r="AI346" s="112"/>
      <c r="AJ346" s="138"/>
      <c r="AK346" s="138"/>
    </row>
    <row r="347" spans="1:37" s="107" customFormat="1" ht="20.100000000000001" customHeight="1" x14ac:dyDescent="0.15">
      <c r="A347" s="4"/>
      <c r="B347" s="76">
        <f t="shared" si="5"/>
        <v>17</v>
      </c>
      <c r="C347" s="955"/>
      <c r="D347" s="955"/>
      <c r="E347" s="955"/>
      <c r="F347" s="955"/>
      <c r="G347" s="955"/>
      <c r="H347" s="955"/>
      <c r="I347" s="955"/>
      <c r="J347" s="955"/>
      <c r="K347" s="955"/>
      <c r="L347" s="955"/>
      <c r="M347" s="983"/>
      <c r="N347" s="983"/>
      <c r="O347" s="78"/>
      <c r="P347" s="77"/>
      <c r="Q347" s="1018"/>
      <c r="R347" s="1019"/>
      <c r="S347" s="1019"/>
      <c r="T347" s="1020"/>
      <c r="U347" s="75"/>
      <c r="V347" s="954" t="s">
        <v>378</v>
      </c>
      <c r="W347" s="954"/>
      <c r="X347" s="954"/>
      <c r="Y347" s="954"/>
      <c r="Z347" s="955" t="s">
        <v>107</v>
      </c>
      <c r="AA347" s="955"/>
      <c r="AB347" s="955"/>
      <c r="AC347" s="955" t="s">
        <v>105</v>
      </c>
      <c r="AD347" s="955"/>
      <c r="AE347" s="955"/>
      <c r="AF347" s="955" t="s">
        <v>105</v>
      </c>
      <c r="AG347" s="955"/>
      <c r="AH347" s="955"/>
      <c r="AI347" s="112"/>
      <c r="AJ347" s="138"/>
      <c r="AK347" s="138"/>
    </row>
    <row r="348" spans="1:37" s="108" customFormat="1" ht="20.100000000000001" customHeight="1" x14ac:dyDescent="0.15">
      <c r="A348" s="4"/>
      <c r="B348" s="76">
        <f t="shared" si="5"/>
        <v>18</v>
      </c>
      <c r="C348" s="955"/>
      <c r="D348" s="955"/>
      <c r="E348" s="955"/>
      <c r="F348" s="955"/>
      <c r="G348" s="955"/>
      <c r="H348" s="955"/>
      <c r="I348" s="955"/>
      <c r="J348" s="955"/>
      <c r="K348" s="955"/>
      <c r="L348" s="955"/>
      <c r="M348" s="983"/>
      <c r="N348" s="983"/>
      <c r="O348" s="78"/>
      <c r="P348" s="77"/>
      <c r="Q348" s="1018"/>
      <c r="R348" s="1019"/>
      <c r="S348" s="1019"/>
      <c r="T348" s="1020"/>
      <c r="U348" s="75"/>
      <c r="V348" s="954" t="s">
        <v>378</v>
      </c>
      <c r="W348" s="954"/>
      <c r="X348" s="954"/>
      <c r="Y348" s="954"/>
      <c r="Z348" s="955" t="s">
        <v>107</v>
      </c>
      <c r="AA348" s="955"/>
      <c r="AB348" s="955"/>
      <c r="AC348" s="955" t="s">
        <v>105</v>
      </c>
      <c r="AD348" s="955"/>
      <c r="AE348" s="955"/>
      <c r="AF348" s="955" t="s">
        <v>105</v>
      </c>
      <c r="AG348" s="955"/>
      <c r="AH348" s="955"/>
      <c r="AI348" s="112"/>
      <c r="AJ348" s="138"/>
      <c r="AK348" s="138"/>
    </row>
    <row r="349" spans="1:37" s="108" customFormat="1" ht="20.100000000000001" customHeight="1" x14ac:dyDescent="0.15">
      <c r="A349" s="17"/>
      <c r="B349" s="76">
        <f t="shared" si="5"/>
        <v>19</v>
      </c>
      <c r="C349" s="955"/>
      <c r="D349" s="955"/>
      <c r="E349" s="955"/>
      <c r="F349" s="955"/>
      <c r="G349" s="955"/>
      <c r="H349" s="955"/>
      <c r="I349" s="955"/>
      <c r="J349" s="955"/>
      <c r="K349" s="955"/>
      <c r="L349" s="955"/>
      <c r="M349" s="983"/>
      <c r="N349" s="983"/>
      <c r="O349" s="78"/>
      <c r="P349" s="77"/>
      <c r="Q349" s="1018"/>
      <c r="R349" s="1019"/>
      <c r="S349" s="1019"/>
      <c r="T349" s="1020"/>
      <c r="U349" s="75"/>
      <c r="V349" s="954" t="s">
        <v>378</v>
      </c>
      <c r="W349" s="954"/>
      <c r="X349" s="954"/>
      <c r="Y349" s="954"/>
      <c r="Z349" s="955" t="s">
        <v>107</v>
      </c>
      <c r="AA349" s="955"/>
      <c r="AB349" s="955"/>
      <c r="AC349" s="955" t="s">
        <v>105</v>
      </c>
      <c r="AD349" s="955"/>
      <c r="AE349" s="955"/>
      <c r="AF349" s="955" t="s">
        <v>105</v>
      </c>
      <c r="AG349" s="955"/>
      <c r="AH349" s="955"/>
      <c r="AI349" s="112"/>
      <c r="AJ349" s="138"/>
      <c r="AK349" s="138"/>
    </row>
    <row r="350" spans="1:37" s="108" customFormat="1" ht="20.100000000000001" customHeight="1" x14ac:dyDescent="0.15">
      <c r="A350" s="17"/>
      <c r="B350" s="76">
        <f t="shared" si="5"/>
        <v>20</v>
      </c>
      <c r="C350" s="955"/>
      <c r="D350" s="955"/>
      <c r="E350" s="955"/>
      <c r="F350" s="955"/>
      <c r="G350" s="955"/>
      <c r="H350" s="955"/>
      <c r="I350" s="955"/>
      <c r="J350" s="955"/>
      <c r="K350" s="955"/>
      <c r="L350" s="955"/>
      <c r="M350" s="983"/>
      <c r="N350" s="983"/>
      <c r="O350" s="78"/>
      <c r="P350" s="77"/>
      <c r="Q350" s="1018"/>
      <c r="R350" s="1019"/>
      <c r="S350" s="1019"/>
      <c r="T350" s="1020"/>
      <c r="U350" s="75"/>
      <c r="V350" s="954" t="s">
        <v>378</v>
      </c>
      <c r="W350" s="954"/>
      <c r="X350" s="954"/>
      <c r="Y350" s="954"/>
      <c r="Z350" s="955" t="s">
        <v>107</v>
      </c>
      <c r="AA350" s="955"/>
      <c r="AB350" s="955"/>
      <c r="AC350" s="955" t="s">
        <v>105</v>
      </c>
      <c r="AD350" s="955"/>
      <c r="AE350" s="955"/>
      <c r="AF350" s="955" t="s">
        <v>105</v>
      </c>
      <c r="AG350" s="955"/>
      <c r="AH350" s="955"/>
      <c r="AI350" s="112"/>
      <c r="AJ350" s="138"/>
      <c r="AK350" s="138"/>
    </row>
    <row r="351" spans="1:37" s="108" customFormat="1" ht="20.100000000000001" customHeight="1" x14ac:dyDescent="0.15">
      <c r="A351" s="17"/>
      <c r="B351" s="76">
        <v>21</v>
      </c>
      <c r="C351" s="955"/>
      <c r="D351" s="955"/>
      <c r="E351" s="955"/>
      <c r="F351" s="955"/>
      <c r="G351" s="955"/>
      <c r="H351" s="955"/>
      <c r="I351" s="955"/>
      <c r="J351" s="955"/>
      <c r="K351" s="955"/>
      <c r="L351" s="955"/>
      <c r="M351" s="983"/>
      <c r="N351" s="983"/>
      <c r="O351" s="78"/>
      <c r="P351" s="77"/>
      <c r="Q351" s="1018"/>
      <c r="R351" s="1019"/>
      <c r="S351" s="1019"/>
      <c r="T351" s="1020"/>
      <c r="U351" s="75"/>
      <c r="V351" s="954" t="s">
        <v>378</v>
      </c>
      <c r="W351" s="954"/>
      <c r="X351" s="954"/>
      <c r="Y351" s="954"/>
      <c r="Z351" s="955" t="s">
        <v>107</v>
      </c>
      <c r="AA351" s="955"/>
      <c r="AB351" s="955"/>
      <c r="AC351" s="955" t="s">
        <v>105</v>
      </c>
      <c r="AD351" s="955"/>
      <c r="AE351" s="955"/>
      <c r="AF351" s="955" t="s">
        <v>105</v>
      </c>
      <c r="AG351" s="955"/>
      <c r="AH351" s="955"/>
      <c r="AI351" s="112"/>
      <c r="AJ351" s="138"/>
      <c r="AK351" s="138"/>
    </row>
    <row r="352" spans="1:37" s="108" customFormat="1" ht="20.100000000000001" customHeight="1" x14ac:dyDescent="0.15">
      <c r="A352" s="17"/>
      <c r="B352" s="76">
        <v>22</v>
      </c>
      <c r="C352" s="955"/>
      <c r="D352" s="955"/>
      <c r="E352" s="955"/>
      <c r="F352" s="955"/>
      <c r="G352" s="955"/>
      <c r="H352" s="955"/>
      <c r="I352" s="955"/>
      <c r="J352" s="955"/>
      <c r="K352" s="955"/>
      <c r="L352" s="955"/>
      <c r="M352" s="983"/>
      <c r="N352" s="983"/>
      <c r="O352" s="78"/>
      <c r="P352" s="77"/>
      <c r="Q352" s="1018"/>
      <c r="R352" s="1019"/>
      <c r="S352" s="1019"/>
      <c r="T352" s="1020"/>
      <c r="U352" s="75"/>
      <c r="V352" s="954" t="s">
        <v>378</v>
      </c>
      <c r="W352" s="954"/>
      <c r="X352" s="954"/>
      <c r="Y352" s="954"/>
      <c r="Z352" s="955" t="s">
        <v>107</v>
      </c>
      <c r="AA352" s="955"/>
      <c r="AB352" s="955"/>
      <c r="AC352" s="955" t="s">
        <v>105</v>
      </c>
      <c r="AD352" s="955"/>
      <c r="AE352" s="955"/>
      <c r="AF352" s="955" t="s">
        <v>105</v>
      </c>
      <c r="AG352" s="955"/>
      <c r="AH352" s="955"/>
      <c r="AI352" s="112"/>
      <c r="AJ352" s="138"/>
      <c r="AK352" s="138"/>
    </row>
    <row r="353" spans="1:37" s="108" customFormat="1" ht="20.100000000000001" customHeight="1" x14ac:dyDescent="0.15">
      <c r="A353" s="17"/>
      <c r="B353" s="76">
        <v>23</v>
      </c>
      <c r="C353" s="955"/>
      <c r="D353" s="955"/>
      <c r="E353" s="955"/>
      <c r="F353" s="955"/>
      <c r="G353" s="955"/>
      <c r="H353" s="955"/>
      <c r="I353" s="955"/>
      <c r="J353" s="955"/>
      <c r="K353" s="955"/>
      <c r="L353" s="955"/>
      <c r="M353" s="983"/>
      <c r="N353" s="983"/>
      <c r="O353" s="78"/>
      <c r="P353" s="77"/>
      <c r="Q353" s="1018"/>
      <c r="R353" s="1019"/>
      <c r="S353" s="1019"/>
      <c r="T353" s="1020"/>
      <c r="U353" s="75"/>
      <c r="V353" s="954" t="s">
        <v>378</v>
      </c>
      <c r="W353" s="954"/>
      <c r="X353" s="954"/>
      <c r="Y353" s="954"/>
      <c r="Z353" s="955" t="s">
        <v>107</v>
      </c>
      <c r="AA353" s="955"/>
      <c r="AB353" s="955"/>
      <c r="AC353" s="955" t="s">
        <v>105</v>
      </c>
      <c r="AD353" s="955"/>
      <c r="AE353" s="955"/>
      <c r="AF353" s="955" t="s">
        <v>105</v>
      </c>
      <c r="AG353" s="955"/>
      <c r="AH353" s="955"/>
      <c r="AI353" s="112"/>
      <c r="AJ353" s="138"/>
      <c r="AK353" s="138"/>
    </row>
    <row r="354" spans="1:37" s="108" customFormat="1" ht="20.100000000000001" customHeight="1" x14ac:dyDescent="0.15">
      <c r="A354" s="17"/>
      <c r="B354" s="76">
        <v>24</v>
      </c>
      <c r="C354" s="955"/>
      <c r="D354" s="955"/>
      <c r="E354" s="955"/>
      <c r="F354" s="955"/>
      <c r="G354" s="955"/>
      <c r="H354" s="955"/>
      <c r="I354" s="955"/>
      <c r="J354" s="955"/>
      <c r="K354" s="955"/>
      <c r="L354" s="955"/>
      <c r="M354" s="983"/>
      <c r="N354" s="983"/>
      <c r="O354" s="78"/>
      <c r="P354" s="77"/>
      <c r="Q354" s="1018"/>
      <c r="R354" s="1019"/>
      <c r="S354" s="1019"/>
      <c r="T354" s="1020"/>
      <c r="U354" s="75"/>
      <c r="V354" s="954" t="s">
        <v>378</v>
      </c>
      <c r="W354" s="954"/>
      <c r="X354" s="954"/>
      <c r="Y354" s="954"/>
      <c r="Z354" s="955" t="s">
        <v>107</v>
      </c>
      <c r="AA354" s="955"/>
      <c r="AB354" s="955"/>
      <c r="AC354" s="955" t="s">
        <v>105</v>
      </c>
      <c r="AD354" s="955"/>
      <c r="AE354" s="955"/>
      <c r="AF354" s="955" t="s">
        <v>105</v>
      </c>
      <c r="AG354" s="955"/>
      <c r="AH354" s="955"/>
      <c r="AI354" s="112"/>
      <c r="AJ354" s="138"/>
      <c r="AK354" s="138"/>
    </row>
    <row r="355" spans="1:37" s="108" customFormat="1" ht="20.100000000000001" customHeight="1" x14ac:dyDescent="0.15">
      <c r="A355" s="17"/>
      <c r="B355" s="76">
        <v>25</v>
      </c>
      <c r="C355" s="955"/>
      <c r="D355" s="955"/>
      <c r="E355" s="955"/>
      <c r="F355" s="955"/>
      <c r="G355" s="955"/>
      <c r="H355" s="955"/>
      <c r="I355" s="955"/>
      <c r="J355" s="955"/>
      <c r="K355" s="955"/>
      <c r="L355" s="955"/>
      <c r="M355" s="983"/>
      <c r="N355" s="983"/>
      <c r="O355" s="78"/>
      <c r="P355" s="77"/>
      <c r="Q355" s="1018"/>
      <c r="R355" s="1019"/>
      <c r="S355" s="1019"/>
      <c r="T355" s="1020"/>
      <c r="U355" s="75"/>
      <c r="V355" s="954" t="s">
        <v>378</v>
      </c>
      <c r="W355" s="954"/>
      <c r="X355" s="954"/>
      <c r="Y355" s="954"/>
      <c r="Z355" s="955" t="s">
        <v>107</v>
      </c>
      <c r="AA355" s="955"/>
      <c r="AB355" s="955"/>
      <c r="AC355" s="955" t="s">
        <v>105</v>
      </c>
      <c r="AD355" s="955"/>
      <c r="AE355" s="955"/>
      <c r="AF355" s="955" t="s">
        <v>105</v>
      </c>
      <c r="AG355" s="955"/>
      <c r="AH355" s="955"/>
      <c r="AI355" s="111"/>
      <c r="AJ355" s="138"/>
      <c r="AK355" s="138"/>
    </row>
    <row r="356" spans="1:37" s="108" customFormat="1" ht="20.100000000000001" customHeight="1" x14ac:dyDescent="0.15">
      <c r="A356" s="17"/>
      <c r="B356" s="76">
        <v>26</v>
      </c>
      <c r="C356" s="955"/>
      <c r="D356" s="955"/>
      <c r="E356" s="955"/>
      <c r="F356" s="955"/>
      <c r="G356" s="955"/>
      <c r="H356" s="955"/>
      <c r="I356" s="955"/>
      <c r="J356" s="955"/>
      <c r="K356" s="955"/>
      <c r="L356" s="955"/>
      <c r="M356" s="983"/>
      <c r="N356" s="983"/>
      <c r="O356" s="78"/>
      <c r="P356" s="77"/>
      <c r="Q356" s="1018"/>
      <c r="R356" s="1019"/>
      <c r="S356" s="1019"/>
      <c r="T356" s="1020"/>
      <c r="U356" s="75"/>
      <c r="V356" s="954" t="s">
        <v>378</v>
      </c>
      <c r="W356" s="954"/>
      <c r="X356" s="954"/>
      <c r="Y356" s="954"/>
      <c r="Z356" s="955" t="s">
        <v>107</v>
      </c>
      <c r="AA356" s="955"/>
      <c r="AB356" s="955"/>
      <c r="AC356" s="955" t="s">
        <v>105</v>
      </c>
      <c r="AD356" s="955"/>
      <c r="AE356" s="955"/>
      <c r="AF356" s="955" t="s">
        <v>105</v>
      </c>
      <c r="AG356" s="955"/>
      <c r="AH356" s="955"/>
      <c r="AI356" s="111"/>
      <c r="AJ356" s="138"/>
      <c r="AK356" s="138"/>
    </row>
    <row r="357" spans="1:37" s="108" customFormat="1" ht="20.100000000000001" customHeight="1" x14ac:dyDescent="0.15">
      <c r="A357" s="17"/>
      <c r="B357" s="76">
        <v>27</v>
      </c>
      <c r="C357" s="955"/>
      <c r="D357" s="955"/>
      <c r="E357" s="955"/>
      <c r="F357" s="955"/>
      <c r="G357" s="955"/>
      <c r="H357" s="955"/>
      <c r="I357" s="955"/>
      <c r="J357" s="955"/>
      <c r="K357" s="955"/>
      <c r="L357" s="955"/>
      <c r="M357" s="983"/>
      <c r="N357" s="983"/>
      <c r="O357" s="78"/>
      <c r="P357" s="77"/>
      <c r="Q357" s="1018"/>
      <c r="R357" s="1019"/>
      <c r="S357" s="1019"/>
      <c r="T357" s="1020"/>
      <c r="U357" s="75"/>
      <c r="V357" s="954" t="s">
        <v>378</v>
      </c>
      <c r="W357" s="954"/>
      <c r="X357" s="954"/>
      <c r="Y357" s="954"/>
      <c r="Z357" s="955" t="s">
        <v>107</v>
      </c>
      <c r="AA357" s="955"/>
      <c r="AB357" s="955"/>
      <c r="AC357" s="955" t="s">
        <v>105</v>
      </c>
      <c r="AD357" s="955"/>
      <c r="AE357" s="955"/>
      <c r="AF357" s="955" t="s">
        <v>105</v>
      </c>
      <c r="AG357" s="955"/>
      <c r="AH357" s="955"/>
      <c r="AI357" s="112"/>
      <c r="AJ357" s="138"/>
      <c r="AK357" s="138"/>
    </row>
    <row r="358" spans="1:37" s="108" customFormat="1" ht="20.100000000000001" customHeight="1" x14ac:dyDescent="0.15">
      <c r="A358" s="17"/>
      <c r="B358" s="76">
        <v>28</v>
      </c>
      <c r="C358" s="955"/>
      <c r="D358" s="955"/>
      <c r="E358" s="955"/>
      <c r="F358" s="955"/>
      <c r="G358" s="955"/>
      <c r="H358" s="955"/>
      <c r="I358" s="955"/>
      <c r="J358" s="955"/>
      <c r="K358" s="955"/>
      <c r="L358" s="955"/>
      <c r="M358" s="983"/>
      <c r="N358" s="983"/>
      <c r="O358" s="78"/>
      <c r="P358" s="77"/>
      <c r="Q358" s="1018"/>
      <c r="R358" s="1019"/>
      <c r="S358" s="1019"/>
      <c r="T358" s="1020"/>
      <c r="U358" s="75"/>
      <c r="V358" s="954" t="s">
        <v>378</v>
      </c>
      <c r="W358" s="954"/>
      <c r="X358" s="954"/>
      <c r="Y358" s="954"/>
      <c r="Z358" s="955" t="s">
        <v>107</v>
      </c>
      <c r="AA358" s="955"/>
      <c r="AB358" s="955"/>
      <c r="AC358" s="955" t="s">
        <v>105</v>
      </c>
      <c r="AD358" s="955"/>
      <c r="AE358" s="955"/>
      <c r="AF358" s="955" t="s">
        <v>105</v>
      </c>
      <c r="AG358" s="955"/>
      <c r="AH358" s="955"/>
      <c r="AI358" s="112"/>
      <c r="AJ358" s="138"/>
      <c r="AK358" s="138"/>
    </row>
    <row r="359" spans="1:37" s="108" customFormat="1" ht="20.100000000000001" customHeight="1" x14ac:dyDescent="0.15">
      <c r="A359" s="17"/>
      <c r="B359" s="76">
        <v>29</v>
      </c>
      <c r="C359" s="955"/>
      <c r="D359" s="955"/>
      <c r="E359" s="955"/>
      <c r="F359" s="955"/>
      <c r="G359" s="955"/>
      <c r="H359" s="955"/>
      <c r="I359" s="955"/>
      <c r="J359" s="955"/>
      <c r="K359" s="955"/>
      <c r="L359" s="955"/>
      <c r="M359" s="983"/>
      <c r="N359" s="983"/>
      <c r="O359" s="78"/>
      <c r="P359" s="77"/>
      <c r="Q359" s="1018"/>
      <c r="R359" s="1019"/>
      <c r="S359" s="1019"/>
      <c r="T359" s="1020"/>
      <c r="U359" s="75"/>
      <c r="V359" s="954" t="s">
        <v>378</v>
      </c>
      <c r="W359" s="954"/>
      <c r="X359" s="954"/>
      <c r="Y359" s="954"/>
      <c r="Z359" s="955" t="s">
        <v>107</v>
      </c>
      <c r="AA359" s="955"/>
      <c r="AB359" s="955"/>
      <c r="AC359" s="955" t="s">
        <v>105</v>
      </c>
      <c r="AD359" s="955"/>
      <c r="AE359" s="955"/>
      <c r="AF359" s="955" t="s">
        <v>105</v>
      </c>
      <c r="AG359" s="955"/>
      <c r="AH359" s="955"/>
      <c r="AI359" s="112"/>
      <c r="AJ359" s="138"/>
      <c r="AK359" s="138"/>
    </row>
    <row r="360" spans="1:37" s="108" customFormat="1" ht="20.100000000000001" customHeight="1" x14ac:dyDescent="0.15">
      <c r="A360" s="17"/>
      <c r="B360" s="76">
        <v>30</v>
      </c>
      <c r="C360" s="955"/>
      <c r="D360" s="955"/>
      <c r="E360" s="955"/>
      <c r="F360" s="955"/>
      <c r="G360" s="955"/>
      <c r="H360" s="955"/>
      <c r="I360" s="955"/>
      <c r="J360" s="955"/>
      <c r="K360" s="955"/>
      <c r="L360" s="955"/>
      <c r="M360" s="983"/>
      <c r="N360" s="983"/>
      <c r="O360" s="78"/>
      <c r="P360" s="77"/>
      <c r="Q360" s="1018"/>
      <c r="R360" s="1019"/>
      <c r="S360" s="1019"/>
      <c r="T360" s="1020"/>
      <c r="U360" s="75"/>
      <c r="V360" s="954" t="s">
        <v>378</v>
      </c>
      <c r="W360" s="954"/>
      <c r="X360" s="954"/>
      <c r="Y360" s="954"/>
      <c r="Z360" s="955" t="s">
        <v>107</v>
      </c>
      <c r="AA360" s="955"/>
      <c r="AB360" s="955"/>
      <c r="AC360" s="955" t="s">
        <v>105</v>
      </c>
      <c r="AD360" s="955"/>
      <c r="AE360" s="955"/>
      <c r="AF360" s="955" t="s">
        <v>105</v>
      </c>
      <c r="AG360" s="955"/>
      <c r="AH360" s="955"/>
      <c r="AI360" s="112"/>
      <c r="AJ360" s="138"/>
      <c r="AK360" s="138"/>
    </row>
    <row r="361" spans="1:37" s="109" customFormat="1" ht="12.95" customHeight="1" x14ac:dyDescent="0.15">
      <c r="A361" s="31"/>
      <c r="B361" s="31" t="s">
        <v>266</v>
      </c>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112"/>
      <c r="AJ361" s="31"/>
      <c r="AK361" s="31"/>
    </row>
    <row r="362" spans="1:37" s="109" customFormat="1" ht="12.95" customHeight="1" x14ac:dyDescent="0.15">
      <c r="A362" s="31"/>
      <c r="B362" s="31" t="s">
        <v>267</v>
      </c>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111"/>
      <c r="AJ362" s="31"/>
      <c r="AK362" s="31"/>
    </row>
    <row r="363" spans="1:37" s="109" customFormat="1" ht="12.95" customHeight="1" x14ac:dyDescent="0.15">
      <c r="A363" s="31"/>
      <c r="B363" s="31" t="s">
        <v>304</v>
      </c>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AK363" s="31"/>
    </row>
    <row r="364" spans="1:37" s="109" customFormat="1" ht="12.95" customHeight="1" x14ac:dyDescent="0.15">
      <c r="A364" s="31"/>
      <c r="B364" s="31" t="s">
        <v>305</v>
      </c>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AK364" s="31"/>
    </row>
    <row r="365" spans="1:37" s="109" customFormat="1" ht="12.95" customHeight="1" x14ac:dyDescent="0.15">
      <c r="A365" s="31"/>
      <c r="B365" s="31" t="s">
        <v>429</v>
      </c>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row>
    <row r="366" spans="1:37" s="109" customFormat="1" ht="12.95" customHeight="1" x14ac:dyDescent="0.15">
      <c r="A366" s="31"/>
      <c r="B366" s="31"/>
      <c r="C366" s="31" t="s">
        <v>377</v>
      </c>
      <c r="D366" s="31"/>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AK366" s="31"/>
    </row>
    <row r="367" spans="1:37" s="109" customFormat="1" ht="12.95" customHeight="1" x14ac:dyDescent="0.15">
      <c r="A367" s="31"/>
      <c r="B367" s="31" t="s">
        <v>457</v>
      </c>
      <c r="D367" s="31"/>
      <c r="E367" s="31"/>
      <c r="F367" s="31"/>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AK367" s="31"/>
    </row>
    <row r="368" spans="1:37" s="109" customFormat="1" ht="12.95" customHeight="1" x14ac:dyDescent="0.15">
      <c r="A368" s="31"/>
      <c r="B368" s="1228" t="s">
        <v>458</v>
      </c>
      <c r="C368" s="1228"/>
      <c r="D368" s="1228"/>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row>
    <row r="369" spans="1:37" s="108" customFormat="1" ht="14.1" customHeight="1" x14ac:dyDescent="0.15">
      <c r="A369" s="17"/>
      <c r="B369" s="31" t="s">
        <v>90</v>
      </c>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c r="AJ369" s="17"/>
      <c r="AK369" s="17"/>
    </row>
    <row r="370" spans="1:37" s="107" customFormat="1" ht="12" customHeight="1" x14ac:dyDescent="0.15">
      <c r="A370" s="4"/>
      <c r="B370" s="999" t="s">
        <v>173</v>
      </c>
      <c r="C370" s="789" t="s">
        <v>57</v>
      </c>
      <c r="D370" s="789"/>
      <c r="E370" s="789"/>
      <c r="F370" s="789"/>
      <c r="G370" s="789" t="s">
        <v>230</v>
      </c>
      <c r="H370" s="789"/>
      <c r="I370" s="789"/>
      <c r="J370" s="789"/>
      <c r="K370" s="789" t="s">
        <v>274</v>
      </c>
      <c r="L370" s="789"/>
      <c r="M370" s="789" t="s">
        <v>275</v>
      </c>
      <c r="N370" s="789"/>
      <c r="O370" s="999" t="s">
        <v>125</v>
      </c>
      <c r="P370" s="999" t="s">
        <v>150</v>
      </c>
      <c r="Q370" s="789" t="s">
        <v>276</v>
      </c>
      <c r="R370" s="789"/>
      <c r="S370" s="789"/>
      <c r="T370" s="789"/>
      <c r="U370" s="1164" t="s">
        <v>375</v>
      </c>
      <c r="V370" s="993" t="s">
        <v>376</v>
      </c>
      <c r="W370" s="994"/>
      <c r="X370" s="994"/>
      <c r="Y370" s="994"/>
      <c r="Z370" s="789" t="s">
        <v>126</v>
      </c>
      <c r="AA370" s="789"/>
      <c r="AB370" s="789"/>
      <c r="AC370" s="789"/>
      <c r="AD370" s="789"/>
      <c r="AE370" s="789"/>
      <c r="AF370" s="789"/>
      <c r="AG370" s="789"/>
      <c r="AH370" s="789"/>
      <c r="AI370" s="112"/>
      <c r="AJ370" s="112"/>
      <c r="AK370" s="112"/>
    </row>
    <row r="371" spans="1:37" s="107" customFormat="1" ht="12" customHeight="1" x14ac:dyDescent="0.15">
      <c r="A371" s="4"/>
      <c r="B371" s="999"/>
      <c r="C371" s="789"/>
      <c r="D371" s="789"/>
      <c r="E371" s="789"/>
      <c r="F371" s="789"/>
      <c r="G371" s="789"/>
      <c r="H371" s="789"/>
      <c r="I371" s="789"/>
      <c r="J371" s="789"/>
      <c r="K371" s="789"/>
      <c r="L371" s="789"/>
      <c r="M371" s="789"/>
      <c r="N371" s="789"/>
      <c r="O371" s="999"/>
      <c r="P371" s="999"/>
      <c r="Q371" s="789"/>
      <c r="R371" s="789"/>
      <c r="S371" s="789"/>
      <c r="T371" s="789"/>
      <c r="U371" s="1164"/>
      <c r="V371" s="994"/>
      <c r="W371" s="994"/>
      <c r="X371" s="994"/>
      <c r="Y371" s="994"/>
      <c r="Z371" s="789" t="s">
        <v>127</v>
      </c>
      <c r="AA371" s="789"/>
      <c r="AB371" s="789"/>
      <c r="AC371" s="789"/>
      <c r="AD371" s="789"/>
      <c r="AE371" s="789"/>
      <c r="AF371" s="789" t="s">
        <v>277</v>
      </c>
      <c r="AG371" s="789"/>
      <c r="AH371" s="789"/>
      <c r="AI371" s="112"/>
      <c r="AJ371" s="112"/>
      <c r="AK371" s="112"/>
    </row>
    <row r="372" spans="1:37" s="107" customFormat="1" ht="12" customHeight="1" x14ac:dyDescent="0.15">
      <c r="A372" s="4"/>
      <c r="B372" s="999"/>
      <c r="C372" s="789"/>
      <c r="D372" s="789"/>
      <c r="E372" s="789"/>
      <c r="F372" s="789"/>
      <c r="G372" s="789"/>
      <c r="H372" s="789"/>
      <c r="I372" s="789"/>
      <c r="J372" s="789"/>
      <c r="K372" s="789"/>
      <c r="L372" s="789"/>
      <c r="M372" s="789"/>
      <c r="N372" s="789"/>
      <c r="O372" s="999"/>
      <c r="P372" s="999"/>
      <c r="Q372" s="789"/>
      <c r="R372" s="789"/>
      <c r="S372" s="789"/>
      <c r="T372" s="789"/>
      <c r="U372" s="1164"/>
      <c r="V372" s="994"/>
      <c r="W372" s="994"/>
      <c r="X372" s="994"/>
      <c r="Y372" s="994"/>
      <c r="Z372" s="789" t="s">
        <v>278</v>
      </c>
      <c r="AA372" s="789"/>
      <c r="AB372" s="789"/>
      <c r="AC372" s="789" t="s">
        <v>126</v>
      </c>
      <c r="AD372" s="789"/>
      <c r="AE372" s="789"/>
      <c r="AF372" s="789"/>
      <c r="AG372" s="789"/>
      <c r="AH372" s="789"/>
      <c r="AI372" s="112"/>
      <c r="AJ372" s="112"/>
      <c r="AK372" s="112"/>
    </row>
    <row r="373" spans="1:37" s="107" customFormat="1" ht="12" customHeight="1" x14ac:dyDescent="0.15">
      <c r="A373" s="4"/>
      <c r="B373" s="999"/>
      <c r="C373" s="789"/>
      <c r="D373" s="789"/>
      <c r="E373" s="789"/>
      <c r="F373" s="789"/>
      <c r="G373" s="789"/>
      <c r="H373" s="789"/>
      <c r="I373" s="789"/>
      <c r="J373" s="789"/>
      <c r="K373" s="789"/>
      <c r="L373" s="789"/>
      <c r="M373" s="789"/>
      <c r="N373" s="789"/>
      <c r="O373" s="999"/>
      <c r="P373" s="999"/>
      <c r="Q373" s="789"/>
      <c r="R373" s="789"/>
      <c r="S373" s="789"/>
      <c r="T373" s="789"/>
      <c r="U373" s="1164"/>
      <c r="V373" s="994"/>
      <c r="W373" s="994"/>
      <c r="X373" s="994"/>
      <c r="Y373" s="994"/>
      <c r="Z373" s="789"/>
      <c r="AA373" s="789"/>
      <c r="AB373" s="789"/>
      <c r="AC373" s="789"/>
      <c r="AD373" s="789"/>
      <c r="AE373" s="789"/>
      <c r="AF373" s="789"/>
      <c r="AG373" s="789"/>
      <c r="AH373" s="789"/>
      <c r="AI373" s="112"/>
      <c r="AJ373" s="112"/>
      <c r="AK373" s="112"/>
    </row>
    <row r="374" spans="1:37" s="107" customFormat="1" ht="20.100000000000001" customHeight="1" x14ac:dyDescent="0.15">
      <c r="A374" s="4"/>
      <c r="B374" s="76">
        <v>31</v>
      </c>
      <c r="C374" s="955"/>
      <c r="D374" s="955"/>
      <c r="E374" s="955"/>
      <c r="F374" s="955"/>
      <c r="G374" s="955"/>
      <c r="H374" s="955"/>
      <c r="I374" s="955"/>
      <c r="J374" s="955"/>
      <c r="K374" s="955"/>
      <c r="L374" s="955"/>
      <c r="M374" s="983"/>
      <c r="N374" s="983"/>
      <c r="O374" s="78"/>
      <c r="P374" s="77"/>
      <c r="Q374" s="1018"/>
      <c r="R374" s="1019"/>
      <c r="S374" s="1019"/>
      <c r="T374" s="1020"/>
      <c r="U374" s="75"/>
      <c r="V374" s="954" t="s">
        <v>378</v>
      </c>
      <c r="W374" s="954"/>
      <c r="X374" s="954"/>
      <c r="Y374" s="954"/>
      <c r="Z374" s="955" t="s">
        <v>107</v>
      </c>
      <c r="AA374" s="955"/>
      <c r="AB374" s="955"/>
      <c r="AC374" s="955" t="s">
        <v>105</v>
      </c>
      <c r="AD374" s="955"/>
      <c r="AE374" s="955"/>
      <c r="AF374" s="955" t="s">
        <v>105</v>
      </c>
      <c r="AG374" s="955"/>
      <c r="AH374" s="955"/>
      <c r="AI374" s="112"/>
      <c r="AJ374" s="112"/>
      <c r="AK374" s="112"/>
    </row>
    <row r="375" spans="1:37" s="107" customFormat="1" ht="20.100000000000001" customHeight="1" x14ac:dyDescent="0.15">
      <c r="A375" s="4"/>
      <c r="B375" s="76">
        <f t="shared" ref="B375:B383" si="6">+B374+1</f>
        <v>32</v>
      </c>
      <c r="C375" s="955"/>
      <c r="D375" s="955"/>
      <c r="E375" s="955"/>
      <c r="F375" s="955"/>
      <c r="G375" s="955"/>
      <c r="H375" s="955"/>
      <c r="I375" s="955"/>
      <c r="J375" s="955"/>
      <c r="K375" s="955"/>
      <c r="L375" s="955"/>
      <c r="M375" s="983"/>
      <c r="N375" s="983"/>
      <c r="O375" s="78"/>
      <c r="P375" s="77"/>
      <c r="Q375" s="1018"/>
      <c r="R375" s="1019"/>
      <c r="S375" s="1019"/>
      <c r="T375" s="1020"/>
      <c r="U375" s="75"/>
      <c r="V375" s="954" t="s">
        <v>378</v>
      </c>
      <c r="W375" s="954"/>
      <c r="X375" s="954"/>
      <c r="Y375" s="954"/>
      <c r="Z375" s="955" t="s">
        <v>107</v>
      </c>
      <c r="AA375" s="955"/>
      <c r="AB375" s="955"/>
      <c r="AC375" s="955" t="s">
        <v>105</v>
      </c>
      <c r="AD375" s="955"/>
      <c r="AE375" s="955"/>
      <c r="AF375" s="955" t="s">
        <v>105</v>
      </c>
      <c r="AG375" s="955"/>
      <c r="AH375" s="955"/>
      <c r="AI375" s="112"/>
      <c r="AJ375" s="112"/>
      <c r="AK375" s="112"/>
    </row>
    <row r="376" spans="1:37" s="108" customFormat="1" ht="20.100000000000001" customHeight="1" x14ac:dyDescent="0.15">
      <c r="A376" s="4"/>
      <c r="B376" s="76">
        <f t="shared" si="6"/>
        <v>33</v>
      </c>
      <c r="C376" s="955"/>
      <c r="D376" s="955"/>
      <c r="E376" s="955"/>
      <c r="F376" s="955"/>
      <c r="G376" s="955"/>
      <c r="H376" s="955"/>
      <c r="I376" s="955"/>
      <c r="J376" s="955"/>
      <c r="K376" s="955"/>
      <c r="L376" s="955"/>
      <c r="M376" s="983"/>
      <c r="N376" s="983"/>
      <c r="O376" s="78"/>
      <c r="P376" s="77"/>
      <c r="Q376" s="1018"/>
      <c r="R376" s="1019"/>
      <c r="S376" s="1019"/>
      <c r="T376" s="1020"/>
      <c r="U376" s="75"/>
      <c r="V376" s="954" t="s">
        <v>378</v>
      </c>
      <c r="W376" s="954"/>
      <c r="X376" s="954"/>
      <c r="Y376" s="954"/>
      <c r="Z376" s="955" t="s">
        <v>107</v>
      </c>
      <c r="AA376" s="955"/>
      <c r="AB376" s="955"/>
      <c r="AC376" s="955" t="s">
        <v>105</v>
      </c>
      <c r="AD376" s="955"/>
      <c r="AE376" s="955"/>
      <c r="AF376" s="955" t="s">
        <v>105</v>
      </c>
      <c r="AG376" s="955"/>
      <c r="AH376" s="955"/>
      <c r="AI376" s="111"/>
      <c r="AJ376" s="111"/>
      <c r="AK376" s="111"/>
    </row>
    <row r="377" spans="1:37" s="108" customFormat="1" ht="20.100000000000001" customHeight="1" x14ac:dyDescent="0.15">
      <c r="A377" s="17"/>
      <c r="B377" s="76">
        <f t="shared" si="6"/>
        <v>34</v>
      </c>
      <c r="C377" s="955"/>
      <c r="D377" s="955"/>
      <c r="E377" s="955"/>
      <c r="F377" s="955"/>
      <c r="G377" s="955"/>
      <c r="H377" s="955"/>
      <c r="I377" s="955"/>
      <c r="J377" s="955"/>
      <c r="K377" s="955"/>
      <c r="L377" s="955"/>
      <c r="M377" s="983"/>
      <c r="N377" s="983"/>
      <c r="O377" s="78"/>
      <c r="P377" s="77"/>
      <c r="Q377" s="1018"/>
      <c r="R377" s="1019"/>
      <c r="S377" s="1019"/>
      <c r="T377" s="1020"/>
      <c r="U377" s="75"/>
      <c r="V377" s="954" t="s">
        <v>378</v>
      </c>
      <c r="W377" s="954"/>
      <c r="X377" s="954"/>
      <c r="Y377" s="954"/>
      <c r="Z377" s="955" t="s">
        <v>107</v>
      </c>
      <c r="AA377" s="955"/>
      <c r="AB377" s="955"/>
      <c r="AC377" s="955" t="s">
        <v>105</v>
      </c>
      <c r="AD377" s="955"/>
      <c r="AE377" s="955"/>
      <c r="AF377" s="955" t="s">
        <v>105</v>
      </c>
      <c r="AG377" s="955"/>
      <c r="AH377" s="955"/>
      <c r="AI377" s="111"/>
      <c r="AJ377" s="111"/>
      <c r="AK377" s="111"/>
    </row>
    <row r="378" spans="1:37" s="107" customFormat="1" ht="20.100000000000001" customHeight="1" x14ac:dyDescent="0.15">
      <c r="A378" s="17"/>
      <c r="B378" s="76">
        <f t="shared" si="6"/>
        <v>35</v>
      </c>
      <c r="C378" s="955"/>
      <c r="D378" s="955"/>
      <c r="E378" s="955"/>
      <c r="F378" s="955"/>
      <c r="G378" s="955"/>
      <c r="H378" s="955"/>
      <c r="I378" s="955"/>
      <c r="J378" s="955"/>
      <c r="K378" s="955"/>
      <c r="L378" s="955"/>
      <c r="M378" s="983"/>
      <c r="N378" s="983"/>
      <c r="O378" s="78"/>
      <c r="P378" s="77"/>
      <c r="Q378" s="1018"/>
      <c r="R378" s="1019"/>
      <c r="S378" s="1019"/>
      <c r="T378" s="1020"/>
      <c r="U378" s="75"/>
      <c r="V378" s="954" t="s">
        <v>378</v>
      </c>
      <c r="W378" s="954"/>
      <c r="X378" s="954"/>
      <c r="Y378" s="954"/>
      <c r="Z378" s="955" t="s">
        <v>107</v>
      </c>
      <c r="AA378" s="955"/>
      <c r="AB378" s="955"/>
      <c r="AC378" s="955" t="s">
        <v>105</v>
      </c>
      <c r="AD378" s="955"/>
      <c r="AE378" s="955"/>
      <c r="AF378" s="955" t="s">
        <v>105</v>
      </c>
      <c r="AG378" s="955"/>
      <c r="AH378" s="955"/>
      <c r="AI378" s="112"/>
      <c r="AJ378" s="112"/>
      <c r="AK378" s="112"/>
    </row>
    <row r="379" spans="1:37" s="107" customFormat="1" ht="20.100000000000001" customHeight="1" x14ac:dyDescent="0.15">
      <c r="A379" s="4"/>
      <c r="B379" s="76">
        <f t="shared" si="6"/>
        <v>36</v>
      </c>
      <c r="C379" s="955"/>
      <c r="D379" s="955"/>
      <c r="E379" s="955"/>
      <c r="F379" s="955"/>
      <c r="G379" s="955"/>
      <c r="H379" s="955"/>
      <c r="I379" s="955"/>
      <c r="J379" s="955"/>
      <c r="K379" s="955"/>
      <c r="L379" s="955"/>
      <c r="M379" s="983"/>
      <c r="N379" s="983"/>
      <c r="O379" s="78"/>
      <c r="P379" s="77"/>
      <c r="Q379" s="1018"/>
      <c r="R379" s="1019"/>
      <c r="S379" s="1019"/>
      <c r="T379" s="1020"/>
      <c r="U379" s="75"/>
      <c r="V379" s="954" t="s">
        <v>378</v>
      </c>
      <c r="W379" s="954"/>
      <c r="X379" s="954"/>
      <c r="Y379" s="954"/>
      <c r="Z379" s="955" t="s">
        <v>107</v>
      </c>
      <c r="AA379" s="955"/>
      <c r="AB379" s="955"/>
      <c r="AC379" s="955" t="s">
        <v>105</v>
      </c>
      <c r="AD379" s="955"/>
      <c r="AE379" s="955"/>
      <c r="AF379" s="955" t="s">
        <v>105</v>
      </c>
      <c r="AG379" s="955"/>
      <c r="AH379" s="955"/>
      <c r="AI379" s="112"/>
      <c r="AJ379" s="112"/>
      <c r="AK379" s="112"/>
    </row>
    <row r="380" spans="1:37" s="107" customFormat="1" ht="20.100000000000001" customHeight="1" x14ac:dyDescent="0.15">
      <c r="A380" s="4"/>
      <c r="B380" s="76">
        <f t="shared" si="6"/>
        <v>37</v>
      </c>
      <c r="C380" s="955"/>
      <c r="D380" s="955"/>
      <c r="E380" s="955"/>
      <c r="F380" s="955"/>
      <c r="G380" s="955"/>
      <c r="H380" s="955"/>
      <c r="I380" s="955"/>
      <c r="J380" s="955"/>
      <c r="K380" s="955"/>
      <c r="L380" s="955"/>
      <c r="M380" s="983"/>
      <c r="N380" s="983"/>
      <c r="O380" s="78"/>
      <c r="P380" s="77"/>
      <c r="Q380" s="1018"/>
      <c r="R380" s="1019"/>
      <c r="S380" s="1019"/>
      <c r="T380" s="1020"/>
      <c r="U380" s="75"/>
      <c r="V380" s="954" t="s">
        <v>378</v>
      </c>
      <c r="W380" s="954"/>
      <c r="X380" s="954"/>
      <c r="Y380" s="954"/>
      <c r="Z380" s="955" t="s">
        <v>107</v>
      </c>
      <c r="AA380" s="955"/>
      <c r="AB380" s="955"/>
      <c r="AC380" s="955" t="s">
        <v>105</v>
      </c>
      <c r="AD380" s="955"/>
      <c r="AE380" s="955"/>
      <c r="AF380" s="955" t="s">
        <v>105</v>
      </c>
      <c r="AG380" s="955"/>
      <c r="AH380" s="955"/>
      <c r="AI380" s="112"/>
      <c r="AJ380" s="112"/>
      <c r="AK380" s="112"/>
    </row>
    <row r="381" spans="1:37" s="107" customFormat="1" ht="20.100000000000001" customHeight="1" x14ac:dyDescent="0.15">
      <c r="A381" s="4"/>
      <c r="B381" s="76">
        <f t="shared" si="6"/>
        <v>38</v>
      </c>
      <c r="C381" s="955"/>
      <c r="D381" s="955"/>
      <c r="E381" s="955"/>
      <c r="F381" s="955"/>
      <c r="G381" s="955"/>
      <c r="H381" s="955"/>
      <c r="I381" s="955"/>
      <c r="J381" s="955"/>
      <c r="K381" s="955"/>
      <c r="L381" s="955"/>
      <c r="M381" s="983"/>
      <c r="N381" s="983"/>
      <c r="O381" s="78"/>
      <c r="P381" s="77"/>
      <c r="Q381" s="1018"/>
      <c r="R381" s="1019"/>
      <c r="S381" s="1019"/>
      <c r="T381" s="1020"/>
      <c r="U381" s="75"/>
      <c r="V381" s="954" t="s">
        <v>378</v>
      </c>
      <c r="W381" s="954"/>
      <c r="X381" s="954"/>
      <c r="Y381" s="954"/>
      <c r="Z381" s="955" t="s">
        <v>107</v>
      </c>
      <c r="AA381" s="955"/>
      <c r="AB381" s="955"/>
      <c r="AC381" s="955" t="s">
        <v>105</v>
      </c>
      <c r="AD381" s="955"/>
      <c r="AE381" s="955"/>
      <c r="AF381" s="955" t="s">
        <v>105</v>
      </c>
      <c r="AG381" s="955"/>
      <c r="AH381" s="955"/>
      <c r="AI381" s="112"/>
      <c r="AJ381" s="112"/>
      <c r="AK381" s="112"/>
    </row>
    <row r="382" spans="1:37" s="107" customFormat="1" ht="20.100000000000001" customHeight="1" x14ac:dyDescent="0.15">
      <c r="A382" s="4"/>
      <c r="B382" s="76">
        <f t="shared" si="6"/>
        <v>39</v>
      </c>
      <c r="C382" s="955"/>
      <c r="D382" s="955"/>
      <c r="E382" s="955"/>
      <c r="F382" s="955"/>
      <c r="G382" s="955"/>
      <c r="H382" s="955"/>
      <c r="I382" s="955"/>
      <c r="J382" s="955"/>
      <c r="K382" s="955"/>
      <c r="L382" s="955"/>
      <c r="M382" s="983"/>
      <c r="N382" s="983"/>
      <c r="O382" s="78"/>
      <c r="P382" s="77"/>
      <c r="Q382" s="1018"/>
      <c r="R382" s="1019"/>
      <c r="S382" s="1019"/>
      <c r="T382" s="1020"/>
      <c r="U382" s="75"/>
      <c r="V382" s="954" t="s">
        <v>378</v>
      </c>
      <c r="W382" s="954"/>
      <c r="X382" s="954"/>
      <c r="Y382" s="954"/>
      <c r="Z382" s="955" t="s">
        <v>107</v>
      </c>
      <c r="AA382" s="955"/>
      <c r="AB382" s="955"/>
      <c r="AC382" s="955" t="s">
        <v>105</v>
      </c>
      <c r="AD382" s="955"/>
      <c r="AE382" s="955"/>
      <c r="AF382" s="955" t="s">
        <v>105</v>
      </c>
      <c r="AG382" s="955"/>
      <c r="AH382" s="955"/>
      <c r="AI382" s="112"/>
      <c r="AJ382" s="112"/>
      <c r="AK382" s="112"/>
    </row>
    <row r="383" spans="1:37" s="108" customFormat="1" ht="20.100000000000001" customHeight="1" x14ac:dyDescent="0.15">
      <c r="A383" s="4"/>
      <c r="B383" s="76">
        <f t="shared" si="6"/>
        <v>40</v>
      </c>
      <c r="C383" s="955"/>
      <c r="D383" s="955"/>
      <c r="E383" s="955"/>
      <c r="F383" s="955"/>
      <c r="G383" s="955"/>
      <c r="H383" s="955"/>
      <c r="I383" s="955"/>
      <c r="J383" s="955"/>
      <c r="K383" s="955"/>
      <c r="L383" s="955"/>
      <c r="M383" s="983"/>
      <c r="N383" s="983"/>
      <c r="O383" s="78"/>
      <c r="P383" s="77"/>
      <c r="Q383" s="1018"/>
      <c r="R383" s="1019"/>
      <c r="S383" s="1019"/>
      <c r="T383" s="1020"/>
      <c r="U383" s="75"/>
      <c r="V383" s="954" t="s">
        <v>378</v>
      </c>
      <c r="W383" s="954"/>
      <c r="X383" s="954"/>
      <c r="Y383" s="954"/>
      <c r="Z383" s="955" t="s">
        <v>107</v>
      </c>
      <c r="AA383" s="955"/>
      <c r="AB383" s="955"/>
      <c r="AC383" s="955" t="s">
        <v>105</v>
      </c>
      <c r="AD383" s="955"/>
      <c r="AE383" s="955"/>
      <c r="AF383" s="955" t="s">
        <v>105</v>
      </c>
      <c r="AG383" s="955"/>
      <c r="AH383" s="955"/>
      <c r="AI383" s="111"/>
      <c r="AJ383" s="111"/>
      <c r="AK383" s="111"/>
    </row>
    <row r="384" spans="1:37" s="108" customFormat="1" ht="9.75" customHeight="1" x14ac:dyDescent="0.15">
      <c r="A384" s="17"/>
      <c r="B384" s="31"/>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I384" s="17"/>
      <c r="AJ384" s="17"/>
      <c r="AK384" s="17"/>
    </row>
    <row r="385" spans="1:37" s="107" customFormat="1" ht="20.100000000000001" customHeight="1" x14ac:dyDescent="0.15">
      <c r="A385" s="17"/>
      <c r="B385" s="3" t="s">
        <v>54</v>
      </c>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c r="AJ385" s="17"/>
      <c r="AK385" s="17"/>
    </row>
    <row r="386" spans="1:37" s="107" customFormat="1" ht="20.100000000000001" customHeight="1" x14ac:dyDescent="0.15">
      <c r="A386" s="4"/>
      <c r="B386" s="1222" t="s">
        <v>173</v>
      </c>
      <c r="C386" s="972" t="s">
        <v>57</v>
      </c>
      <c r="D386" s="973"/>
      <c r="E386" s="973"/>
      <c r="F386" s="974"/>
      <c r="G386" s="972" t="s">
        <v>230</v>
      </c>
      <c r="H386" s="973"/>
      <c r="I386" s="973"/>
      <c r="J386" s="974"/>
      <c r="K386" s="881" t="s">
        <v>427</v>
      </c>
      <c r="L386" s="882"/>
      <c r="M386" s="882"/>
      <c r="N386" s="882"/>
      <c r="O386" s="882"/>
      <c r="P386" s="882"/>
      <c r="Q386" s="882"/>
      <c r="R386" s="882"/>
      <c r="S386" s="882"/>
      <c r="T386" s="882"/>
      <c r="U386" s="882"/>
      <c r="V386" s="882"/>
      <c r="W386" s="882"/>
      <c r="X386" s="882"/>
      <c r="Y386" s="882"/>
      <c r="Z386" s="882"/>
      <c r="AA386" s="882"/>
      <c r="AB386" s="882"/>
      <c r="AC386" s="882"/>
      <c r="AD386" s="882"/>
      <c r="AE386" s="882"/>
      <c r="AF386" s="882"/>
      <c r="AG386" s="882"/>
      <c r="AH386" s="882"/>
      <c r="AI386" s="882"/>
      <c r="AJ386" s="883"/>
      <c r="AK386" s="198"/>
    </row>
    <row r="387" spans="1:37" s="107" customFormat="1" ht="20.100000000000001" customHeight="1" x14ac:dyDescent="0.15">
      <c r="A387" s="4"/>
      <c r="B387" s="1223"/>
      <c r="C387" s="1229"/>
      <c r="D387" s="846"/>
      <c r="E387" s="846"/>
      <c r="F387" s="847"/>
      <c r="G387" s="1229"/>
      <c r="H387" s="846"/>
      <c r="I387" s="846"/>
      <c r="J387" s="847"/>
      <c r="K387" s="972" t="s">
        <v>238</v>
      </c>
      <c r="L387" s="973"/>
      <c r="M387" s="973"/>
      <c r="N387" s="973"/>
      <c r="O387" s="973"/>
      <c r="P387" s="974"/>
      <c r="Q387" s="972" t="s">
        <v>57</v>
      </c>
      <c r="R387" s="973"/>
      <c r="S387" s="973"/>
      <c r="T387" s="974"/>
      <c r="U387" s="972" t="s">
        <v>239</v>
      </c>
      <c r="V387" s="973"/>
      <c r="W387" s="973"/>
      <c r="X387" s="973"/>
      <c r="Y387" s="973"/>
      <c r="Z387" s="973"/>
      <c r="AA387" s="974"/>
      <c r="AB387" s="1179" t="s">
        <v>91</v>
      </c>
      <c r="AC387" s="1180"/>
      <c r="AD387" s="1180"/>
      <c r="AE387" s="1180"/>
      <c r="AF387" s="853"/>
      <c r="AG387" s="1179" t="s">
        <v>92</v>
      </c>
      <c r="AH387" s="1180"/>
      <c r="AI387" s="1180"/>
      <c r="AJ387" s="853"/>
      <c r="AK387" s="147"/>
    </row>
    <row r="388" spans="1:37" s="107" customFormat="1" ht="20.100000000000001" customHeight="1" x14ac:dyDescent="0.15">
      <c r="A388" s="4"/>
      <c r="B388" s="1224"/>
      <c r="C388" s="975"/>
      <c r="D388" s="976"/>
      <c r="E388" s="976"/>
      <c r="F388" s="977"/>
      <c r="G388" s="975"/>
      <c r="H388" s="976"/>
      <c r="I388" s="976"/>
      <c r="J388" s="977"/>
      <c r="K388" s="975"/>
      <c r="L388" s="976"/>
      <c r="M388" s="976"/>
      <c r="N388" s="976"/>
      <c r="O388" s="976"/>
      <c r="P388" s="977"/>
      <c r="Q388" s="975"/>
      <c r="R388" s="976"/>
      <c r="S388" s="976"/>
      <c r="T388" s="977"/>
      <c r="U388" s="975"/>
      <c r="V388" s="976"/>
      <c r="W388" s="976"/>
      <c r="X388" s="976"/>
      <c r="Y388" s="976"/>
      <c r="Z388" s="976"/>
      <c r="AA388" s="977"/>
      <c r="AB388" s="788"/>
      <c r="AC388" s="1078"/>
      <c r="AD388" s="1078"/>
      <c r="AE388" s="1078"/>
      <c r="AF388" s="857"/>
      <c r="AG388" s="788"/>
      <c r="AH388" s="1078"/>
      <c r="AI388" s="1078"/>
      <c r="AJ388" s="857"/>
      <c r="AK388" s="147"/>
    </row>
    <row r="389" spans="1:37" s="107" customFormat="1" ht="20.100000000000001" customHeight="1" x14ac:dyDescent="0.15">
      <c r="A389" s="4"/>
      <c r="B389" s="82" t="s">
        <v>152</v>
      </c>
      <c r="C389" s="884" t="s">
        <v>166</v>
      </c>
      <c r="D389" s="884"/>
      <c r="E389" s="884"/>
      <c r="F389" s="884"/>
      <c r="G389" s="884" t="s">
        <v>83</v>
      </c>
      <c r="H389" s="884"/>
      <c r="I389" s="884"/>
      <c r="J389" s="884"/>
      <c r="K389" s="884" t="s">
        <v>156</v>
      </c>
      <c r="L389" s="884"/>
      <c r="M389" s="884"/>
      <c r="N389" s="884"/>
      <c r="O389" s="884"/>
      <c r="P389" s="884"/>
      <c r="Q389" s="884" t="s">
        <v>167</v>
      </c>
      <c r="R389" s="884"/>
      <c r="S389" s="884"/>
      <c r="T389" s="884"/>
      <c r="U389" s="884" t="s">
        <v>64</v>
      </c>
      <c r="V389" s="884"/>
      <c r="W389" s="884"/>
      <c r="X389" s="884"/>
      <c r="Y389" s="884"/>
      <c r="Z389" s="884"/>
      <c r="AA389" s="884"/>
      <c r="AB389" s="884" t="s">
        <v>65</v>
      </c>
      <c r="AC389" s="884"/>
      <c r="AD389" s="884"/>
      <c r="AE389" s="884"/>
      <c r="AF389" s="884"/>
      <c r="AG389" s="884" t="s">
        <v>66</v>
      </c>
      <c r="AH389" s="884"/>
      <c r="AI389" s="884"/>
      <c r="AJ389" s="884"/>
      <c r="AK389" s="27"/>
    </row>
    <row r="390" spans="1:37" s="107" customFormat="1" ht="20.100000000000001" customHeight="1" x14ac:dyDescent="0.15">
      <c r="A390" s="4"/>
      <c r="B390" s="77"/>
      <c r="C390" s="955"/>
      <c r="D390" s="955"/>
      <c r="E390" s="955"/>
      <c r="F390" s="955"/>
      <c r="G390" s="955"/>
      <c r="H390" s="955"/>
      <c r="I390" s="955"/>
      <c r="J390" s="955"/>
      <c r="K390" s="955"/>
      <c r="L390" s="955"/>
      <c r="M390" s="955"/>
      <c r="N390" s="955"/>
      <c r="O390" s="955"/>
      <c r="P390" s="955"/>
      <c r="Q390" s="955"/>
      <c r="R390" s="955"/>
      <c r="S390" s="955"/>
      <c r="T390" s="955"/>
      <c r="U390" s="955"/>
      <c r="V390" s="955"/>
      <c r="W390" s="955"/>
      <c r="X390" s="955"/>
      <c r="Y390" s="955"/>
      <c r="Z390" s="955"/>
      <c r="AA390" s="955"/>
      <c r="AB390" s="955"/>
      <c r="AC390" s="955"/>
      <c r="AD390" s="955"/>
      <c r="AE390" s="955"/>
      <c r="AF390" s="955"/>
      <c r="AG390" s="1175"/>
      <c r="AH390" s="1176"/>
      <c r="AI390" s="1176"/>
      <c r="AJ390" s="125" t="s">
        <v>103</v>
      </c>
      <c r="AK390" s="96"/>
    </row>
    <row r="391" spans="1:37" s="107" customFormat="1" ht="20.100000000000001" customHeight="1" x14ac:dyDescent="0.15">
      <c r="A391" s="4"/>
      <c r="B391" s="77"/>
      <c r="C391" s="955"/>
      <c r="D391" s="955"/>
      <c r="E391" s="955"/>
      <c r="F391" s="955"/>
      <c r="G391" s="955"/>
      <c r="H391" s="955"/>
      <c r="I391" s="955"/>
      <c r="J391" s="955"/>
      <c r="K391" s="955"/>
      <c r="L391" s="955"/>
      <c r="M391" s="955"/>
      <c r="N391" s="955"/>
      <c r="O391" s="955"/>
      <c r="P391" s="955"/>
      <c r="Q391" s="955"/>
      <c r="R391" s="955"/>
      <c r="S391" s="955"/>
      <c r="T391" s="955"/>
      <c r="U391" s="955"/>
      <c r="V391" s="955"/>
      <c r="W391" s="955"/>
      <c r="X391" s="955"/>
      <c r="Y391" s="955"/>
      <c r="Z391" s="955"/>
      <c r="AA391" s="955"/>
      <c r="AB391" s="955"/>
      <c r="AC391" s="955"/>
      <c r="AD391" s="955"/>
      <c r="AE391" s="955"/>
      <c r="AF391" s="955"/>
      <c r="AG391" s="1175"/>
      <c r="AH391" s="1176"/>
      <c r="AI391" s="1176"/>
      <c r="AJ391" s="125" t="s">
        <v>103</v>
      </c>
      <c r="AK391" s="96"/>
    </row>
    <row r="392" spans="1:37" s="108" customFormat="1" ht="20.100000000000001" customHeight="1" x14ac:dyDescent="0.15">
      <c r="A392" s="4"/>
      <c r="B392" s="77"/>
      <c r="C392" s="955"/>
      <c r="D392" s="955"/>
      <c r="E392" s="955"/>
      <c r="F392" s="955"/>
      <c r="G392" s="955"/>
      <c r="H392" s="955"/>
      <c r="I392" s="955"/>
      <c r="J392" s="955"/>
      <c r="K392" s="955"/>
      <c r="L392" s="955"/>
      <c r="M392" s="955"/>
      <c r="N392" s="955"/>
      <c r="O392" s="955"/>
      <c r="P392" s="955"/>
      <c r="Q392" s="955"/>
      <c r="R392" s="955"/>
      <c r="S392" s="955"/>
      <c r="T392" s="955"/>
      <c r="U392" s="955"/>
      <c r="V392" s="955"/>
      <c r="W392" s="955"/>
      <c r="X392" s="955"/>
      <c r="Y392" s="955"/>
      <c r="Z392" s="955"/>
      <c r="AA392" s="955"/>
      <c r="AB392" s="955"/>
      <c r="AC392" s="955"/>
      <c r="AD392" s="955"/>
      <c r="AE392" s="955"/>
      <c r="AF392" s="955"/>
      <c r="AG392" s="1175"/>
      <c r="AH392" s="1176"/>
      <c r="AI392" s="1176"/>
      <c r="AJ392" s="125" t="s">
        <v>103</v>
      </c>
      <c r="AK392" s="96"/>
    </row>
    <row r="393" spans="1:37" s="109" customFormat="1" ht="14.1" customHeight="1" x14ac:dyDescent="0.15">
      <c r="A393" s="31"/>
      <c r="B393" s="31" t="s">
        <v>268</v>
      </c>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row>
    <row r="394" spans="1:37" s="107" customFormat="1" ht="20.100000000000001" customHeight="1" x14ac:dyDescent="0.15">
      <c r="A394" s="17"/>
      <c r="B394" s="3" t="s">
        <v>389</v>
      </c>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4"/>
      <c r="AJ394" s="18"/>
      <c r="AK394" s="18"/>
    </row>
    <row r="395" spans="1:37" s="107" customFormat="1" ht="20.100000000000001" customHeight="1" x14ac:dyDescent="0.15">
      <c r="A395" s="4"/>
      <c r="B395" s="1198" t="s">
        <v>173</v>
      </c>
      <c r="C395" s="1179" t="s">
        <v>57</v>
      </c>
      <c r="D395" s="1180"/>
      <c r="E395" s="1180"/>
      <c r="F395" s="853"/>
      <c r="G395" s="1179" t="s">
        <v>224</v>
      </c>
      <c r="H395" s="1180"/>
      <c r="I395" s="1180"/>
      <c r="J395" s="853"/>
      <c r="K395" s="1207" t="s">
        <v>150</v>
      </c>
      <c r="L395" s="1208"/>
      <c r="M395" s="881" t="s">
        <v>223</v>
      </c>
      <c r="N395" s="882"/>
      <c r="O395" s="882"/>
      <c r="P395" s="882"/>
      <c r="Q395" s="882"/>
      <c r="R395" s="882"/>
      <c r="S395" s="882"/>
      <c r="T395" s="882"/>
      <c r="U395" s="882"/>
      <c r="V395" s="882"/>
      <c r="W395" s="882"/>
      <c r="X395" s="883"/>
      <c r="Y395" s="881" t="s">
        <v>428</v>
      </c>
      <c r="Z395" s="882"/>
      <c r="AA395" s="882"/>
      <c r="AB395" s="882"/>
      <c r="AC395" s="882"/>
      <c r="AD395" s="882"/>
      <c r="AE395" s="882"/>
      <c r="AF395" s="882"/>
      <c r="AG395" s="882"/>
      <c r="AH395" s="882"/>
      <c r="AI395" s="882"/>
      <c r="AJ395" s="883"/>
      <c r="AK395" s="150"/>
    </row>
    <row r="396" spans="1:37" s="107" customFormat="1" ht="24" customHeight="1" x14ac:dyDescent="0.15">
      <c r="A396" s="4"/>
      <c r="B396" s="1199"/>
      <c r="C396" s="1196"/>
      <c r="D396" s="1197"/>
      <c r="E396" s="1197"/>
      <c r="F396" s="855"/>
      <c r="G396" s="1196"/>
      <c r="H396" s="1197"/>
      <c r="I396" s="1197"/>
      <c r="J396" s="855"/>
      <c r="K396" s="1207"/>
      <c r="L396" s="1208"/>
      <c r="M396" s="1179" t="s">
        <v>101</v>
      </c>
      <c r="N396" s="1180"/>
      <c r="O396" s="1180"/>
      <c r="P396" s="853"/>
      <c r="Q396" s="764" t="s">
        <v>102</v>
      </c>
      <c r="R396" s="765"/>
      <c r="S396" s="765"/>
      <c r="T396" s="1206"/>
      <c r="U396" s="764" t="s">
        <v>204</v>
      </c>
      <c r="V396" s="765"/>
      <c r="W396" s="765"/>
      <c r="X396" s="1206"/>
      <c r="Y396" s="172" t="s">
        <v>219</v>
      </c>
      <c r="Z396" s="173"/>
      <c r="AA396" s="173"/>
      <c r="AB396" s="174"/>
      <c r="AC396" s="172" t="s">
        <v>220</v>
      </c>
      <c r="AD396" s="173"/>
      <c r="AE396" s="173"/>
      <c r="AF396" s="174"/>
      <c r="AG396" s="881" t="s">
        <v>222</v>
      </c>
      <c r="AH396" s="1013"/>
      <c r="AI396" s="1013"/>
      <c r="AJ396" s="1014"/>
      <c r="AK396" s="150"/>
    </row>
    <row r="397" spans="1:37" s="107" customFormat="1" ht="20.100000000000001" customHeight="1" x14ac:dyDescent="0.15">
      <c r="A397" s="4"/>
      <c r="B397" s="1199"/>
      <c r="C397" s="788"/>
      <c r="D397" s="1078"/>
      <c r="E397" s="1078"/>
      <c r="F397" s="857"/>
      <c r="G397" s="788"/>
      <c r="H397" s="1078"/>
      <c r="I397" s="1078"/>
      <c r="J397" s="857"/>
      <c r="K397" s="1207"/>
      <c r="L397" s="1208"/>
      <c r="M397" s="788"/>
      <c r="N397" s="1078"/>
      <c r="O397" s="1078"/>
      <c r="P397" s="857"/>
      <c r="Q397" s="175" t="s">
        <v>205</v>
      </c>
      <c r="R397" s="175"/>
      <c r="S397" s="175"/>
      <c r="T397" s="175"/>
      <c r="U397" s="175" t="s">
        <v>205</v>
      </c>
      <c r="V397" s="175"/>
      <c r="W397" s="175"/>
      <c r="X397" s="175"/>
      <c r="Y397" s="175" t="s">
        <v>163</v>
      </c>
      <c r="Z397" s="175"/>
      <c r="AA397" s="175"/>
      <c r="AB397" s="175"/>
      <c r="AC397" s="176" t="s">
        <v>164</v>
      </c>
      <c r="AD397" s="176"/>
      <c r="AE397" s="176"/>
      <c r="AF397" s="176"/>
      <c r="AG397" s="881" t="s">
        <v>221</v>
      </c>
      <c r="AH397" s="882"/>
      <c r="AI397" s="882"/>
      <c r="AJ397" s="883"/>
      <c r="AK397" s="152"/>
    </row>
    <row r="398" spans="1:37" s="107" customFormat="1" ht="15.95" customHeight="1" x14ac:dyDescent="0.15">
      <c r="A398" s="4"/>
      <c r="B398" s="1094" t="s">
        <v>185</v>
      </c>
      <c r="C398" s="1069" t="s">
        <v>367</v>
      </c>
      <c r="D398" s="1070"/>
      <c r="E398" s="1070"/>
      <c r="F398" s="1200"/>
      <c r="G398" s="1069" t="s">
        <v>139</v>
      </c>
      <c r="H398" s="1070"/>
      <c r="I398" s="1070"/>
      <c r="J398" s="1200"/>
      <c r="K398" s="1216" t="s">
        <v>113</v>
      </c>
      <c r="L398" s="1217"/>
      <c r="M398" s="1212" t="s">
        <v>112</v>
      </c>
      <c r="N398" s="1213"/>
      <c r="O398" s="1213"/>
      <c r="P398" s="1220" t="s">
        <v>103</v>
      </c>
      <c r="Q398" s="1183" t="s">
        <v>505</v>
      </c>
      <c r="R398" s="1184"/>
      <c r="S398" s="1184"/>
      <c r="T398" s="1184"/>
      <c r="U398" s="1183" t="s">
        <v>503</v>
      </c>
      <c r="V398" s="1184"/>
      <c r="W398" s="1184"/>
      <c r="X398" s="1184"/>
      <c r="Y398" s="1177" t="s">
        <v>111</v>
      </c>
      <c r="Z398" s="1178"/>
      <c r="AA398" s="1178"/>
      <c r="AB398" s="124" t="s">
        <v>103</v>
      </c>
      <c r="AC398" s="1177" t="s">
        <v>111</v>
      </c>
      <c r="AD398" s="1178"/>
      <c r="AE398" s="1178"/>
      <c r="AF398" s="124" t="s">
        <v>103</v>
      </c>
      <c r="AG398" s="1177" t="s">
        <v>111</v>
      </c>
      <c r="AH398" s="1178"/>
      <c r="AI398" s="1178"/>
      <c r="AJ398" s="124" t="s">
        <v>103</v>
      </c>
      <c r="AK398" s="143"/>
    </row>
    <row r="399" spans="1:37" s="107" customFormat="1" ht="15.95" customHeight="1" x14ac:dyDescent="0.15">
      <c r="A399" s="4"/>
      <c r="B399" s="1095"/>
      <c r="C399" s="1201"/>
      <c r="D399" s="1202"/>
      <c r="E399" s="1202"/>
      <c r="F399" s="1203"/>
      <c r="G399" s="1201"/>
      <c r="H399" s="1202"/>
      <c r="I399" s="1202"/>
      <c r="J399" s="1203"/>
      <c r="K399" s="1218"/>
      <c r="L399" s="1219"/>
      <c r="M399" s="1214"/>
      <c r="N399" s="1215"/>
      <c r="O399" s="1215"/>
      <c r="P399" s="1221"/>
      <c r="Q399" s="1177" t="s">
        <v>110</v>
      </c>
      <c r="R399" s="1178"/>
      <c r="S399" s="1178"/>
      <c r="T399" s="124" t="s">
        <v>103</v>
      </c>
      <c r="U399" s="1177" t="s">
        <v>110</v>
      </c>
      <c r="V399" s="1178"/>
      <c r="W399" s="1178"/>
      <c r="X399" s="124" t="s">
        <v>103</v>
      </c>
      <c r="Y399" s="1177" t="s">
        <v>111</v>
      </c>
      <c r="Z399" s="1178"/>
      <c r="AA399" s="1178"/>
      <c r="AB399" s="124" t="s">
        <v>103</v>
      </c>
      <c r="AC399" s="1177" t="s">
        <v>111</v>
      </c>
      <c r="AD399" s="1178"/>
      <c r="AE399" s="1178"/>
      <c r="AF399" s="124" t="s">
        <v>103</v>
      </c>
      <c r="AG399" s="1185"/>
      <c r="AH399" s="1178"/>
      <c r="AI399" s="1178"/>
      <c r="AJ399" s="124" t="s">
        <v>103</v>
      </c>
      <c r="AK399" s="143"/>
    </row>
    <row r="400" spans="1:37" s="107" customFormat="1" ht="17.100000000000001" customHeight="1" x14ac:dyDescent="0.15">
      <c r="A400" s="4"/>
      <c r="B400" s="1194">
        <f>+B396+1</f>
        <v>1</v>
      </c>
      <c r="C400" s="619"/>
      <c r="D400" s="620"/>
      <c r="E400" s="620"/>
      <c r="F400" s="621"/>
      <c r="G400" s="619"/>
      <c r="H400" s="620"/>
      <c r="I400" s="620"/>
      <c r="J400" s="621"/>
      <c r="K400" s="1190" t="s">
        <v>193</v>
      </c>
      <c r="L400" s="1191"/>
      <c r="M400" s="1186"/>
      <c r="N400" s="1187"/>
      <c r="O400" s="1187"/>
      <c r="P400" s="1181" t="s">
        <v>103</v>
      </c>
      <c r="Q400" s="619" t="s">
        <v>109</v>
      </c>
      <c r="R400" s="620"/>
      <c r="S400" s="620"/>
      <c r="T400" s="621"/>
      <c r="U400" s="619" t="s">
        <v>109</v>
      </c>
      <c r="V400" s="620"/>
      <c r="W400" s="620"/>
      <c r="X400" s="621"/>
      <c r="Y400" s="1175"/>
      <c r="Z400" s="1176"/>
      <c r="AA400" s="1176"/>
      <c r="AB400" s="123" t="s">
        <v>103</v>
      </c>
      <c r="AC400" s="1175"/>
      <c r="AD400" s="1176"/>
      <c r="AE400" s="1176"/>
      <c r="AF400" s="123" t="s">
        <v>103</v>
      </c>
      <c r="AG400" s="1175"/>
      <c r="AH400" s="1176"/>
      <c r="AI400" s="1176"/>
      <c r="AJ400" s="123" t="s">
        <v>103</v>
      </c>
      <c r="AK400" s="143"/>
    </row>
    <row r="401" spans="1:37" s="107" customFormat="1" ht="17.100000000000001" customHeight="1" x14ac:dyDescent="0.15">
      <c r="A401" s="4"/>
      <c r="B401" s="1050"/>
      <c r="C401" s="1056"/>
      <c r="D401" s="877"/>
      <c r="E401" s="877"/>
      <c r="F401" s="1204"/>
      <c r="G401" s="1056"/>
      <c r="H401" s="877"/>
      <c r="I401" s="877"/>
      <c r="J401" s="1204"/>
      <c r="K401" s="1192"/>
      <c r="L401" s="1193"/>
      <c r="M401" s="1188"/>
      <c r="N401" s="1189"/>
      <c r="O401" s="1189"/>
      <c r="P401" s="1182"/>
      <c r="Q401" s="1175"/>
      <c r="R401" s="1176"/>
      <c r="S401" s="1176"/>
      <c r="T401" s="123" t="s">
        <v>103</v>
      </c>
      <c r="U401" s="1175"/>
      <c r="V401" s="1176"/>
      <c r="W401" s="1176"/>
      <c r="X401" s="123" t="s">
        <v>103</v>
      </c>
      <c r="Y401" s="1175"/>
      <c r="Z401" s="1176"/>
      <c r="AA401" s="1176"/>
      <c r="AB401" s="123" t="s">
        <v>103</v>
      </c>
      <c r="AC401" s="1175"/>
      <c r="AD401" s="1176"/>
      <c r="AE401" s="1176"/>
      <c r="AF401" s="123" t="s">
        <v>103</v>
      </c>
      <c r="AG401" s="1175"/>
      <c r="AH401" s="1176"/>
      <c r="AI401" s="1176"/>
      <c r="AJ401" s="123" t="s">
        <v>103</v>
      </c>
      <c r="AK401" s="143"/>
    </row>
    <row r="402" spans="1:37" s="107" customFormat="1" ht="17.100000000000001" customHeight="1" x14ac:dyDescent="0.15">
      <c r="A402" s="4"/>
      <c r="B402" s="1194">
        <f>+B400+1</f>
        <v>2</v>
      </c>
      <c r="C402" s="619"/>
      <c r="D402" s="620"/>
      <c r="E402" s="620"/>
      <c r="F402" s="621"/>
      <c r="G402" s="619"/>
      <c r="H402" s="620"/>
      <c r="I402" s="620"/>
      <c r="J402" s="621"/>
      <c r="K402" s="1190" t="s">
        <v>193</v>
      </c>
      <c r="L402" s="1191"/>
      <c r="M402" s="1186"/>
      <c r="N402" s="1187"/>
      <c r="O402" s="1187"/>
      <c r="P402" s="1181" t="s">
        <v>103</v>
      </c>
      <c r="Q402" s="619" t="s">
        <v>109</v>
      </c>
      <c r="R402" s="620"/>
      <c r="S402" s="620"/>
      <c r="T402" s="621"/>
      <c r="U402" s="619" t="s">
        <v>109</v>
      </c>
      <c r="V402" s="620"/>
      <c r="W402" s="620"/>
      <c r="X402" s="621"/>
      <c r="Y402" s="1175"/>
      <c r="Z402" s="1176"/>
      <c r="AA402" s="1176"/>
      <c r="AB402" s="123" t="s">
        <v>103</v>
      </c>
      <c r="AC402" s="1175"/>
      <c r="AD402" s="1176"/>
      <c r="AE402" s="1176"/>
      <c r="AF402" s="123" t="s">
        <v>103</v>
      </c>
      <c r="AG402" s="1175"/>
      <c r="AH402" s="1176"/>
      <c r="AI402" s="1176"/>
      <c r="AJ402" s="123" t="s">
        <v>103</v>
      </c>
      <c r="AK402" s="143"/>
    </row>
    <row r="403" spans="1:37" s="107" customFormat="1" ht="17.100000000000001" customHeight="1" x14ac:dyDescent="0.15">
      <c r="A403" s="4"/>
      <c r="B403" s="1195"/>
      <c r="C403" s="622"/>
      <c r="D403" s="623"/>
      <c r="E403" s="623"/>
      <c r="F403" s="624"/>
      <c r="G403" s="622"/>
      <c r="H403" s="623"/>
      <c r="I403" s="623"/>
      <c r="J403" s="624"/>
      <c r="K403" s="1192"/>
      <c r="L403" s="1193"/>
      <c r="M403" s="1188"/>
      <c r="N403" s="1189"/>
      <c r="O403" s="1189"/>
      <c r="P403" s="1182"/>
      <c r="Q403" s="1175"/>
      <c r="R403" s="1176"/>
      <c r="S403" s="1176"/>
      <c r="T403" s="123" t="s">
        <v>103</v>
      </c>
      <c r="U403" s="1175"/>
      <c r="V403" s="1176"/>
      <c r="W403" s="1176"/>
      <c r="X403" s="123" t="s">
        <v>103</v>
      </c>
      <c r="Y403" s="1175"/>
      <c r="Z403" s="1176"/>
      <c r="AA403" s="1176"/>
      <c r="AB403" s="123" t="s">
        <v>103</v>
      </c>
      <c r="AC403" s="1175"/>
      <c r="AD403" s="1176"/>
      <c r="AE403" s="1176"/>
      <c r="AF403" s="123" t="s">
        <v>103</v>
      </c>
      <c r="AG403" s="1175"/>
      <c r="AH403" s="1176"/>
      <c r="AI403" s="1176"/>
      <c r="AJ403" s="123" t="s">
        <v>103</v>
      </c>
      <c r="AK403" s="143"/>
    </row>
    <row r="404" spans="1:37" s="107" customFormat="1" ht="17.100000000000001" customHeight="1" x14ac:dyDescent="0.15">
      <c r="A404" s="4"/>
      <c r="B404" s="1194">
        <f>+B402+1</f>
        <v>3</v>
      </c>
      <c r="C404" s="619"/>
      <c r="D404" s="620"/>
      <c r="E404" s="620"/>
      <c r="F404" s="621"/>
      <c r="G404" s="619"/>
      <c r="H404" s="620"/>
      <c r="I404" s="620"/>
      <c r="J404" s="621"/>
      <c r="K404" s="1190" t="s">
        <v>193</v>
      </c>
      <c r="L404" s="1191"/>
      <c r="M404" s="1186"/>
      <c r="N404" s="1187"/>
      <c r="O404" s="1187"/>
      <c r="P404" s="1181" t="s">
        <v>103</v>
      </c>
      <c r="Q404" s="619" t="s">
        <v>109</v>
      </c>
      <c r="R404" s="620"/>
      <c r="S404" s="620"/>
      <c r="T404" s="621"/>
      <c r="U404" s="619" t="s">
        <v>109</v>
      </c>
      <c r="V404" s="620"/>
      <c r="W404" s="620"/>
      <c r="X404" s="621"/>
      <c r="Y404" s="1175"/>
      <c r="Z404" s="1176"/>
      <c r="AA404" s="1176"/>
      <c r="AB404" s="123" t="s">
        <v>103</v>
      </c>
      <c r="AC404" s="1175"/>
      <c r="AD404" s="1176"/>
      <c r="AE404" s="1176"/>
      <c r="AF404" s="123" t="s">
        <v>103</v>
      </c>
      <c r="AG404" s="1175"/>
      <c r="AH404" s="1176"/>
      <c r="AI404" s="1176"/>
      <c r="AJ404" s="123" t="s">
        <v>103</v>
      </c>
      <c r="AK404" s="143"/>
    </row>
    <row r="405" spans="1:37" s="107" customFormat="1" ht="17.100000000000001" customHeight="1" x14ac:dyDescent="0.15">
      <c r="A405" s="4"/>
      <c r="B405" s="1195"/>
      <c r="C405" s="622"/>
      <c r="D405" s="623"/>
      <c r="E405" s="623"/>
      <c r="F405" s="624"/>
      <c r="G405" s="622"/>
      <c r="H405" s="623"/>
      <c r="I405" s="623"/>
      <c r="J405" s="624"/>
      <c r="K405" s="1192"/>
      <c r="L405" s="1193"/>
      <c r="M405" s="1188"/>
      <c r="N405" s="1189"/>
      <c r="O405" s="1189"/>
      <c r="P405" s="1182"/>
      <c r="Q405" s="1175"/>
      <c r="R405" s="1176"/>
      <c r="S405" s="1176"/>
      <c r="T405" s="123" t="s">
        <v>103</v>
      </c>
      <c r="U405" s="1175"/>
      <c r="V405" s="1176"/>
      <c r="W405" s="1176"/>
      <c r="X405" s="123" t="s">
        <v>103</v>
      </c>
      <c r="Y405" s="1175"/>
      <c r="Z405" s="1176"/>
      <c r="AA405" s="1176"/>
      <c r="AB405" s="123" t="s">
        <v>103</v>
      </c>
      <c r="AC405" s="1175"/>
      <c r="AD405" s="1176"/>
      <c r="AE405" s="1176"/>
      <c r="AF405" s="123" t="s">
        <v>103</v>
      </c>
      <c r="AG405" s="1175"/>
      <c r="AH405" s="1176"/>
      <c r="AI405" s="1176"/>
      <c r="AJ405" s="123" t="s">
        <v>103</v>
      </c>
      <c r="AK405" s="143"/>
    </row>
    <row r="406" spans="1:37" s="107" customFormat="1" ht="17.100000000000001" customHeight="1" x14ac:dyDescent="0.15">
      <c r="A406" s="4"/>
      <c r="B406" s="1194">
        <f>+B404+1</f>
        <v>4</v>
      </c>
      <c r="C406" s="619"/>
      <c r="D406" s="620"/>
      <c r="E406" s="620"/>
      <c r="F406" s="621"/>
      <c r="G406" s="619"/>
      <c r="H406" s="620"/>
      <c r="I406" s="620"/>
      <c r="J406" s="621"/>
      <c r="K406" s="1190" t="s">
        <v>193</v>
      </c>
      <c r="L406" s="1191"/>
      <c r="M406" s="1186"/>
      <c r="N406" s="1187"/>
      <c r="O406" s="1187"/>
      <c r="P406" s="1181" t="s">
        <v>103</v>
      </c>
      <c r="Q406" s="619" t="s">
        <v>109</v>
      </c>
      <c r="R406" s="620"/>
      <c r="S406" s="620"/>
      <c r="T406" s="621"/>
      <c r="U406" s="619" t="s">
        <v>109</v>
      </c>
      <c r="V406" s="620"/>
      <c r="W406" s="620"/>
      <c r="X406" s="621"/>
      <c r="Y406" s="1175"/>
      <c r="Z406" s="1176"/>
      <c r="AA406" s="1176"/>
      <c r="AB406" s="123" t="s">
        <v>103</v>
      </c>
      <c r="AC406" s="1175"/>
      <c r="AD406" s="1176"/>
      <c r="AE406" s="1176"/>
      <c r="AF406" s="123" t="s">
        <v>103</v>
      </c>
      <c r="AG406" s="1175"/>
      <c r="AH406" s="1176"/>
      <c r="AI406" s="1176"/>
      <c r="AJ406" s="123" t="s">
        <v>103</v>
      </c>
      <c r="AK406" s="143"/>
    </row>
    <row r="407" spans="1:37" s="107" customFormat="1" ht="17.100000000000001" customHeight="1" x14ac:dyDescent="0.15">
      <c r="A407" s="4"/>
      <c r="B407" s="1195"/>
      <c r="C407" s="622"/>
      <c r="D407" s="623"/>
      <c r="E407" s="623"/>
      <c r="F407" s="624"/>
      <c r="G407" s="622"/>
      <c r="H407" s="623"/>
      <c r="I407" s="623"/>
      <c r="J407" s="624"/>
      <c r="K407" s="1192"/>
      <c r="L407" s="1193"/>
      <c r="M407" s="1188"/>
      <c r="N407" s="1189"/>
      <c r="O407" s="1189"/>
      <c r="P407" s="1182"/>
      <c r="Q407" s="1175"/>
      <c r="R407" s="1176"/>
      <c r="S407" s="1176"/>
      <c r="T407" s="123" t="s">
        <v>103</v>
      </c>
      <c r="U407" s="1175"/>
      <c r="V407" s="1176"/>
      <c r="W407" s="1176"/>
      <c r="X407" s="123" t="s">
        <v>103</v>
      </c>
      <c r="Y407" s="1175"/>
      <c r="Z407" s="1176"/>
      <c r="AA407" s="1176"/>
      <c r="AB407" s="123" t="s">
        <v>103</v>
      </c>
      <c r="AC407" s="1175"/>
      <c r="AD407" s="1176"/>
      <c r="AE407" s="1176"/>
      <c r="AF407" s="123" t="s">
        <v>103</v>
      </c>
      <c r="AG407" s="1175"/>
      <c r="AH407" s="1176"/>
      <c r="AI407" s="1176"/>
      <c r="AJ407" s="123" t="s">
        <v>103</v>
      </c>
      <c r="AK407" s="143"/>
    </row>
    <row r="408" spans="1:37" s="107" customFormat="1" ht="17.100000000000001" customHeight="1" x14ac:dyDescent="0.15">
      <c r="A408" s="4"/>
      <c r="B408" s="1194">
        <f>+B406+1</f>
        <v>5</v>
      </c>
      <c r="C408" s="619"/>
      <c r="D408" s="620"/>
      <c r="E408" s="620"/>
      <c r="F408" s="621"/>
      <c r="G408" s="619"/>
      <c r="H408" s="620"/>
      <c r="I408" s="620"/>
      <c r="J408" s="621"/>
      <c r="K408" s="1190" t="s">
        <v>193</v>
      </c>
      <c r="L408" s="1191"/>
      <c r="M408" s="1186"/>
      <c r="N408" s="1187"/>
      <c r="O408" s="1187"/>
      <c r="P408" s="1181" t="s">
        <v>103</v>
      </c>
      <c r="Q408" s="619" t="s">
        <v>109</v>
      </c>
      <c r="R408" s="620"/>
      <c r="S408" s="620"/>
      <c r="T408" s="621"/>
      <c r="U408" s="619" t="s">
        <v>109</v>
      </c>
      <c r="V408" s="620"/>
      <c r="W408" s="620"/>
      <c r="X408" s="621"/>
      <c r="Y408" s="1175"/>
      <c r="Z408" s="1176"/>
      <c r="AA408" s="1176"/>
      <c r="AB408" s="123" t="s">
        <v>103</v>
      </c>
      <c r="AC408" s="1175"/>
      <c r="AD408" s="1176"/>
      <c r="AE408" s="1176"/>
      <c r="AF408" s="123" t="s">
        <v>103</v>
      </c>
      <c r="AG408" s="1175"/>
      <c r="AH408" s="1176"/>
      <c r="AI408" s="1176"/>
      <c r="AJ408" s="123" t="s">
        <v>103</v>
      </c>
      <c r="AK408" s="143"/>
    </row>
    <row r="409" spans="1:37" s="107" customFormat="1" ht="17.100000000000001" customHeight="1" x14ac:dyDescent="0.15">
      <c r="A409" s="4"/>
      <c r="B409" s="1195"/>
      <c r="C409" s="622"/>
      <c r="D409" s="623"/>
      <c r="E409" s="623"/>
      <c r="F409" s="624"/>
      <c r="G409" s="622"/>
      <c r="H409" s="623"/>
      <c r="I409" s="623"/>
      <c r="J409" s="624"/>
      <c r="K409" s="1192"/>
      <c r="L409" s="1193"/>
      <c r="M409" s="1188"/>
      <c r="N409" s="1189"/>
      <c r="O409" s="1189"/>
      <c r="P409" s="1182"/>
      <c r="Q409" s="1175"/>
      <c r="R409" s="1176"/>
      <c r="S409" s="1176"/>
      <c r="T409" s="123" t="s">
        <v>103</v>
      </c>
      <c r="U409" s="1175"/>
      <c r="V409" s="1176"/>
      <c r="W409" s="1176"/>
      <c r="X409" s="123" t="s">
        <v>103</v>
      </c>
      <c r="Y409" s="1175"/>
      <c r="Z409" s="1176"/>
      <c r="AA409" s="1176"/>
      <c r="AB409" s="123" t="s">
        <v>103</v>
      </c>
      <c r="AC409" s="1175"/>
      <c r="AD409" s="1176"/>
      <c r="AE409" s="1176"/>
      <c r="AF409" s="123" t="s">
        <v>103</v>
      </c>
      <c r="AG409" s="1175"/>
      <c r="AH409" s="1176"/>
      <c r="AI409" s="1176"/>
      <c r="AJ409" s="123" t="s">
        <v>103</v>
      </c>
      <c r="AK409" s="143"/>
    </row>
    <row r="410" spans="1:37" s="107" customFormat="1" ht="17.100000000000001" customHeight="1" x14ac:dyDescent="0.15">
      <c r="A410" s="4"/>
      <c r="B410" s="1194">
        <f>+B408+1</f>
        <v>6</v>
      </c>
      <c r="C410" s="619"/>
      <c r="D410" s="620"/>
      <c r="E410" s="620"/>
      <c r="F410" s="621"/>
      <c r="G410" s="619"/>
      <c r="H410" s="620"/>
      <c r="I410" s="620"/>
      <c r="J410" s="621"/>
      <c r="K410" s="1190" t="s">
        <v>193</v>
      </c>
      <c r="L410" s="1191"/>
      <c r="M410" s="1186"/>
      <c r="N410" s="1187"/>
      <c r="O410" s="1187"/>
      <c r="P410" s="1181" t="s">
        <v>103</v>
      </c>
      <c r="Q410" s="619" t="s">
        <v>109</v>
      </c>
      <c r="R410" s="620"/>
      <c r="S410" s="620"/>
      <c r="T410" s="621"/>
      <c r="U410" s="619" t="s">
        <v>109</v>
      </c>
      <c r="V410" s="620"/>
      <c r="W410" s="620"/>
      <c r="X410" s="621"/>
      <c r="Y410" s="1175"/>
      <c r="Z410" s="1176"/>
      <c r="AA410" s="1176"/>
      <c r="AB410" s="123" t="s">
        <v>103</v>
      </c>
      <c r="AC410" s="1175"/>
      <c r="AD410" s="1176"/>
      <c r="AE410" s="1176"/>
      <c r="AF410" s="123" t="s">
        <v>103</v>
      </c>
      <c r="AG410" s="1175"/>
      <c r="AH410" s="1176"/>
      <c r="AI410" s="1176"/>
      <c r="AJ410" s="123" t="s">
        <v>103</v>
      </c>
      <c r="AK410" s="143"/>
    </row>
    <row r="411" spans="1:37" s="107" customFormat="1" ht="17.100000000000001" customHeight="1" x14ac:dyDescent="0.15">
      <c r="A411" s="4"/>
      <c r="B411" s="1195"/>
      <c r="C411" s="622"/>
      <c r="D411" s="623"/>
      <c r="E411" s="623"/>
      <c r="F411" s="624"/>
      <c r="G411" s="622"/>
      <c r="H411" s="623"/>
      <c r="I411" s="623"/>
      <c r="J411" s="624"/>
      <c r="K411" s="1192"/>
      <c r="L411" s="1193"/>
      <c r="M411" s="1188"/>
      <c r="N411" s="1189"/>
      <c r="O411" s="1189"/>
      <c r="P411" s="1182"/>
      <c r="Q411" s="1175"/>
      <c r="R411" s="1176"/>
      <c r="S411" s="1176"/>
      <c r="T411" s="123" t="s">
        <v>103</v>
      </c>
      <c r="U411" s="1175"/>
      <c r="V411" s="1176"/>
      <c r="W411" s="1176"/>
      <c r="X411" s="123" t="s">
        <v>103</v>
      </c>
      <c r="Y411" s="1175"/>
      <c r="Z411" s="1176"/>
      <c r="AA411" s="1176"/>
      <c r="AB411" s="123" t="s">
        <v>103</v>
      </c>
      <c r="AC411" s="1175"/>
      <c r="AD411" s="1176"/>
      <c r="AE411" s="1176"/>
      <c r="AF411" s="123" t="s">
        <v>103</v>
      </c>
      <c r="AG411" s="1175"/>
      <c r="AH411" s="1176"/>
      <c r="AI411" s="1176"/>
      <c r="AJ411" s="123" t="s">
        <v>103</v>
      </c>
      <c r="AK411" s="143"/>
    </row>
    <row r="412" spans="1:37" s="107" customFormat="1" ht="17.100000000000001" customHeight="1" x14ac:dyDescent="0.15">
      <c r="A412" s="4"/>
      <c r="B412" s="1194">
        <f>+B410+1</f>
        <v>7</v>
      </c>
      <c r="C412" s="619"/>
      <c r="D412" s="620"/>
      <c r="E412" s="620"/>
      <c r="F412" s="621"/>
      <c r="G412" s="619"/>
      <c r="H412" s="620"/>
      <c r="I412" s="620"/>
      <c r="J412" s="621"/>
      <c r="K412" s="1190" t="s">
        <v>193</v>
      </c>
      <c r="L412" s="1191"/>
      <c r="M412" s="1186"/>
      <c r="N412" s="1187"/>
      <c r="O412" s="1187"/>
      <c r="P412" s="1181" t="s">
        <v>103</v>
      </c>
      <c r="Q412" s="619" t="s">
        <v>109</v>
      </c>
      <c r="R412" s="620"/>
      <c r="S412" s="620"/>
      <c r="T412" s="621"/>
      <c r="U412" s="619" t="s">
        <v>109</v>
      </c>
      <c r="V412" s="620"/>
      <c r="W412" s="620"/>
      <c r="X412" s="621"/>
      <c r="Y412" s="1175"/>
      <c r="Z412" s="1176"/>
      <c r="AA412" s="1176"/>
      <c r="AB412" s="123" t="s">
        <v>103</v>
      </c>
      <c r="AC412" s="1175"/>
      <c r="AD412" s="1176"/>
      <c r="AE412" s="1176"/>
      <c r="AF412" s="123" t="s">
        <v>103</v>
      </c>
      <c r="AG412" s="1175"/>
      <c r="AH412" s="1176"/>
      <c r="AI412" s="1176"/>
      <c r="AJ412" s="123" t="s">
        <v>103</v>
      </c>
      <c r="AK412" s="143"/>
    </row>
    <row r="413" spans="1:37" s="107" customFormat="1" ht="17.100000000000001" customHeight="1" x14ac:dyDescent="0.15">
      <c r="A413" s="4"/>
      <c r="B413" s="1195"/>
      <c r="C413" s="622"/>
      <c r="D413" s="623"/>
      <c r="E413" s="623"/>
      <c r="F413" s="624"/>
      <c r="G413" s="622"/>
      <c r="H413" s="623"/>
      <c r="I413" s="623"/>
      <c r="J413" s="624"/>
      <c r="K413" s="1192"/>
      <c r="L413" s="1193"/>
      <c r="M413" s="1188"/>
      <c r="N413" s="1189"/>
      <c r="O413" s="1189"/>
      <c r="P413" s="1182"/>
      <c r="Q413" s="1175"/>
      <c r="R413" s="1176"/>
      <c r="S413" s="1176"/>
      <c r="T413" s="123" t="s">
        <v>103</v>
      </c>
      <c r="U413" s="1175"/>
      <c r="V413" s="1176"/>
      <c r="W413" s="1176"/>
      <c r="X413" s="123" t="s">
        <v>103</v>
      </c>
      <c r="Y413" s="1175"/>
      <c r="Z413" s="1176"/>
      <c r="AA413" s="1176"/>
      <c r="AB413" s="123" t="s">
        <v>103</v>
      </c>
      <c r="AC413" s="1175"/>
      <c r="AD413" s="1176"/>
      <c r="AE413" s="1176"/>
      <c r="AF413" s="123" t="s">
        <v>103</v>
      </c>
      <c r="AG413" s="1175"/>
      <c r="AH413" s="1176"/>
      <c r="AI413" s="1176"/>
      <c r="AJ413" s="123" t="s">
        <v>103</v>
      </c>
      <c r="AK413" s="143"/>
    </row>
    <row r="414" spans="1:37" s="107" customFormat="1" ht="17.100000000000001" customHeight="1" x14ac:dyDescent="0.15">
      <c r="A414" s="4"/>
      <c r="B414" s="1194">
        <f>+B412+1</f>
        <v>8</v>
      </c>
      <c r="C414" s="619"/>
      <c r="D414" s="620"/>
      <c r="E414" s="620"/>
      <c r="F414" s="621"/>
      <c r="G414" s="619"/>
      <c r="H414" s="620"/>
      <c r="I414" s="620"/>
      <c r="J414" s="621"/>
      <c r="K414" s="1190" t="s">
        <v>193</v>
      </c>
      <c r="L414" s="1191"/>
      <c r="M414" s="1186"/>
      <c r="N414" s="1187"/>
      <c r="O414" s="1187"/>
      <c r="P414" s="1181" t="s">
        <v>103</v>
      </c>
      <c r="Q414" s="619" t="s">
        <v>109</v>
      </c>
      <c r="R414" s="620"/>
      <c r="S414" s="620"/>
      <c r="T414" s="621"/>
      <c r="U414" s="619" t="s">
        <v>109</v>
      </c>
      <c r="V414" s="620"/>
      <c r="W414" s="620"/>
      <c r="X414" s="621"/>
      <c r="Y414" s="1175"/>
      <c r="Z414" s="1176"/>
      <c r="AA414" s="1176"/>
      <c r="AB414" s="123" t="s">
        <v>103</v>
      </c>
      <c r="AC414" s="1175"/>
      <c r="AD414" s="1176"/>
      <c r="AE414" s="1176"/>
      <c r="AF414" s="123" t="s">
        <v>103</v>
      </c>
      <c r="AG414" s="1175"/>
      <c r="AH414" s="1176"/>
      <c r="AI414" s="1176"/>
      <c r="AJ414" s="123" t="s">
        <v>103</v>
      </c>
      <c r="AK414" s="143"/>
    </row>
    <row r="415" spans="1:37" s="107" customFormat="1" ht="17.100000000000001" customHeight="1" x14ac:dyDescent="0.15">
      <c r="A415" s="4"/>
      <c r="B415" s="1195"/>
      <c r="C415" s="622"/>
      <c r="D415" s="623"/>
      <c r="E415" s="623"/>
      <c r="F415" s="624"/>
      <c r="G415" s="622"/>
      <c r="H415" s="623"/>
      <c r="I415" s="623"/>
      <c r="J415" s="624"/>
      <c r="K415" s="1192"/>
      <c r="L415" s="1193"/>
      <c r="M415" s="1188"/>
      <c r="N415" s="1189"/>
      <c r="O415" s="1189"/>
      <c r="P415" s="1182"/>
      <c r="Q415" s="1175"/>
      <c r="R415" s="1176"/>
      <c r="S415" s="1176"/>
      <c r="T415" s="123" t="s">
        <v>103</v>
      </c>
      <c r="U415" s="1175"/>
      <c r="V415" s="1176"/>
      <c r="W415" s="1176"/>
      <c r="X415" s="123" t="s">
        <v>103</v>
      </c>
      <c r="Y415" s="1175"/>
      <c r="Z415" s="1176"/>
      <c r="AA415" s="1176"/>
      <c r="AB415" s="123" t="s">
        <v>103</v>
      </c>
      <c r="AC415" s="1175"/>
      <c r="AD415" s="1176"/>
      <c r="AE415" s="1176"/>
      <c r="AF415" s="123" t="s">
        <v>103</v>
      </c>
      <c r="AG415" s="1175"/>
      <c r="AH415" s="1176"/>
      <c r="AI415" s="1176"/>
      <c r="AJ415" s="123" t="s">
        <v>103</v>
      </c>
      <c r="AK415" s="143"/>
    </row>
    <row r="416" spans="1:37" s="107" customFormat="1" ht="17.100000000000001" customHeight="1" x14ac:dyDescent="0.15">
      <c r="A416" s="4"/>
      <c r="B416" s="1194">
        <f>+B414+1</f>
        <v>9</v>
      </c>
      <c r="C416" s="619"/>
      <c r="D416" s="620"/>
      <c r="E416" s="620"/>
      <c r="F416" s="621"/>
      <c r="G416" s="619"/>
      <c r="H416" s="620"/>
      <c r="I416" s="620"/>
      <c r="J416" s="621"/>
      <c r="K416" s="1190" t="s">
        <v>193</v>
      </c>
      <c r="L416" s="1191"/>
      <c r="M416" s="1186"/>
      <c r="N416" s="1187"/>
      <c r="O416" s="1187"/>
      <c r="P416" s="1181" t="s">
        <v>103</v>
      </c>
      <c r="Q416" s="619" t="s">
        <v>109</v>
      </c>
      <c r="R416" s="620"/>
      <c r="S416" s="620"/>
      <c r="T416" s="621"/>
      <c r="U416" s="619" t="s">
        <v>109</v>
      </c>
      <c r="V416" s="620"/>
      <c r="W416" s="620"/>
      <c r="X416" s="621"/>
      <c r="Y416" s="1175"/>
      <c r="Z416" s="1176"/>
      <c r="AA416" s="1176"/>
      <c r="AB416" s="123" t="s">
        <v>103</v>
      </c>
      <c r="AC416" s="1175"/>
      <c r="AD416" s="1176"/>
      <c r="AE416" s="1176"/>
      <c r="AF416" s="123" t="s">
        <v>103</v>
      </c>
      <c r="AG416" s="1175"/>
      <c r="AH416" s="1176"/>
      <c r="AI416" s="1176"/>
      <c r="AJ416" s="123" t="s">
        <v>103</v>
      </c>
      <c r="AK416" s="143"/>
    </row>
    <row r="417" spans="1:37" s="107" customFormat="1" ht="17.100000000000001" customHeight="1" x14ac:dyDescent="0.15">
      <c r="A417" s="4"/>
      <c r="B417" s="1195"/>
      <c r="C417" s="622"/>
      <c r="D417" s="623"/>
      <c r="E417" s="623"/>
      <c r="F417" s="624"/>
      <c r="G417" s="622"/>
      <c r="H417" s="623"/>
      <c r="I417" s="623"/>
      <c r="J417" s="624"/>
      <c r="K417" s="1192"/>
      <c r="L417" s="1193"/>
      <c r="M417" s="1188"/>
      <c r="N417" s="1189"/>
      <c r="O417" s="1189"/>
      <c r="P417" s="1182"/>
      <c r="Q417" s="1175"/>
      <c r="R417" s="1176"/>
      <c r="S417" s="1176"/>
      <c r="T417" s="123" t="s">
        <v>103</v>
      </c>
      <c r="U417" s="1175"/>
      <c r="V417" s="1176"/>
      <c r="W417" s="1176"/>
      <c r="X417" s="123" t="s">
        <v>103</v>
      </c>
      <c r="Y417" s="1175"/>
      <c r="Z417" s="1176"/>
      <c r="AA417" s="1176"/>
      <c r="AB417" s="123" t="s">
        <v>103</v>
      </c>
      <c r="AC417" s="1175"/>
      <c r="AD417" s="1176"/>
      <c r="AE417" s="1176"/>
      <c r="AF417" s="123" t="s">
        <v>103</v>
      </c>
      <c r="AG417" s="1175"/>
      <c r="AH417" s="1176"/>
      <c r="AI417" s="1176"/>
      <c r="AJ417" s="123" t="s">
        <v>103</v>
      </c>
      <c r="AK417" s="143"/>
    </row>
    <row r="418" spans="1:37" s="107" customFormat="1" ht="17.100000000000001" customHeight="1" x14ac:dyDescent="0.15">
      <c r="A418" s="4"/>
      <c r="B418" s="1194">
        <f>+B416+1</f>
        <v>10</v>
      </c>
      <c r="C418" s="619"/>
      <c r="D418" s="620"/>
      <c r="E418" s="620"/>
      <c r="F418" s="621"/>
      <c r="G418" s="619"/>
      <c r="H418" s="620"/>
      <c r="I418" s="620"/>
      <c r="J418" s="621"/>
      <c r="K418" s="1190" t="s">
        <v>193</v>
      </c>
      <c r="L418" s="1191"/>
      <c r="M418" s="1186"/>
      <c r="N418" s="1187"/>
      <c r="O418" s="1187"/>
      <c r="P418" s="1181" t="s">
        <v>103</v>
      </c>
      <c r="Q418" s="619" t="s">
        <v>109</v>
      </c>
      <c r="R418" s="620"/>
      <c r="S418" s="620"/>
      <c r="T418" s="621"/>
      <c r="U418" s="619" t="s">
        <v>109</v>
      </c>
      <c r="V418" s="620"/>
      <c r="W418" s="620"/>
      <c r="X418" s="621"/>
      <c r="Y418" s="1175"/>
      <c r="Z418" s="1176"/>
      <c r="AA418" s="1176"/>
      <c r="AB418" s="123" t="s">
        <v>103</v>
      </c>
      <c r="AC418" s="1175"/>
      <c r="AD418" s="1176"/>
      <c r="AE418" s="1176"/>
      <c r="AF418" s="123" t="s">
        <v>103</v>
      </c>
      <c r="AG418" s="1175"/>
      <c r="AH418" s="1176"/>
      <c r="AI418" s="1176"/>
      <c r="AJ418" s="123" t="s">
        <v>103</v>
      </c>
      <c r="AK418" s="143"/>
    </row>
    <row r="419" spans="1:37" s="107" customFormat="1" ht="17.100000000000001" customHeight="1" x14ac:dyDescent="0.15">
      <c r="A419" s="4"/>
      <c r="B419" s="1195"/>
      <c r="C419" s="622"/>
      <c r="D419" s="623"/>
      <c r="E419" s="623"/>
      <c r="F419" s="624"/>
      <c r="G419" s="622"/>
      <c r="H419" s="623"/>
      <c r="I419" s="623"/>
      <c r="J419" s="624"/>
      <c r="K419" s="1192"/>
      <c r="L419" s="1193"/>
      <c r="M419" s="1188"/>
      <c r="N419" s="1189"/>
      <c r="O419" s="1189"/>
      <c r="P419" s="1182"/>
      <c r="Q419" s="1175"/>
      <c r="R419" s="1176"/>
      <c r="S419" s="1176"/>
      <c r="T419" s="123" t="s">
        <v>103</v>
      </c>
      <c r="U419" s="1175"/>
      <c r="V419" s="1176"/>
      <c r="W419" s="1176"/>
      <c r="X419" s="123" t="s">
        <v>103</v>
      </c>
      <c r="Y419" s="1175"/>
      <c r="Z419" s="1176"/>
      <c r="AA419" s="1176"/>
      <c r="AB419" s="123" t="s">
        <v>103</v>
      </c>
      <c r="AC419" s="1175"/>
      <c r="AD419" s="1176"/>
      <c r="AE419" s="1176"/>
      <c r="AF419" s="123" t="s">
        <v>103</v>
      </c>
      <c r="AG419" s="1175"/>
      <c r="AH419" s="1176"/>
      <c r="AI419" s="1176"/>
      <c r="AJ419" s="123" t="s">
        <v>103</v>
      </c>
      <c r="AK419" s="143"/>
    </row>
    <row r="420" spans="1:37" s="107" customFormat="1" ht="17.100000000000001" customHeight="1" x14ac:dyDescent="0.15">
      <c r="A420" s="4"/>
      <c r="B420" s="1194">
        <f>+B418+1</f>
        <v>11</v>
      </c>
      <c r="C420" s="619"/>
      <c r="D420" s="620"/>
      <c r="E420" s="620"/>
      <c r="F420" s="621"/>
      <c r="G420" s="619"/>
      <c r="H420" s="620"/>
      <c r="I420" s="620"/>
      <c r="J420" s="621"/>
      <c r="K420" s="1190" t="s">
        <v>193</v>
      </c>
      <c r="L420" s="1191"/>
      <c r="M420" s="1186"/>
      <c r="N420" s="1187"/>
      <c r="O420" s="1187"/>
      <c r="P420" s="1181" t="s">
        <v>103</v>
      </c>
      <c r="Q420" s="619" t="s">
        <v>109</v>
      </c>
      <c r="R420" s="620"/>
      <c r="S420" s="620"/>
      <c r="T420" s="621"/>
      <c r="U420" s="619" t="s">
        <v>109</v>
      </c>
      <c r="V420" s="620"/>
      <c r="W420" s="620"/>
      <c r="X420" s="621"/>
      <c r="Y420" s="1175"/>
      <c r="Z420" s="1176"/>
      <c r="AA420" s="1176"/>
      <c r="AB420" s="123" t="s">
        <v>103</v>
      </c>
      <c r="AC420" s="1175"/>
      <c r="AD420" s="1176"/>
      <c r="AE420" s="1176"/>
      <c r="AF420" s="123" t="s">
        <v>103</v>
      </c>
      <c r="AG420" s="1175"/>
      <c r="AH420" s="1176"/>
      <c r="AI420" s="1176"/>
      <c r="AJ420" s="123" t="s">
        <v>103</v>
      </c>
      <c r="AK420" s="143"/>
    </row>
    <row r="421" spans="1:37" s="107" customFormat="1" ht="17.100000000000001" customHeight="1" x14ac:dyDescent="0.15">
      <c r="A421" s="4"/>
      <c r="B421" s="1195"/>
      <c r="C421" s="622"/>
      <c r="D421" s="623"/>
      <c r="E421" s="623"/>
      <c r="F421" s="624"/>
      <c r="G421" s="622"/>
      <c r="H421" s="623"/>
      <c r="I421" s="623"/>
      <c r="J421" s="624"/>
      <c r="K421" s="1192"/>
      <c r="L421" s="1193"/>
      <c r="M421" s="1188"/>
      <c r="N421" s="1189"/>
      <c r="O421" s="1189"/>
      <c r="P421" s="1182"/>
      <c r="Q421" s="1175"/>
      <c r="R421" s="1176"/>
      <c r="S421" s="1176"/>
      <c r="T421" s="123" t="s">
        <v>103</v>
      </c>
      <c r="U421" s="1175"/>
      <c r="V421" s="1176"/>
      <c r="W421" s="1176"/>
      <c r="X421" s="123" t="s">
        <v>103</v>
      </c>
      <c r="Y421" s="1175"/>
      <c r="Z421" s="1176"/>
      <c r="AA421" s="1176"/>
      <c r="AB421" s="123" t="s">
        <v>103</v>
      </c>
      <c r="AC421" s="1175"/>
      <c r="AD421" s="1176"/>
      <c r="AE421" s="1176"/>
      <c r="AF421" s="123" t="s">
        <v>103</v>
      </c>
      <c r="AG421" s="1175"/>
      <c r="AH421" s="1176"/>
      <c r="AI421" s="1176"/>
      <c r="AJ421" s="123" t="s">
        <v>103</v>
      </c>
      <c r="AK421" s="143"/>
    </row>
    <row r="422" spans="1:37" s="107" customFormat="1" ht="17.100000000000001" customHeight="1" x14ac:dyDescent="0.15">
      <c r="A422" s="4"/>
      <c r="B422" s="1194">
        <f>+B420+1</f>
        <v>12</v>
      </c>
      <c r="C422" s="619"/>
      <c r="D422" s="620"/>
      <c r="E422" s="620"/>
      <c r="F422" s="621"/>
      <c r="G422" s="619"/>
      <c r="H422" s="620"/>
      <c r="I422" s="620"/>
      <c r="J422" s="621"/>
      <c r="K422" s="1190" t="s">
        <v>193</v>
      </c>
      <c r="L422" s="1191"/>
      <c r="M422" s="1186"/>
      <c r="N422" s="1187"/>
      <c r="O422" s="1187"/>
      <c r="P422" s="1181" t="s">
        <v>103</v>
      </c>
      <c r="Q422" s="619" t="s">
        <v>109</v>
      </c>
      <c r="R422" s="620"/>
      <c r="S422" s="620"/>
      <c r="T422" s="621"/>
      <c r="U422" s="619" t="s">
        <v>109</v>
      </c>
      <c r="V422" s="620"/>
      <c r="W422" s="620"/>
      <c r="X422" s="621"/>
      <c r="Y422" s="1175"/>
      <c r="Z422" s="1176"/>
      <c r="AA422" s="1176"/>
      <c r="AB422" s="123" t="s">
        <v>103</v>
      </c>
      <c r="AC422" s="1175"/>
      <c r="AD422" s="1176"/>
      <c r="AE422" s="1176"/>
      <c r="AF422" s="123" t="s">
        <v>103</v>
      </c>
      <c r="AG422" s="1175"/>
      <c r="AH422" s="1176"/>
      <c r="AI422" s="1176"/>
      <c r="AJ422" s="123" t="s">
        <v>103</v>
      </c>
      <c r="AK422" s="143"/>
    </row>
    <row r="423" spans="1:37" s="107" customFormat="1" ht="17.100000000000001" customHeight="1" x14ac:dyDescent="0.15">
      <c r="A423" s="4"/>
      <c r="B423" s="1195"/>
      <c r="C423" s="622"/>
      <c r="D423" s="623"/>
      <c r="E423" s="623"/>
      <c r="F423" s="624"/>
      <c r="G423" s="622"/>
      <c r="H423" s="623"/>
      <c r="I423" s="623"/>
      <c r="J423" s="624"/>
      <c r="K423" s="1192"/>
      <c r="L423" s="1193"/>
      <c r="M423" s="1188"/>
      <c r="N423" s="1189"/>
      <c r="O423" s="1189"/>
      <c r="P423" s="1182"/>
      <c r="Q423" s="1175"/>
      <c r="R423" s="1176"/>
      <c r="S423" s="1176"/>
      <c r="T423" s="123" t="s">
        <v>103</v>
      </c>
      <c r="U423" s="1175"/>
      <c r="V423" s="1176"/>
      <c r="W423" s="1176"/>
      <c r="X423" s="123" t="s">
        <v>103</v>
      </c>
      <c r="Y423" s="1175"/>
      <c r="Z423" s="1176"/>
      <c r="AA423" s="1176"/>
      <c r="AB423" s="123" t="s">
        <v>103</v>
      </c>
      <c r="AC423" s="1175"/>
      <c r="AD423" s="1176"/>
      <c r="AE423" s="1176"/>
      <c r="AF423" s="123" t="s">
        <v>103</v>
      </c>
      <c r="AG423" s="1175"/>
      <c r="AH423" s="1176"/>
      <c r="AI423" s="1176"/>
      <c r="AJ423" s="123" t="s">
        <v>103</v>
      </c>
      <c r="AK423" s="143"/>
    </row>
    <row r="424" spans="1:37" s="107" customFormat="1" ht="17.100000000000001" customHeight="1" x14ac:dyDescent="0.15">
      <c r="A424" s="4"/>
      <c r="B424" s="1194">
        <f>+B422+1</f>
        <v>13</v>
      </c>
      <c r="C424" s="619"/>
      <c r="D424" s="620"/>
      <c r="E424" s="620"/>
      <c r="F424" s="621"/>
      <c r="G424" s="619"/>
      <c r="H424" s="620"/>
      <c r="I424" s="620"/>
      <c r="J424" s="621"/>
      <c r="K424" s="1190" t="s">
        <v>193</v>
      </c>
      <c r="L424" s="1191"/>
      <c r="M424" s="1186"/>
      <c r="N424" s="1187"/>
      <c r="O424" s="1187"/>
      <c r="P424" s="1181" t="s">
        <v>103</v>
      </c>
      <c r="Q424" s="619" t="s">
        <v>109</v>
      </c>
      <c r="R424" s="620"/>
      <c r="S424" s="620"/>
      <c r="T424" s="621"/>
      <c r="U424" s="619" t="s">
        <v>109</v>
      </c>
      <c r="V424" s="620"/>
      <c r="W424" s="620"/>
      <c r="X424" s="621"/>
      <c r="Y424" s="1175"/>
      <c r="Z424" s="1176"/>
      <c r="AA424" s="1176"/>
      <c r="AB424" s="123" t="s">
        <v>103</v>
      </c>
      <c r="AC424" s="1175"/>
      <c r="AD424" s="1176"/>
      <c r="AE424" s="1176"/>
      <c r="AF424" s="123" t="s">
        <v>103</v>
      </c>
      <c r="AG424" s="1175"/>
      <c r="AH424" s="1176"/>
      <c r="AI424" s="1176"/>
      <c r="AJ424" s="123" t="s">
        <v>103</v>
      </c>
      <c r="AK424" s="143"/>
    </row>
    <row r="425" spans="1:37" s="107" customFormat="1" ht="17.100000000000001" customHeight="1" x14ac:dyDescent="0.15">
      <c r="A425" s="4"/>
      <c r="B425" s="1195"/>
      <c r="C425" s="622"/>
      <c r="D425" s="623"/>
      <c r="E425" s="623"/>
      <c r="F425" s="624"/>
      <c r="G425" s="622"/>
      <c r="H425" s="623"/>
      <c r="I425" s="623"/>
      <c r="J425" s="624"/>
      <c r="K425" s="1192"/>
      <c r="L425" s="1193"/>
      <c r="M425" s="1188"/>
      <c r="N425" s="1189"/>
      <c r="O425" s="1189"/>
      <c r="P425" s="1182"/>
      <c r="Q425" s="1175"/>
      <c r="R425" s="1176"/>
      <c r="S425" s="1176"/>
      <c r="T425" s="123" t="s">
        <v>103</v>
      </c>
      <c r="U425" s="1175"/>
      <c r="V425" s="1176"/>
      <c r="W425" s="1176"/>
      <c r="X425" s="123" t="s">
        <v>103</v>
      </c>
      <c r="Y425" s="1175"/>
      <c r="Z425" s="1176"/>
      <c r="AA425" s="1176"/>
      <c r="AB425" s="123" t="s">
        <v>103</v>
      </c>
      <c r="AC425" s="1175"/>
      <c r="AD425" s="1176"/>
      <c r="AE425" s="1176"/>
      <c r="AF425" s="123" t="s">
        <v>103</v>
      </c>
      <c r="AG425" s="1175"/>
      <c r="AH425" s="1176"/>
      <c r="AI425" s="1176"/>
      <c r="AJ425" s="123" t="s">
        <v>103</v>
      </c>
      <c r="AK425" s="143"/>
    </row>
    <row r="426" spans="1:37" s="107" customFormat="1" ht="17.100000000000001" customHeight="1" x14ac:dyDescent="0.15">
      <c r="A426" s="4"/>
      <c r="B426" s="1194">
        <f>+B424+1</f>
        <v>14</v>
      </c>
      <c r="C426" s="619"/>
      <c r="D426" s="620"/>
      <c r="E426" s="620"/>
      <c r="F426" s="621"/>
      <c r="G426" s="619"/>
      <c r="H426" s="620"/>
      <c r="I426" s="620"/>
      <c r="J426" s="621"/>
      <c r="K426" s="1190" t="s">
        <v>193</v>
      </c>
      <c r="L426" s="1191"/>
      <c r="M426" s="1186"/>
      <c r="N426" s="1187"/>
      <c r="O426" s="1187"/>
      <c r="P426" s="1181" t="s">
        <v>103</v>
      </c>
      <c r="Q426" s="619" t="s">
        <v>109</v>
      </c>
      <c r="R426" s="620"/>
      <c r="S426" s="620"/>
      <c r="T426" s="621"/>
      <c r="U426" s="619" t="s">
        <v>109</v>
      </c>
      <c r="V426" s="620"/>
      <c r="W426" s="620"/>
      <c r="X426" s="621"/>
      <c r="Y426" s="1175"/>
      <c r="Z426" s="1176"/>
      <c r="AA426" s="1176"/>
      <c r="AB426" s="123" t="s">
        <v>103</v>
      </c>
      <c r="AC426" s="1175"/>
      <c r="AD426" s="1176"/>
      <c r="AE426" s="1176"/>
      <c r="AF426" s="123" t="s">
        <v>103</v>
      </c>
      <c r="AG426" s="1175"/>
      <c r="AH426" s="1176"/>
      <c r="AI426" s="1176"/>
      <c r="AJ426" s="123" t="s">
        <v>103</v>
      </c>
      <c r="AK426" s="143"/>
    </row>
    <row r="427" spans="1:37" s="107" customFormat="1" ht="17.100000000000001" customHeight="1" x14ac:dyDescent="0.15">
      <c r="A427" s="4"/>
      <c r="B427" s="1195"/>
      <c r="C427" s="622"/>
      <c r="D427" s="623"/>
      <c r="E427" s="623"/>
      <c r="F427" s="624"/>
      <c r="G427" s="622"/>
      <c r="H427" s="623"/>
      <c r="I427" s="623"/>
      <c r="J427" s="624"/>
      <c r="K427" s="1192"/>
      <c r="L427" s="1193"/>
      <c r="M427" s="1188"/>
      <c r="N427" s="1189"/>
      <c r="O427" s="1189"/>
      <c r="P427" s="1182"/>
      <c r="Q427" s="1175"/>
      <c r="R427" s="1176"/>
      <c r="S427" s="1176"/>
      <c r="T427" s="123" t="s">
        <v>103</v>
      </c>
      <c r="U427" s="1175"/>
      <c r="V427" s="1176"/>
      <c r="W427" s="1176"/>
      <c r="X427" s="123" t="s">
        <v>103</v>
      </c>
      <c r="Y427" s="1175"/>
      <c r="Z427" s="1176"/>
      <c r="AA427" s="1176"/>
      <c r="AB427" s="123" t="s">
        <v>103</v>
      </c>
      <c r="AC427" s="1175"/>
      <c r="AD427" s="1176"/>
      <c r="AE427" s="1176"/>
      <c r="AF427" s="123" t="s">
        <v>103</v>
      </c>
      <c r="AG427" s="1175"/>
      <c r="AH427" s="1176"/>
      <c r="AI427" s="1176"/>
      <c r="AJ427" s="123" t="s">
        <v>103</v>
      </c>
      <c r="AK427" s="143"/>
    </row>
    <row r="428" spans="1:37" s="107" customFormat="1" ht="17.100000000000001" customHeight="1" x14ac:dyDescent="0.15">
      <c r="A428" s="4"/>
      <c r="B428" s="1194">
        <f>+B426+1</f>
        <v>15</v>
      </c>
      <c r="C428" s="619"/>
      <c r="D428" s="620"/>
      <c r="E428" s="620"/>
      <c r="F428" s="621"/>
      <c r="G428" s="619"/>
      <c r="H428" s="620"/>
      <c r="I428" s="620"/>
      <c r="J428" s="621"/>
      <c r="K428" s="1190" t="s">
        <v>193</v>
      </c>
      <c r="L428" s="1191"/>
      <c r="M428" s="1186"/>
      <c r="N428" s="1187"/>
      <c r="O428" s="1187"/>
      <c r="P428" s="1181" t="s">
        <v>103</v>
      </c>
      <c r="Q428" s="619" t="s">
        <v>109</v>
      </c>
      <c r="R428" s="620"/>
      <c r="S428" s="620"/>
      <c r="T428" s="621"/>
      <c r="U428" s="619" t="s">
        <v>109</v>
      </c>
      <c r="V428" s="620"/>
      <c r="W428" s="620"/>
      <c r="X428" s="621"/>
      <c r="Y428" s="1175"/>
      <c r="Z428" s="1176"/>
      <c r="AA428" s="1176"/>
      <c r="AB428" s="123" t="s">
        <v>103</v>
      </c>
      <c r="AC428" s="1175"/>
      <c r="AD428" s="1176"/>
      <c r="AE428" s="1176"/>
      <c r="AF428" s="123" t="s">
        <v>103</v>
      </c>
      <c r="AG428" s="1175"/>
      <c r="AH428" s="1176"/>
      <c r="AI428" s="1176"/>
      <c r="AJ428" s="123" t="s">
        <v>103</v>
      </c>
      <c r="AK428" s="143"/>
    </row>
    <row r="429" spans="1:37" s="107" customFormat="1" ht="17.100000000000001" customHeight="1" x14ac:dyDescent="0.15">
      <c r="A429" s="4"/>
      <c r="B429" s="1195"/>
      <c r="C429" s="622"/>
      <c r="D429" s="623"/>
      <c r="E429" s="623"/>
      <c r="F429" s="624"/>
      <c r="G429" s="622"/>
      <c r="H429" s="623"/>
      <c r="I429" s="623"/>
      <c r="J429" s="624"/>
      <c r="K429" s="1192"/>
      <c r="L429" s="1193"/>
      <c r="M429" s="1188"/>
      <c r="N429" s="1189"/>
      <c r="O429" s="1189"/>
      <c r="P429" s="1182"/>
      <c r="Q429" s="1175"/>
      <c r="R429" s="1176"/>
      <c r="S429" s="1176"/>
      <c r="T429" s="123" t="s">
        <v>103</v>
      </c>
      <c r="U429" s="1175"/>
      <c r="V429" s="1176"/>
      <c r="W429" s="1176"/>
      <c r="X429" s="123" t="s">
        <v>103</v>
      </c>
      <c r="Y429" s="1175"/>
      <c r="Z429" s="1176"/>
      <c r="AA429" s="1176"/>
      <c r="AB429" s="123" t="s">
        <v>103</v>
      </c>
      <c r="AC429" s="1175"/>
      <c r="AD429" s="1176"/>
      <c r="AE429" s="1176"/>
      <c r="AF429" s="123" t="s">
        <v>103</v>
      </c>
      <c r="AG429" s="1175"/>
      <c r="AH429" s="1176"/>
      <c r="AI429" s="1176"/>
      <c r="AJ429" s="123" t="s">
        <v>103</v>
      </c>
      <c r="AK429" s="143"/>
    </row>
    <row r="430" spans="1:37" s="107" customFormat="1" ht="17.100000000000001" customHeight="1" x14ac:dyDescent="0.15">
      <c r="A430" s="4"/>
      <c r="B430" s="1194">
        <f>+B428+1</f>
        <v>16</v>
      </c>
      <c r="C430" s="619"/>
      <c r="D430" s="620"/>
      <c r="E430" s="620"/>
      <c r="F430" s="621"/>
      <c r="G430" s="619"/>
      <c r="H430" s="620"/>
      <c r="I430" s="620"/>
      <c r="J430" s="621"/>
      <c r="K430" s="1190" t="s">
        <v>193</v>
      </c>
      <c r="L430" s="1191"/>
      <c r="M430" s="1186"/>
      <c r="N430" s="1187"/>
      <c r="O430" s="1187"/>
      <c r="P430" s="1181" t="s">
        <v>103</v>
      </c>
      <c r="Q430" s="619" t="s">
        <v>109</v>
      </c>
      <c r="R430" s="620"/>
      <c r="S430" s="620"/>
      <c r="T430" s="621"/>
      <c r="U430" s="619" t="s">
        <v>109</v>
      </c>
      <c r="V430" s="620"/>
      <c r="W430" s="620"/>
      <c r="X430" s="621"/>
      <c r="Y430" s="1175"/>
      <c r="Z430" s="1176"/>
      <c r="AA430" s="1176"/>
      <c r="AB430" s="123" t="s">
        <v>103</v>
      </c>
      <c r="AC430" s="1175"/>
      <c r="AD430" s="1176"/>
      <c r="AE430" s="1176"/>
      <c r="AF430" s="123" t="s">
        <v>103</v>
      </c>
      <c r="AG430" s="1175"/>
      <c r="AH430" s="1176"/>
      <c r="AI430" s="1176"/>
      <c r="AJ430" s="123" t="s">
        <v>103</v>
      </c>
      <c r="AK430" s="143"/>
    </row>
    <row r="431" spans="1:37" s="107" customFormat="1" ht="17.100000000000001" customHeight="1" x14ac:dyDescent="0.15">
      <c r="A431" s="4"/>
      <c r="B431" s="1195"/>
      <c r="C431" s="622"/>
      <c r="D431" s="623"/>
      <c r="E431" s="623"/>
      <c r="F431" s="624"/>
      <c r="G431" s="622"/>
      <c r="H431" s="623"/>
      <c r="I431" s="623"/>
      <c r="J431" s="624"/>
      <c r="K431" s="1192"/>
      <c r="L431" s="1193"/>
      <c r="M431" s="1188"/>
      <c r="N431" s="1189"/>
      <c r="O431" s="1189"/>
      <c r="P431" s="1182"/>
      <c r="Q431" s="1175"/>
      <c r="R431" s="1176"/>
      <c r="S431" s="1176"/>
      <c r="T431" s="123" t="s">
        <v>103</v>
      </c>
      <c r="U431" s="1175"/>
      <c r="V431" s="1176"/>
      <c r="W431" s="1176"/>
      <c r="X431" s="123" t="s">
        <v>103</v>
      </c>
      <c r="Y431" s="1175"/>
      <c r="Z431" s="1176"/>
      <c r="AA431" s="1176"/>
      <c r="AB431" s="123" t="s">
        <v>103</v>
      </c>
      <c r="AC431" s="1175"/>
      <c r="AD431" s="1176"/>
      <c r="AE431" s="1176"/>
      <c r="AF431" s="123" t="s">
        <v>103</v>
      </c>
      <c r="AG431" s="1175"/>
      <c r="AH431" s="1176"/>
      <c r="AI431" s="1176"/>
      <c r="AJ431" s="123" t="s">
        <v>103</v>
      </c>
      <c r="AK431" s="143"/>
    </row>
    <row r="432" spans="1:37" s="107" customFormat="1" ht="17.100000000000001" customHeight="1" x14ac:dyDescent="0.15">
      <c r="A432" s="4"/>
      <c r="B432" s="1194">
        <f>+B430+1</f>
        <v>17</v>
      </c>
      <c r="C432" s="619"/>
      <c r="D432" s="620"/>
      <c r="E432" s="620"/>
      <c r="F432" s="621"/>
      <c r="G432" s="619"/>
      <c r="H432" s="620"/>
      <c r="I432" s="620"/>
      <c r="J432" s="621"/>
      <c r="K432" s="1190" t="s">
        <v>193</v>
      </c>
      <c r="L432" s="1191"/>
      <c r="M432" s="1186"/>
      <c r="N432" s="1187"/>
      <c r="O432" s="1187"/>
      <c r="P432" s="1181" t="s">
        <v>103</v>
      </c>
      <c r="Q432" s="619" t="s">
        <v>109</v>
      </c>
      <c r="R432" s="620"/>
      <c r="S432" s="620"/>
      <c r="T432" s="621"/>
      <c r="U432" s="619" t="s">
        <v>109</v>
      </c>
      <c r="V432" s="620"/>
      <c r="W432" s="620"/>
      <c r="X432" s="621"/>
      <c r="Y432" s="1175"/>
      <c r="Z432" s="1176"/>
      <c r="AA432" s="1176"/>
      <c r="AB432" s="123" t="s">
        <v>103</v>
      </c>
      <c r="AC432" s="1175"/>
      <c r="AD432" s="1176"/>
      <c r="AE432" s="1176"/>
      <c r="AF432" s="123" t="s">
        <v>103</v>
      </c>
      <c r="AG432" s="1175"/>
      <c r="AH432" s="1176"/>
      <c r="AI432" s="1176"/>
      <c r="AJ432" s="123" t="s">
        <v>103</v>
      </c>
      <c r="AK432" s="143"/>
    </row>
    <row r="433" spans="1:37" s="107" customFormat="1" ht="17.100000000000001" customHeight="1" x14ac:dyDescent="0.15">
      <c r="A433" s="4"/>
      <c r="B433" s="1195"/>
      <c r="C433" s="622"/>
      <c r="D433" s="623"/>
      <c r="E433" s="623"/>
      <c r="F433" s="624"/>
      <c r="G433" s="622"/>
      <c r="H433" s="623"/>
      <c r="I433" s="623"/>
      <c r="J433" s="624"/>
      <c r="K433" s="1192"/>
      <c r="L433" s="1193"/>
      <c r="M433" s="1188"/>
      <c r="N433" s="1189"/>
      <c r="O433" s="1189"/>
      <c r="P433" s="1182"/>
      <c r="Q433" s="1175"/>
      <c r="R433" s="1176"/>
      <c r="S433" s="1176"/>
      <c r="T433" s="123" t="s">
        <v>103</v>
      </c>
      <c r="U433" s="1175"/>
      <c r="V433" s="1176"/>
      <c r="W433" s="1176"/>
      <c r="X433" s="123" t="s">
        <v>103</v>
      </c>
      <c r="Y433" s="1175"/>
      <c r="Z433" s="1176"/>
      <c r="AA433" s="1176"/>
      <c r="AB433" s="123" t="s">
        <v>103</v>
      </c>
      <c r="AC433" s="1175"/>
      <c r="AD433" s="1176"/>
      <c r="AE433" s="1176"/>
      <c r="AF433" s="123" t="s">
        <v>103</v>
      </c>
      <c r="AG433" s="1175"/>
      <c r="AH433" s="1176"/>
      <c r="AI433" s="1176"/>
      <c r="AJ433" s="123" t="s">
        <v>103</v>
      </c>
      <c r="AK433" s="143"/>
    </row>
    <row r="434" spans="1:37" s="107" customFormat="1" ht="17.100000000000001" customHeight="1" x14ac:dyDescent="0.15">
      <c r="A434" s="4"/>
      <c r="B434" s="1194">
        <f>+B432+1</f>
        <v>18</v>
      </c>
      <c r="C434" s="619"/>
      <c r="D434" s="620"/>
      <c r="E434" s="620"/>
      <c r="F434" s="621"/>
      <c r="G434" s="619"/>
      <c r="H434" s="620"/>
      <c r="I434" s="620"/>
      <c r="J434" s="621"/>
      <c r="K434" s="1190" t="s">
        <v>193</v>
      </c>
      <c r="L434" s="1191"/>
      <c r="M434" s="1186"/>
      <c r="N434" s="1187"/>
      <c r="O434" s="1187"/>
      <c r="P434" s="1181" t="s">
        <v>103</v>
      </c>
      <c r="Q434" s="619" t="s">
        <v>109</v>
      </c>
      <c r="R434" s="620"/>
      <c r="S434" s="620"/>
      <c r="T434" s="621"/>
      <c r="U434" s="619" t="s">
        <v>109</v>
      </c>
      <c r="V434" s="620"/>
      <c r="W434" s="620"/>
      <c r="X434" s="621"/>
      <c r="Y434" s="1175"/>
      <c r="Z434" s="1176"/>
      <c r="AA434" s="1176"/>
      <c r="AB434" s="123" t="s">
        <v>103</v>
      </c>
      <c r="AC434" s="1175"/>
      <c r="AD434" s="1176"/>
      <c r="AE434" s="1176"/>
      <c r="AF434" s="123" t="s">
        <v>103</v>
      </c>
      <c r="AG434" s="1175"/>
      <c r="AH434" s="1176"/>
      <c r="AI434" s="1176"/>
      <c r="AJ434" s="123" t="s">
        <v>103</v>
      </c>
      <c r="AK434" s="143"/>
    </row>
    <row r="435" spans="1:37" s="107" customFormat="1" ht="17.100000000000001" customHeight="1" x14ac:dyDescent="0.15">
      <c r="A435" s="4"/>
      <c r="B435" s="1195"/>
      <c r="C435" s="622"/>
      <c r="D435" s="623"/>
      <c r="E435" s="623"/>
      <c r="F435" s="624"/>
      <c r="G435" s="622"/>
      <c r="H435" s="623"/>
      <c r="I435" s="623"/>
      <c r="J435" s="624"/>
      <c r="K435" s="1192"/>
      <c r="L435" s="1193"/>
      <c r="M435" s="1188"/>
      <c r="N435" s="1189"/>
      <c r="O435" s="1189"/>
      <c r="P435" s="1182"/>
      <c r="Q435" s="1175"/>
      <c r="R435" s="1176"/>
      <c r="S435" s="1176"/>
      <c r="T435" s="123" t="s">
        <v>103</v>
      </c>
      <c r="U435" s="1175"/>
      <c r="V435" s="1176"/>
      <c r="W435" s="1176"/>
      <c r="X435" s="123" t="s">
        <v>103</v>
      </c>
      <c r="Y435" s="1175"/>
      <c r="Z435" s="1176"/>
      <c r="AA435" s="1176"/>
      <c r="AB435" s="123" t="s">
        <v>103</v>
      </c>
      <c r="AC435" s="1175"/>
      <c r="AD435" s="1176"/>
      <c r="AE435" s="1176"/>
      <c r="AF435" s="123" t="s">
        <v>103</v>
      </c>
      <c r="AG435" s="1175"/>
      <c r="AH435" s="1176"/>
      <c r="AI435" s="1176"/>
      <c r="AJ435" s="123" t="s">
        <v>103</v>
      </c>
      <c r="AK435" s="143"/>
    </row>
    <row r="436" spans="1:37" s="107" customFormat="1" ht="17.100000000000001" customHeight="1" x14ac:dyDescent="0.15">
      <c r="A436" s="4"/>
      <c r="B436" s="1194">
        <f>+B434+1</f>
        <v>19</v>
      </c>
      <c r="C436" s="619"/>
      <c r="D436" s="620"/>
      <c r="E436" s="620"/>
      <c r="F436" s="621"/>
      <c r="G436" s="619"/>
      <c r="H436" s="620"/>
      <c r="I436" s="620"/>
      <c r="J436" s="621"/>
      <c r="K436" s="1190" t="s">
        <v>193</v>
      </c>
      <c r="L436" s="1191"/>
      <c r="M436" s="1186"/>
      <c r="N436" s="1187"/>
      <c r="O436" s="1187"/>
      <c r="P436" s="1181" t="s">
        <v>103</v>
      </c>
      <c r="Q436" s="619" t="s">
        <v>109</v>
      </c>
      <c r="R436" s="620"/>
      <c r="S436" s="620"/>
      <c r="T436" s="621"/>
      <c r="U436" s="619" t="s">
        <v>109</v>
      </c>
      <c r="V436" s="620"/>
      <c r="W436" s="620"/>
      <c r="X436" s="621"/>
      <c r="Y436" s="1175"/>
      <c r="Z436" s="1176"/>
      <c r="AA436" s="1176"/>
      <c r="AB436" s="123" t="s">
        <v>103</v>
      </c>
      <c r="AC436" s="1175"/>
      <c r="AD436" s="1176"/>
      <c r="AE436" s="1176"/>
      <c r="AF436" s="123" t="s">
        <v>103</v>
      </c>
      <c r="AG436" s="1175"/>
      <c r="AH436" s="1176"/>
      <c r="AI436" s="1176"/>
      <c r="AJ436" s="123" t="s">
        <v>103</v>
      </c>
      <c r="AK436" s="143"/>
    </row>
    <row r="437" spans="1:37" s="107" customFormat="1" ht="17.100000000000001" customHeight="1" x14ac:dyDescent="0.15">
      <c r="A437" s="4"/>
      <c r="B437" s="1195"/>
      <c r="C437" s="622"/>
      <c r="D437" s="623"/>
      <c r="E437" s="623"/>
      <c r="F437" s="624"/>
      <c r="G437" s="622"/>
      <c r="H437" s="623"/>
      <c r="I437" s="623"/>
      <c r="J437" s="624"/>
      <c r="K437" s="1192"/>
      <c r="L437" s="1193"/>
      <c r="M437" s="1188"/>
      <c r="N437" s="1189"/>
      <c r="O437" s="1189"/>
      <c r="P437" s="1182"/>
      <c r="Q437" s="1175"/>
      <c r="R437" s="1176"/>
      <c r="S437" s="1176"/>
      <c r="T437" s="123" t="s">
        <v>103</v>
      </c>
      <c r="U437" s="1175"/>
      <c r="V437" s="1176"/>
      <c r="W437" s="1176"/>
      <c r="X437" s="123" t="s">
        <v>103</v>
      </c>
      <c r="Y437" s="1175"/>
      <c r="Z437" s="1176"/>
      <c r="AA437" s="1176"/>
      <c r="AB437" s="123" t="s">
        <v>103</v>
      </c>
      <c r="AC437" s="1175"/>
      <c r="AD437" s="1176"/>
      <c r="AE437" s="1176"/>
      <c r="AF437" s="123" t="s">
        <v>103</v>
      </c>
      <c r="AG437" s="1175"/>
      <c r="AH437" s="1176"/>
      <c r="AI437" s="1176"/>
      <c r="AJ437" s="123" t="s">
        <v>103</v>
      </c>
      <c r="AK437" s="143"/>
    </row>
    <row r="438" spans="1:37" s="107" customFormat="1" ht="17.100000000000001" customHeight="1" x14ac:dyDescent="0.15">
      <c r="A438" s="4"/>
      <c r="B438" s="1205">
        <f>+B436+1</f>
        <v>20</v>
      </c>
      <c r="C438" s="1209"/>
      <c r="D438" s="1210"/>
      <c r="E438" s="1210"/>
      <c r="F438" s="1211"/>
      <c r="G438" s="1209"/>
      <c r="H438" s="1210"/>
      <c r="I438" s="1210"/>
      <c r="J438" s="1211"/>
      <c r="K438" s="1190" t="s">
        <v>193</v>
      </c>
      <c r="L438" s="1191"/>
      <c r="M438" s="1186"/>
      <c r="N438" s="1187"/>
      <c r="O438" s="1187"/>
      <c r="P438" s="1181" t="s">
        <v>103</v>
      </c>
      <c r="Q438" s="619" t="s">
        <v>109</v>
      </c>
      <c r="R438" s="620"/>
      <c r="S438" s="620"/>
      <c r="T438" s="621"/>
      <c r="U438" s="619" t="s">
        <v>109</v>
      </c>
      <c r="V438" s="620"/>
      <c r="W438" s="620"/>
      <c r="X438" s="621"/>
      <c r="Y438" s="1175"/>
      <c r="Z438" s="1176"/>
      <c r="AA438" s="1176"/>
      <c r="AB438" s="123" t="s">
        <v>103</v>
      </c>
      <c r="AC438" s="1175"/>
      <c r="AD438" s="1176"/>
      <c r="AE438" s="1176"/>
      <c r="AF438" s="123" t="s">
        <v>103</v>
      </c>
      <c r="AG438" s="1175"/>
      <c r="AH438" s="1176"/>
      <c r="AI438" s="1176"/>
      <c r="AJ438" s="123" t="s">
        <v>103</v>
      </c>
      <c r="AK438" s="143"/>
    </row>
    <row r="439" spans="1:37" s="108" customFormat="1" ht="17.100000000000001" customHeight="1" x14ac:dyDescent="0.15">
      <c r="A439" s="4"/>
      <c r="B439" s="1195"/>
      <c r="C439" s="622"/>
      <c r="D439" s="623"/>
      <c r="E439" s="623"/>
      <c r="F439" s="624"/>
      <c r="G439" s="622"/>
      <c r="H439" s="623"/>
      <c r="I439" s="623"/>
      <c r="J439" s="624"/>
      <c r="K439" s="1192"/>
      <c r="L439" s="1193"/>
      <c r="M439" s="1188"/>
      <c r="N439" s="1189"/>
      <c r="O439" s="1189"/>
      <c r="P439" s="1182"/>
      <c r="Q439" s="1175"/>
      <c r="R439" s="1176"/>
      <c r="S439" s="1176"/>
      <c r="T439" s="123" t="s">
        <v>103</v>
      </c>
      <c r="U439" s="1175"/>
      <c r="V439" s="1176"/>
      <c r="W439" s="1176"/>
      <c r="X439" s="123" t="s">
        <v>103</v>
      </c>
      <c r="Y439" s="1175"/>
      <c r="Z439" s="1176"/>
      <c r="AA439" s="1176"/>
      <c r="AB439" s="123" t="s">
        <v>103</v>
      </c>
      <c r="AC439" s="1175"/>
      <c r="AD439" s="1176"/>
      <c r="AE439" s="1176"/>
      <c r="AF439" s="123" t="s">
        <v>103</v>
      </c>
      <c r="AG439" s="1175"/>
      <c r="AH439" s="1176"/>
      <c r="AI439" s="1176"/>
      <c r="AJ439" s="123" t="s">
        <v>103</v>
      </c>
      <c r="AK439" s="143"/>
    </row>
    <row r="440" spans="1:37" s="109" customFormat="1" ht="14.1" customHeight="1" x14ac:dyDescent="0.15">
      <c r="A440" s="31"/>
      <c r="B440" s="31" t="s">
        <v>269</v>
      </c>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AJ440" s="31"/>
      <c r="AK440" s="31"/>
    </row>
    <row r="441" spans="1:37" s="110" customFormat="1" ht="20.100000000000001" customHeight="1" x14ac:dyDescent="0.15">
      <c r="A441" s="134"/>
      <c r="B441" s="31" t="s">
        <v>90</v>
      </c>
      <c r="C441" s="134"/>
      <c r="D441" s="134"/>
      <c r="E441" s="134"/>
      <c r="F441" s="134"/>
      <c r="G441" s="134"/>
      <c r="H441" s="134"/>
      <c r="I441" s="134"/>
      <c r="J441" s="134"/>
      <c r="K441" s="134"/>
      <c r="L441" s="134"/>
      <c r="M441" s="134"/>
      <c r="N441" s="134"/>
      <c r="O441" s="134"/>
      <c r="P441" s="748"/>
      <c r="Q441" s="748"/>
      <c r="R441" s="748"/>
      <c r="S441" s="134"/>
      <c r="T441" s="134"/>
      <c r="U441" s="134"/>
      <c r="V441" s="134"/>
      <c r="W441" s="134"/>
      <c r="X441" s="134"/>
      <c r="Y441" s="134"/>
      <c r="Z441" s="134"/>
      <c r="AA441" s="134"/>
      <c r="AB441" s="134"/>
      <c r="AC441" s="134"/>
      <c r="AD441" s="134"/>
      <c r="AE441" s="134"/>
      <c r="AF441" s="134"/>
      <c r="AG441" s="134"/>
      <c r="AH441" s="134"/>
      <c r="AI441" s="134"/>
      <c r="AJ441" s="18"/>
      <c r="AK441" s="18"/>
    </row>
    <row r="442" spans="1:37" s="107" customFormat="1" ht="20.100000000000001" customHeight="1" x14ac:dyDescent="0.15">
      <c r="A442" s="4"/>
      <c r="B442" s="1198" t="s">
        <v>173</v>
      </c>
      <c r="C442" s="1179" t="s">
        <v>57</v>
      </c>
      <c r="D442" s="1180"/>
      <c r="E442" s="1180"/>
      <c r="F442" s="853"/>
      <c r="G442" s="1179" t="s">
        <v>224</v>
      </c>
      <c r="H442" s="1180"/>
      <c r="I442" s="1180"/>
      <c r="J442" s="853"/>
      <c r="K442" s="1207" t="s">
        <v>150</v>
      </c>
      <c r="L442" s="1208"/>
      <c r="M442" s="881" t="s">
        <v>223</v>
      </c>
      <c r="N442" s="882"/>
      <c r="O442" s="882"/>
      <c r="P442" s="882"/>
      <c r="Q442" s="882"/>
      <c r="R442" s="882"/>
      <c r="S442" s="882"/>
      <c r="T442" s="882"/>
      <c r="U442" s="882"/>
      <c r="V442" s="882"/>
      <c r="W442" s="882"/>
      <c r="X442" s="883"/>
      <c r="Y442" s="881" t="s">
        <v>428</v>
      </c>
      <c r="Z442" s="882"/>
      <c r="AA442" s="882"/>
      <c r="AB442" s="882"/>
      <c r="AC442" s="882"/>
      <c r="AD442" s="882"/>
      <c r="AE442" s="882"/>
      <c r="AF442" s="882"/>
      <c r="AG442" s="882"/>
      <c r="AH442" s="882"/>
      <c r="AI442" s="882"/>
      <c r="AJ442" s="883"/>
      <c r="AK442" s="150"/>
    </row>
    <row r="443" spans="1:37" s="107" customFormat="1" ht="20.100000000000001" customHeight="1" x14ac:dyDescent="0.15">
      <c r="A443" s="4"/>
      <c r="B443" s="1199"/>
      <c r="C443" s="1196"/>
      <c r="D443" s="1197"/>
      <c r="E443" s="1197"/>
      <c r="F443" s="855"/>
      <c r="G443" s="1196"/>
      <c r="H443" s="1197"/>
      <c r="I443" s="1197"/>
      <c r="J443" s="855"/>
      <c r="K443" s="1207"/>
      <c r="L443" s="1208"/>
      <c r="M443" s="1179" t="s">
        <v>101</v>
      </c>
      <c r="N443" s="1180"/>
      <c r="O443" s="1180"/>
      <c r="P443" s="853"/>
      <c r="Q443" s="764" t="s">
        <v>102</v>
      </c>
      <c r="R443" s="765"/>
      <c r="S443" s="765"/>
      <c r="T443" s="1206"/>
      <c r="U443" s="764" t="s">
        <v>204</v>
      </c>
      <c r="V443" s="765"/>
      <c r="W443" s="765"/>
      <c r="X443" s="1206"/>
      <c r="Y443" s="172" t="s">
        <v>219</v>
      </c>
      <c r="Z443" s="173"/>
      <c r="AA443" s="173"/>
      <c r="AB443" s="174"/>
      <c r="AC443" s="172" t="s">
        <v>220</v>
      </c>
      <c r="AD443" s="173"/>
      <c r="AE443" s="173"/>
      <c r="AF443" s="174"/>
      <c r="AG443" s="881" t="s">
        <v>222</v>
      </c>
      <c r="AH443" s="1013"/>
      <c r="AI443" s="1013"/>
      <c r="AJ443" s="1014"/>
      <c r="AK443" s="150"/>
    </row>
    <row r="444" spans="1:37" s="107" customFormat="1" ht="20.100000000000001" customHeight="1" x14ac:dyDescent="0.15">
      <c r="A444" s="4"/>
      <c r="B444" s="1199"/>
      <c r="C444" s="788"/>
      <c r="D444" s="1078"/>
      <c r="E444" s="1078"/>
      <c r="F444" s="857"/>
      <c r="G444" s="788"/>
      <c r="H444" s="1078"/>
      <c r="I444" s="1078"/>
      <c r="J444" s="857"/>
      <c r="K444" s="1207"/>
      <c r="L444" s="1208"/>
      <c r="M444" s="788"/>
      <c r="N444" s="1078"/>
      <c r="O444" s="1078"/>
      <c r="P444" s="857"/>
      <c r="Q444" s="175" t="s">
        <v>205</v>
      </c>
      <c r="R444" s="175"/>
      <c r="S444" s="175"/>
      <c r="T444" s="175"/>
      <c r="U444" s="175" t="s">
        <v>205</v>
      </c>
      <c r="V444" s="175"/>
      <c r="W444" s="175"/>
      <c r="X444" s="175"/>
      <c r="Y444" s="175" t="s">
        <v>163</v>
      </c>
      <c r="Z444" s="175"/>
      <c r="AA444" s="175"/>
      <c r="AB444" s="175"/>
      <c r="AC444" s="176" t="s">
        <v>164</v>
      </c>
      <c r="AD444" s="176"/>
      <c r="AE444" s="176"/>
      <c r="AF444" s="176"/>
      <c r="AG444" s="881" t="s">
        <v>221</v>
      </c>
      <c r="AH444" s="882"/>
      <c r="AI444" s="882"/>
      <c r="AJ444" s="883"/>
      <c r="AK444" s="152"/>
    </row>
    <row r="445" spans="1:37" s="107" customFormat="1" ht="14.1" customHeight="1" x14ac:dyDescent="0.15">
      <c r="A445" s="4"/>
      <c r="B445" s="1194">
        <v>21</v>
      </c>
      <c r="C445" s="619"/>
      <c r="D445" s="620"/>
      <c r="E445" s="620"/>
      <c r="F445" s="621"/>
      <c r="G445" s="619"/>
      <c r="H445" s="620"/>
      <c r="I445" s="620"/>
      <c r="J445" s="621"/>
      <c r="K445" s="1190" t="s">
        <v>193</v>
      </c>
      <c r="L445" s="1191"/>
      <c r="M445" s="1186"/>
      <c r="N445" s="1187"/>
      <c r="O445" s="1187"/>
      <c r="P445" s="1181" t="s">
        <v>103</v>
      </c>
      <c r="Q445" s="619" t="s">
        <v>109</v>
      </c>
      <c r="R445" s="620"/>
      <c r="S445" s="620"/>
      <c r="T445" s="621"/>
      <c r="U445" s="619" t="s">
        <v>109</v>
      </c>
      <c r="V445" s="620"/>
      <c r="W445" s="620"/>
      <c r="X445" s="621"/>
      <c r="Y445" s="1175"/>
      <c r="Z445" s="1176"/>
      <c r="AA445" s="1176"/>
      <c r="AB445" s="123" t="s">
        <v>103</v>
      </c>
      <c r="AC445" s="1175"/>
      <c r="AD445" s="1176"/>
      <c r="AE445" s="1176"/>
      <c r="AF445" s="123" t="s">
        <v>103</v>
      </c>
      <c r="AG445" s="1175"/>
      <c r="AH445" s="1176"/>
      <c r="AI445" s="1176"/>
      <c r="AJ445" s="123" t="s">
        <v>103</v>
      </c>
      <c r="AK445" s="143"/>
    </row>
    <row r="446" spans="1:37" s="107" customFormat="1" ht="14.1" customHeight="1" x14ac:dyDescent="0.15">
      <c r="A446" s="4"/>
      <c r="B446" s="1050"/>
      <c r="C446" s="1056"/>
      <c r="D446" s="877"/>
      <c r="E446" s="877"/>
      <c r="F446" s="1204"/>
      <c r="G446" s="1056"/>
      <c r="H446" s="877"/>
      <c r="I446" s="877"/>
      <c r="J446" s="1204"/>
      <c r="K446" s="1192"/>
      <c r="L446" s="1193"/>
      <c r="M446" s="1188"/>
      <c r="N446" s="1189"/>
      <c r="O446" s="1189"/>
      <c r="P446" s="1182"/>
      <c r="Q446" s="1175"/>
      <c r="R446" s="1176"/>
      <c r="S446" s="1176"/>
      <c r="T446" s="123" t="s">
        <v>103</v>
      </c>
      <c r="U446" s="1175"/>
      <c r="V446" s="1176"/>
      <c r="W446" s="1176"/>
      <c r="X446" s="123" t="s">
        <v>103</v>
      </c>
      <c r="Y446" s="1175"/>
      <c r="Z446" s="1176"/>
      <c r="AA446" s="1176"/>
      <c r="AB446" s="123" t="s">
        <v>103</v>
      </c>
      <c r="AC446" s="1175"/>
      <c r="AD446" s="1176"/>
      <c r="AE446" s="1176"/>
      <c r="AF446" s="123" t="s">
        <v>103</v>
      </c>
      <c r="AG446" s="1175"/>
      <c r="AH446" s="1176"/>
      <c r="AI446" s="1176"/>
      <c r="AJ446" s="123" t="s">
        <v>103</v>
      </c>
      <c r="AK446" s="143"/>
    </row>
    <row r="447" spans="1:37" s="107" customFormat="1" ht="14.1" customHeight="1" x14ac:dyDescent="0.15">
      <c r="A447" s="4"/>
      <c r="B447" s="1194">
        <v>22</v>
      </c>
      <c r="C447" s="619"/>
      <c r="D447" s="620"/>
      <c r="E447" s="620"/>
      <c r="F447" s="621"/>
      <c r="G447" s="619"/>
      <c r="H447" s="620"/>
      <c r="I447" s="620"/>
      <c r="J447" s="621"/>
      <c r="K447" s="1190" t="s">
        <v>193</v>
      </c>
      <c r="L447" s="1191"/>
      <c r="M447" s="1186"/>
      <c r="N447" s="1187"/>
      <c r="O447" s="1187"/>
      <c r="P447" s="1181" t="s">
        <v>103</v>
      </c>
      <c r="Q447" s="619" t="s">
        <v>109</v>
      </c>
      <c r="R447" s="620"/>
      <c r="S447" s="620"/>
      <c r="T447" s="621"/>
      <c r="U447" s="619" t="s">
        <v>109</v>
      </c>
      <c r="V447" s="620"/>
      <c r="W447" s="620"/>
      <c r="X447" s="621"/>
      <c r="Y447" s="1175"/>
      <c r="Z447" s="1176"/>
      <c r="AA447" s="1176"/>
      <c r="AB447" s="123" t="s">
        <v>103</v>
      </c>
      <c r="AC447" s="1175"/>
      <c r="AD447" s="1176"/>
      <c r="AE447" s="1176"/>
      <c r="AF447" s="123" t="s">
        <v>103</v>
      </c>
      <c r="AG447" s="1175"/>
      <c r="AH447" s="1176"/>
      <c r="AI447" s="1176"/>
      <c r="AJ447" s="123" t="s">
        <v>103</v>
      </c>
      <c r="AK447" s="143"/>
    </row>
    <row r="448" spans="1:37" s="107" customFormat="1" ht="14.1" customHeight="1" x14ac:dyDescent="0.15">
      <c r="A448" s="4"/>
      <c r="B448" s="1195"/>
      <c r="C448" s="622"/>
      <c r="D448" s="623"/>
      <c r="E448" s="623"/>
      <c r="F448" s="624"/>
      <c r="G448" s="622"/>
      <c r="H448" s="623"/>
      <c r="I448" s="623"/>
      <c r="J448" s="624"/>
      <c r="K448" s="1192"/>
      <c r="L448" s="1193"/>
      <c r="M448" s="1188"/>
      <c r="N448" s="1189"/>
      <c r="O448" s="1189"/>
      <c r="P448" s="1182"/>
      <c r="Q448" s="1175"/>
      <c r="R448" s="1176"/>
      <c r="S448" s="1176"/>
      <c r="T448" s="123" t="s">
        <v>103</v>
      </c>
      <c r="U448" s="1175"/>
      <c r="V448" s="1176"/>
      <c r="W448" s="1176"/>
      <c r="X448" s="123" t="s">
        <v>103</v>
      </c>
      <c r="Y448" s="1175"/>
      <c r="Z448" s="1176"/>
      <c r="AA448" s="1176"/>
      <c r="AB448" s="123" t="s">
        <v>103</v>
      </c>
      <c r="AC448" s="1175"/>
      <c r="AD448" s="1176"/>
      <c r="AE448" s="1176"/>
      <c r="AF448" s="123" t="s">
        <v>103</v>
      </c>
      <c r="AG448" s="1175"/>
      <c r="AH448" s="1176"/>
      <c r="AI448" s="1176"/>
      <c r="AJ448" s="123" t="s">
        <v>103</v>
      </c>
      <c r="AK448" s="143"/>
    </row>
    <row r="449" spans="1:37" s="107" customFormat="1" ht="14.1" customHeight="1" x14ac:dyDescent="0.15">
      <c r="A449" s="4"/>
      <c r="B449" s="1050">
        <v>23</v>
      </c>
      <c r="C449" s="1056"/>
      <c r="D449" s="877"/>
      <c r="E449" s="877"/>
      <c r="F449" s="1204"/>
      <c r="G449" s="1056"/>
      <c r="H449" s="877"/>
      <c r="I449" s="877"/>
      <c r="J449" s="1204"/>
      <c r="K449" s="1190" t="s">
        <v>193</v>
      </c>
      <c r="L449" s="1191"/>
      <c r="M449" s="1186"/>
      <c r="N449" s="1187"/>
      <c r="O449" s="1187"/>
      <c r="P449" s="1181" t="s">
        <v>103</v>
      </c>
      <c r="Q449" s="619" t="s">
        <v>109</v>
      </c>
      <c r="R449" s="620"/>
      <c r="S449" s="620"/>
      <c r="T449" s="621"/>
      <c r="U449" s="619" t="s">
        <v>109</v>
      </c>
      <c r="V449" s="620"/>
      <c r="W449" s="620"/>
      <c r="X449" s="621"/>
      <c r="Y449" s="1175"/>
      <c r="Z449" s="1176"/>
      <c r="AA449" s="1176"/>
      <c r="AB449" s="123" t="s">
        <v>103</v>
      </c>
      <c r="AC449" s="1175"/>
      <c r="AD449" s="1176"/>
      <c r="AE449" s="1176"/>
      <c r="AF449" s="123" t="s">
        <v>103</v>
      </c>
      <c r="AG449" s="1175"/>
      <c r="AH449" s="1176"/>
      <c r="AI449" s="1176"/>
      <c r="AJ449" s="123" t="s">
        <v>103</v>
      </c>
      <c r="AK449" s="143"/>
    </row>
    <row r="450" spans="1:37" s="107" customFormat="1" ht="14.1" customHeight="1" x14ac:dyDescent="0.15">
      <c r="A450" s="4"/>
      <c r="B450" s="1050"/>
      <c r="C450" s="1056"/>
      <c r="D450" s="877"/>
      <c r="E450" s="877"/>
      <c r="F450" s="1204"/>
      <c r="G450" s="1056"/>
      <c r="H450" s="877"/>
      <c r="I450" s="877"/>
      <c r="J450" s="1204"/>
      <c r="K450" s="1192"/>
      <c r="L450" s="1193"/>
      <c r="M450" s="1188"/>
      <c r="N450" s="1189"/>
      <c r="O450" s="1189"/>
      <c r="P450" s="1182"/>
      <c r="Q450" s="1175"/>
      <c r="R450" s="1176"/>
      <c r="S450" s="1176"/>
      <c r="T450" s="123" t="s">
        <v>103</v>
      </c>
      <c r="U450" s="1175"/>
      <c r="V450" s="1176"/>
      <c r="W450" s="1176"/>
      <c r="X450" s="123" t="s">
        <v>103</v>
      </c>
      <c r="Y450" s="1175"/>
      <c r="Z450" s="1176"/>
      <c r="AA450" s="1176"/>
      <c r="AB450" s="123" t="s">
        <v>103</v>
      </c>
      <c r="AC450" s="1175"/>
      <c r="AD450" s="1176"/>
      <c r="AE450" s="1176"/>
      <c r="AF450" s="123" t="s">
        <v>103</v>
      </c>
      <c r="AG450" s="1175"/>
      <c r="AH450" s="1176"/>
      <c r="AI450" s="1176"/>
      <c r="AJ450" s="123" t="s">
        <v>103</v>
      </c>
      <c r="AK450" s="143"/>
    </row>
    <row r="451" spans="1:37" s="107" customFormat="1" ht="14.1" customHeight="1" x14ac:dyDescent="0.15">
      <c r="A451" s="4"/>
      <c r="B451" s="1194">
        <v>24</v>
      </c>
      <c r="C451" s="619"/>
      <c r="D451" s="620"/>
      <c r="E451" s="620"/>
      <c r="F451" s="621"/>
      <c r="G451" s="619"/>
      <c r="H451" s="620"/>
      <c r="I451" s="620"/>
      <c r="J451" s="621"/>
      <c r="K451" s="1190" t="s">
        <v>193</v>
      </c>
      <c r="L451" s="1191"/>
      <c r="M451" s="1186"/>
      <c r="N451" s="1187"/>
      <c r="O451" s="1187"/>
      <c r="P451" s="1181" t="s">
        <v>103</v>
      </c>
      <c r="Q451" s="619" t="s">
        <v>109</v>
      </c>
      <c r="R451" s="620"/>
      <c r="S451" s="620"/>
      <c r="T451" s="621"/>
      <c r="U451" s="619" t="s">
        <v>109</v>
      </c>
      <c r="V451" s="620"/>
      <c r="W451" s="620"/>
      <c r="X451" s="621"/>
      <c r="Y451" s="1175"/>
      <c r="Z451" s="1176"/>
      <c r="AA451" s="1176"/>
      <c r="AB451" s="123" t="s">
        <v>103</v>
      </c>
      <c r="AC451" s="1175"/>
      <c r="AD451" s="1176"/>
      <c r="AE451" s="1176"/>
      <c r="AF451" s="123" t="s">
        <v>103</v>
      </c>
      <c r="AG451" s="1175"/>
      <c r="AH451" s="1176"/>
      <c r="AI451" s="1176"/>
      <c r="AJ451" s="123" t="s">
        <v>103</v>
      </c>
      <c r="AK451" s="143"/>
    </row>
    <row r="452" spans="1:37" s="107" customFormat="1" ht="14.1" customHeight="1" x14ac:dyDescent="0.15">
      <c r="A452" s="4"/>
      <c r="B452" s="1195"/>
      <c r="C452" s="622"/>
      <c r="D452" s="623"/>
      <c r="E452" s="623"/>
      <c r="F452" s="624"/>
      <c r="G452" s="622"/>
      <c r="H452" s="623"/>
      <c r="I452" s="623"/>
      <c r="J452" s="624"/>
      <c r="K452" s="1192"/>
      <c r="L452" s="1193"/>
      <c r="M452" s="1188"/>
      <c r="N452" s="1189"/>
      <c r="O452" s="1189"/>
      <c r="P452" s="1182"/>
      <c r="Q452" s="1175"/>
      <c r="R452" s="1176"/>
      <c r="S452" s="1176"/>
      <c r="T452" s="123" t="s">
        <v>103</v>
      </c>
      <c r="U452" s="1175"/>
      <c r="V452" s="1176"/>
      <c r="W452" s="1176"/>
      <c r="X452" s="123" t="s">
        <v>103</v>
      </c>
      <c r="Y452" s="1175"/>
      <c r="Z452" s="1176"/>
      <c r="AA452" s="1176"/>
      <c r="AB452" s="123" t="s">
        <v>103</v>
      </c>
      <c r="AC452" s="1175"/>
      <c r="AD452" s="1176"/>
      <c r="AE452" s="1176"/>
      <c r="AF452" s="123" t="s">
        <v>103</v>
      </c>
      <c r="AG452" s="1175"/>
      <c r="AH452" s="1176"/>
      <c r="AI452" s="1176"/>
      <c r="AJ452" s="123" t="s">
        <v>103</v>
      </c>
      <c r="AK452" s="143"/>
    </row>
    <row r="453" spans="1:37" s="107" customFormat="1" ht="14.1" customHeight="1" x14ac:dyDescent="0.15">
      <c r="A453" s="4"/>
      <c r="B453" s="1050">
        <v>25</v>
      </c>
      <c r="C453" s="1056"/>
      <c r="D453" s="877"/>
      <c r="E453" s="877"/>
      <c r="F453" s="1204"/>
      <c r="G453" s="1056"/>
      <c r="H453" s="877"/>
      <c r="I453" s="877"/>
      <c r="J453" s="1204"/>
      <c r="K453" s="1190" t="s">
        <v>193</v>
      </c>
      <c r="L453" s="1191"/>
      <c r="M453" s="1186"/>
      <c r="N453" s="1187"/>
      <c r="O453" s="1187"/>
      <c r="P453" s="1181" t="s">
        <v>103</v>
      </c>
      <c r="Q453" s="619" t="s">
        <v>109</v>
      </c>
      <c r="R453" s="620"/>
      <c r="S453" s="620"/>
      <c r="T453" s="621"/>
      <c r="U453" s="619" t="s">
        <v>109</v>
      </c>
      <c r="V453" s="620"/>
      <c r="W453" s="620"/>
      <c r="X453" s="621"/>
      <c r="Y453" s="1175"/>
      <c r="Z453" s="1176"/>
      <c r="AA453" s="1176"/>
      <c r="AB453" s="123" t="s">
        <v>103</v>
      </c>
      <c r="AC453" s="1175"/>
      <c r="AD453" s="1176"/>
      <c r="AE453" s="1176"/>
      <c r="AF453" s="123" t="s">
        <v>103</v>
      </c>
      <c r="AG453" s="1175"/>
      <c r="AH453" s="1176"/>
      <c r="AI453" s="1176"/>
      <c r="AJ453" s="123" t="s">
        <v>103</v>
      </c>
      <c r="AK453" s="143"/>
    </row>
    <row r="454" spans="1:37" s="107" customFormat="1" ht="14.1" customHeight="1" x14ac:dyDescent="0.15">
      <c r="A454" s="4"/>
      <c r="B454" s="1050"/>
      <c r="C454" s="1056"/>
      <c r="D454" s="877"/>
      <c r="E454" s="877"/>
      <c r="F454" s="1204"/>
      <c r="G454" s="1056"/>
      <c r="H454" s="877"/>
      <c r="I454" s="877"/>
      <c r="J454" s="1204"/>
      <c r="K454" s="1192"/>
      <c r="L454" s="1193"/>
      <c r="M454" s="1188"/>
      <c r="N454" s="1189"/>
      <c r="O454" s="1189"/>
      <c r="P454" s="1182"/>
      <c r="Q454" s="1175"/>
      <c r="R454" s="1176"/>
      <c r="S454" s="1176"/>
      <c r="T454" s="123" t="s">
        <v>103</v>
      </c>
      <c r="U454" s="1175"/>
      <c r="V454" s="1176"/>
      <c r="W454" s="1176"/>
      <c r="X454" s="123" t="s">
        <v>103</v>
      </c>
      <c r="Y454" s="1175"/>
      <c r="Z454" s="1176"/>
      <c r="AA454" s="1176"/>
      <c r="AB454" s="123" t="s">
        <v>103</v>
      </c>
      <c r="AC454" s="1175"/>
      <c r="AD454" s="1176"/>
      <c r="AE454" s="1176"/>
      <c r="AF454" s="123" t="s">
        <v>103</v>
      </c>
      <c r="AG454" s="1175"/>
      <c r="AH454" s="1176"/>
      <c r="AI454" s="1176"/>
      <c r="AJ454" s="123" t="s">
        <v>103</v>
      </c>
      <c r="AK454" s="143"/>
    </row>
    <row r="455" spans="1:37" s="107" customFormat="1" ht="14.1" customHeight="1" x14ac:dyDescent="0.15">
      <c r="A455" s="4"/>
      <c r="B455" s="1194">
        <v>26</v>
      </c>
      <c r="C455" s="619"/>
      <c r="D455" s="620"/>
      <c r="E455" s="620"/>
      <c r="F455" s="621"/>
      <c r="G455" s="619"/>
      <c r="H455" s="620"/>
      <c r="I455" s="620"/>
      <c r="J455" s="621"/>
      <c r="K455" s="1190" t="s">
        <v>193</v>
      </c>
      <c r="L455" s="1191"/>
      <c r="M455" s="1186"/>
      <c r="N455" s="1187"/>
      <c r="O455" s="1187"/>
      <c r="P455" s="1181" t="s">
        <v>103</v>
      </c>
      <c r="Q455" s="619" t="s">
        <v>109</v>
      </c>
      <c r="R455" s="620"/>
      <c r="S455" s="620"/>
      <c r="T455" s="621"/>
      <c r="U455" s="619" t="s">
        <v>109</v>
      </c>
      <c r="V455" s="620"/>
      <c r="W455" s="620"/>
      <c r="X455" s="621"/>
      <c r="Y455" s="1175"/>
      <c r="Z455" s="1176"/>
      <c r="AA455" s="1176"/>
      <c r="AB455" s="123" t="s">
        <v>103</v>
      </c>
      <c r="AC455" s="1175"/>
      <c r="AD455" s="1176"/>
      <c r="AE455" s="1176"/>
      <c r="AF455" s="123" t="s">
        <v>103</v>
      </c>
      <c r="AG455" s="1175"/>
      <c r="AH455" s="1176"/>
      <c r="AI455" s="1176"/>
      <c r="AJ455" s="123" t="s">
        <v>103</v>
      </c>
      <c r="AK455" s="143"/>
    </row>
    <row r="456" spans="1:37" s="107" customFormat="1" ht="14.1" customHeight="1" x14ac:dyDescent="0.15">
      <c r="A456" s="4"/>
      <c r="B456" s="1195"/>
      <c r="C456" s="622"/>
      <c r="D456" s="623"/>
      <c r="E456" s="623"/>
      <c r="F456" s="624"/>
      <c r="G456" s="622"/>
      <c r="H456" s="623"/>
      <c r="I456" s="623"/>
      <c r="J456" s="624"/>
      <c r="K456" s="1192"/>
      <c r="L456" s="1193"/>
      <c r="M456" s="1188"/>
      <c r="N456" s="1189"/>
      <c r="O456" s="1189"/>
      <c r="P456" s="1182"/>
      <c r="Q456" s="1175"/>
      <c r="R456" s="1176"/>
      <c r="S456" s="1176"/>
      <c r="T456" s="123" t="s">
        <v>103</v>
      </c>
      <c r="U456" s="1175"/>
      <c r="V456" s="1176"/>
      <c r="W456" s="1176"/>
      <c r="X456" s="123" t="s">
        <v>103</v>
      </c>
      <c r="Y456" s="1175"/>
      <c r="Z456" s="1176"/>
      <c r="AA456" s="1176"/>
      <c r="AB456" s="123" t="s">
        <v>103</v>
      </c>
      <c r="AC456" s="1175"/>
      <c r="AD456" s="1176"/>
      <c r="AE456" s="1176"/>
      <c r="AF456" s="123" t="s">
        <v>103</v>
      </c>
      <c r="AG456" s="1175"/>
      <c r="AH456" s="1176"/>
      <c r="AI456" s="1176"/>
      <c r="AJ456" s="123" t="s">
        <v>103</v>
      </c>
      <c r="AK456" s="143"/>
    </row>
    <row r="457" spans="1:37" s="107" customFormat="1" ht="14.1" customHeight="1" x14ac:dyDescent="0.15">
      <c r="A457" s="4"/>
      <c r="B457" s="1050">
        <v>27</v>
      </c>
      <c r="C457" s="1056"/>
      <c r="D457" s="877"/>
      <c r="E457" s="877"/>
      <c r="F457" s="1204"/>
      <c r="G457" s="1056"/>
      <c r="H457" s="877"/>
      <c r="I457" s="877"/>
      <c r="J457" s="1204"/>
      <c r="K457" s="1190" t="s">
        <v>193</v>
      </c>
      <c r="L457" s="1191"/>
      <c r="M457" s="1186"/>
      <c r="N457" s="1187"/>
      <c r="O457" s="1187"/>
      <c r="P457" s="1181" t="s">
        <v>103</v>
      </c>
      <c r="Q457" s="619" t="s">
        <v>109</v>
      </c>
      <c r="R457" s="620"/>
      <c r="S457" s="620"/>
      <c r="T457" s="621"/>
      <c r="U457" s="619" t="s">
        <v>109</v>
      </c>
      <c r="V457" s="620"/>
      <c r="W457" s="620"/>
      <c r="X457" s="621"/>
      <c r="Y457" s="1175"/>
      <c r="Z457" s="1176"/>
      <c r="AA457" s="1176"/>
      <c r="AB457" s="123" t="s">
        <v>103</v>
      </c>
      <c r="AC457" s="1175"/>
      <c r="AD457" s="1176"/>
      <c r="AE457" s="1176"/>
      <c r="AF457" s="123" t="s">
        <v>103</v>
      </c>
      <c r="AG457" s="1175"/>
      <c r="AH457" s="1176"/>
      <c r="AI457" s="1176"/>
      <c r="AJ457" s="123" t="s">
        <v>103</v>
      </c>
      <c r="AK457" s="143"/>
    </row>
    <row r="458" spans="1:37" s="107" customFormat="1" ht="14.1" customHeight="1" x14ac:dyDescent="0.15">
      <c r="A458" s="4"/>
      <c r="B458" s="1050"/>
      <c r="C458" s="1056"/>
      <c r="D458" s="877"/>
      <c r="E458" s="877"/>
      <c r="F458" s="1204"/>
      <c r="G458" s="1056"/>
      <c r="H458" s="877"/>
      <c r="I458" s="877"/>
      <c r="J458" s="1204"/>
      <c r="K458" s="1192"/>
      <c r="L458" s="1193"/>
      <c r="M458" s="1188"/>
      <c r="N458" s="1189"/>
      <c r="O458" s="1189"/>
      <c r="P458" s="1182"/>
      <c r="Q458" s="1175"/>
      <c r="R458" s="1176"/>
      <c r="S458" s="1176"/>
      <c r="T458" s="123" t="s">
        <v>103</v>
      </c>
      <c r="U458" s="1175"/>
      <c r="V458" s="1176"/>
      <c r="W458" s="1176"/>
      <c r="X458" s="123" t="s">
        <v>103</v>
      </c>
      <c r="Y458" s="1175"/>
      <c r="Z458" s="1176"/>
      <c r="AA458" s="1176"/>
      <c r="AB458" s="123" t="s">
        <v>103</v>
      </c>
      <c r="AC458" s="1175"/>
      <c r="AD458" s="1176"/>
      <c r="AE458" s="1176"/>
      <c r="AF458" s="123" t="s">
        <v>103</v>
      </c>
      <c r="AG458" s="1175"/>
      <c r="AH458" s="1176"/>
      <c r="AI458" s="1176"/>
      <c r="AJ458" s="123" t="s">
        <v>103</v>
      </c>
      <c r="AK458" s="143"/>
    </row>
    <row r="459" spans="1:37" s="107" customFormat="1" ht="14.1" customHeight="1" x14ac:dyDescent="0.15">
      <c r="A459" s="4"/>
      <c r="B459" s="1194">
        <v>28</v>
      </c>
      <c r="C459" s="619"/>
      <c r="D459" s="620"/>
      <c r="E459" s="620"/>
      <c r="F459" s="621"/>
      <c r="G459" s="619"/>
      <c r="H459" s="620"/>
      <c r="I459" s="620"/>
      <c r="J459" s="621"/>
      <c r="K459" s="1190" t="s">
        <v>193</v>
      </c>
      <c r="L459" s="1191"/>
      <c r="M459" s="1186"/>
      <c r="N459" s="1187"/>
      <c r="O459" s="1187"/>
      <c r="P459" s="1181" t="s">
        <v>103</v>
      </c>
      <c r="Q459" s="619" t="s">
        <v>109</v>
      </c>
      <c r="R459" s="620"/>
      <c r="S459" s="620"/>
      <c r="T459" s="621"/>
      <c r="U459" s="619" t="s">
        <v>109</v>
      </c>
      <c r="V459" s="620"/>
      <c r="W459" s="620"/>
      <c r="X459" s="621"/>
      <c r="Y459" s="1175"/>
      <c r="Z459" s="1176"/>
      <c r="AA459" s="1176"/>
      <c r="AB459" s="123" t="s">
        <v>103</v>
      </c>
      <c r="AC459" s="1175"/>
      <c r="AD459" s="1176"/>
      <c r="AE459" s="1176"/>
      <c r="AF459" s="123" t="s">
        <v>103</v>
      </c>
      <c r="AG459" s="1175"/>
      <c r="AH459" s="1176"/>
      <c r="AI459" s="1176"/>
      <c r="AJ459" s="123" t="s">
        <v>103</v>
      </c>
      <c r="AK459" s="143"/>
    </row>
    <row r="460" spans="1:37" s="107" customFormat="1" ht="14.1" customHeight="1" x14ac:dyDescent="0.15">
      <c r="A460" s="4"/>
      <c r="B460" s="1195"/>
      <c r="C460" s="622"/>
      <c r="D460" s="623"/>
      <c r="E460" s="623"/>
      <c r="F460" s="624"/>
      <c r="G460" s="622"/>
      <c r="H460" s="623"/>
      <c r="I460" s="623"/>
      <c r="J460" s="624"/>
      <c r="K460" s="1192"/>
      <c r="L460" s="1193"/>
      <c r="M460" s="1188"/>
      <c r="N460" s="1189"/>
      <c r="O460" s="1189"/>
      <c r="P460" s="1182"/>
      <c r="Q460" s="1175"/>
      <c r="R460" s="1176"/>
      <c r="S460" s="1176"/>
      <c r="T460" s="123" t="s">
        <v>103</v>
      </c>
      <c r="U460" s="1175"/>
      <c r="V460" s="1176"/>
      <c r="W460" s="1176"/>
      <c r="X460" s="123" t="s">
        <v>103</v>
      </c>
      <c r="Y460" s="1175"/>
      <c r="Z460" s="1176"/>
      <c r="AA460" s="1176"/>
      <c r="AB460" s="123" t="s">
        <v>103</v>
      </c>
      <c r="AC460" s="1175"/>
      <c r="AD460" s="1176"/>
      <c r="AE460" s="1176"/>
      <c r="AF460" s="123" t="s">
        <v>103</v>
      </c>
      <c r="AG460" s="1175"/>
      <c r="AH460" s="1176"/>
      <c r="AI460" s="1176"/>
      <c r="AJ460" s="123" t="s">
        <v>103</v>
      </c>
      <c r="AK460" s="143"/>
    </row>
    <row r="461" spans="1:37" s="107" customFormat="1" ht="14.1" customHeight="1" x14ac:dyDescent="0.15">
      <c r="A461" s="4"/>
      <c r="B461" s="1050">
        <v>29</v>
      </c>
      <c r="C461" s="1056"/>
      <c r="D461" s="877"/>
      <c r="E461" s="877"/>
      <c r="F461" s="1204"/>
      <c r="G461" s="1056"/>
      <c r="H461" s="877"/>
      <c r="I461" s="877"/>
      <c r="J461" s="1204"/>
      <c r="K461" s="1190" t="s">
        <v>193</v>
      </c>
      <c r="L461" s="1191"/>
      <c r="M461" s="1186"/>
      <c r="N461" s="1187"/>
      <c r="O461" s="1187"/>
      <c r="P461" s="1181" t="s">
        <v>103</v>
      </c>
      <c r="Q461" s="619" t="s">
        <v>109</v>
      </c>
      <c r="R461" s="620"/>
      <c r="S461" s="620"/>
      <c r="T461" s="621"/>
      <c r="U461" s="619" t="s">
        <v>109</v>
      </c>
      <c r="V461" s="620"/>
      <c r="W461" s="620"/>
      <c r="X461" s="621"/>
      <c r="Y461" s="1175"/>
      <c r="Z461" s="1176"/>
      <c r="AA461" s="1176"/>
      <c r="AB461" s="123" t="s">
        <v>103</v>
      </c>
      <c r="AC461" s="1175"/>
      <c r="AD461" s="1176"/>
      <c r="AE461" s="1176"/>
      <c r="AF461" s="123" t="s">
        <v>103</v>
      </c>
      <c r="AG461" s="1175"/>
      <c r="AH461" s="1176"/>
      <c r="AI461" s="1176"/>
      <c r="AJ461" s="123" t="s">
        <v>103</v>
      </c>
      <c r="AK461" s="143"/>
    </row>
    <row r="462" spans="1:37" s="107" customFormat="1" ht="14.1" customHeight="1" x14ac:dyDescent="0.15">
      <c r="A462" s="4"/>
      <c r="B462" s="1050"/>
      <c r="C462" s="1056"/>
      <c r="D462" s="877"/>
      <c r="E462" s="877"/>
      <c r="F462" s="1204"/>
      <c r="G462" s="1056"/>
      <c r="H462" s="877"/>
      <c r="I462" s="877"/>
      <c r="J462" s="1204"/>
      <c r="K462" s="1192"/>
      <c r="L462" s="1193"/>
      <c r="M462" s="1188"/>
      <c r="N462" s="1189"/>
      <c r="O462" s="1189"/>
      <c r="P462" s="1182"/>
      <c r="Q462" s="1175"/>
      <c r="R462" s="1176"/>
      <c r="S462" s="1176"/>
      <c r="T462" s="123" t="s">
        <v>103</v>
      </c>
      <c r="U462" s="1175"/>
      <c r="V462" s="1176"/>
      <c r="W462" s="1176"/>
      <c r="X462" s="123" t="s">
        <v>103</v>
      </c>
      <c r="Y462" s="1175"/>
      <c r="Z462" s="1176"/>
      <c r="AA462" s="1176"/>
      <c r="AB462" s="123" t="s">
        <v>103</v>
      </c>
      <c r="AC462" s="1175"/>
      <c r="AD462" s="1176"/>
      <c r="AE462" s="1176"/>
      <c r="AF462" s="123" t="s">
        <v>103</v>
      </c>
      <c r="AG462" s="1175"/>
      <c r="AH462" s="1176"/>
      <c r="AI462" s="1176"/>
      <c r="AJ462" s="123" t="s">
        <v>103</v>
      </c>
      <c r="AK462" s="143"/>
    </row>
    <row r="463" spans="1:37" s="107" customFormat="1" ht="14.1" customHeight="1" x14ac:dyDescent="0.15">
      <c r="A463" s="4"/>
      <c r="B463" s="1194">
        <v>30</v>
      </c>
      <c r="C463" s="619"/>
      <c r="D463" s="620"/>
      <c r="E463" s="620"/>
      <c r="F463" s="621"/>
      <c r="G463" s="619"/>
      <c r="H463" s="620"/>
      <c r="I463" s="620"/>
      <c r="J463" s="621"/>
      <c r="K463" s="1190" t="s">
        <v>193</v>
      </c>
      <c r="L463" s="1191"/>
      <c r="M463" s="1186"/>
      <c r="N463" s="1187"/>
      <c r="O463" s="1187"/>
      <c r="P463" s="1181" t="s">
        <v>103</v>
      </c>
      <c r="Q463" s="619" t="s">
        <v>109</v>
      </c>
      <c r="R463" s="620"/>
      <c r="S463" s="620"/>
      <c r="T463" s="621"/>
      <c r="U463" s="619" t="s">
        <v>109</v>
      </c>
      <c r="V463" s="620"/>
      <c r="W463" s="620"/>
      <c r="X463" s="621"/>
      <c r="Y463" s="1175"/>
      <c r="Z463" s="1176"/>
      <c r="AA463" s="1176"/>
      <c r="AB463" s="123" t="s">
        <v>103</v>
      </c>
      <c r="AC463" s="1175"/>
      <c r="AD463" s="1176"/>
      <c r="AE463" s="1176"/>
      <c r="AF463" s="123" t="s">
        <v>103</v>
      </c>
      <c r="AG463" s="1175"/>
      <c r="AH463" s="1176"/>
      <c r="AI463" s="1176"/>
      <c r="AJ463" s="123" t="s">
        <v>103</v>
      </c>
      <c r="AK463" s="143"/>
    </row>
    <row r="464" spans="1:37" s="107" customFormat="1" ht="14.1" customHeight="1" x14ac:dyDescent="0.15">
      <c r="A464" s="4"/>
      <c r="B464" s="1195"/>
      <c r="C464" s="622"/>
      <c r="D464" s="623"/>
      <c r="E464" s="623"/>
      <c r="F464" s="624"/>
      <c r="G464" s="622"/>
      <c r="H464" s="623"/>
      <c r="I464" s="623"/>
      <c r="J464" s="624"/>
      <c r="K464" s="1192"/>
      <c r="L464" s="1193"/>
      <c r="M464" s="1188"/>
      <c r="N464" s="1189"/>
      <c r="O464" s="1189"/>
      <c r="P464" s="1182"/>
      <c r="Q464" s="1175"/>
      <c r="R464" s="1176"/>
      <c r="S464" s="1176"/>
      <c r="T464" s="123" t="s">
        <v>103</v>
      </c>
      <c r="U464" s="1175"/>
      <c r="V464" s="1176"/>
      <c r="W464" s="1176"/>
      <c r="X464" s="123" t="s">
        <v>103</v>
      </c>
      <c r="Y464" s="1175"/>
      <c r="Z464" s="1176"/>
      <c r="AA464" s="1176"/>
      <c r="AB464" s="123" t="s">
        <v>103</v>
      </c>
      <c r="AC464" s="1175"/>
      <c r="AD464" s="1176"/>
      <c r="AE464" s="1176"/>
      <c r="AF464" s="123" t="s">
        <v>103</v>
      </c>
      <c r="AG464" s="1175"/>
      <c r="AH464" s="1176"/>
      <c r="AI464" s="1176"/>
      <c r="AJ464" s="123" t="s">
        <v>103</v>
      </c>
      <c r="AK464" s="143"/>
    </row>
    <row r="465" spans="1:37" s="107" customFormat="1" ht="14.1" customHeight="1" x14ac:dyDescent="0.15">
      <c r="A465" s="4"/>
      <c r="B465" s="1050">
        <v>31</v>
      </c>
      <c r="C465" s="1056"/>
      <c r="D465" s="877"/>
      <c r="E465" s="877"/>
      <c r="F465" s="1204"/>
      <c r="G465" s="1056"/>
      <c r="H465" s="877"/>
      <c r="I465" s="877"/>
      <c r="J465" s="1204"/>
      <c r="K465" s="1190" t="s">
        <v>193</v>
      </c>
      <c r="L465" s="1191"/>
      <c r="M465" s="1186"/>
      <c r="N465" s="1187"/>
      <c r="O465" s="1187"/>
      <c r="P465" s="1181" t="s">
        <v>103</v>
      </c>
      <c r="Q465" s="619" t="s">
        <v>109</v>
      </c>
      <c r="R465" s="620"/>
      <c r="S465" s="620"/>
      <c r="T465" s="621"/>
      <c r="U465" s="619" t="s">
        <v>109</v>
      </c>
      <c r="V465" s="620"/>
      <c r="W465" s="620"/>
      <c r="X465" s="621"/>
      <c r="Y465" s="1175"/>
      <c r="Z465" s="1176"/>
      <c r="AA465" s="1176"/>
      <c r="AB465" s="123" t="s">
        <v>103</v>
      </c>
      <c r="AC465" s="1175"/>
      <c r="AD465" s="1176"/>
      <c r="AE465" s="1176"/>
      <c r="AF465" s="123" t="s">
        <v>103</v>
      </c>
      <c r="AG465" s="1175"/>
      <c r="AH465" s="1176"/>
      <c r="AI465" s="1176"/>
      <c r="AJ465" s="123" t="s">
        <v>103</v>
      </c>
      <c r="AK465" s="143"/>
    </row>
    <row r="466" spans="1:37" s="107" customFormat="1" ht="14.1" customHeight="1" x14ac:dyDescent="0.15">
      <c r="A466" s="4"/>
      <c r="B466" s="1050"/>
      <c r="C466" s="1056"/>
      <c r="D466" s="877"/>
      <c r="E466" s="877"/>
      <c r="F466" s="1204"/>
      <c r="G466" s="1056"/>
      <c r="H466" s="877"/>
      <c r="I466" s="877"/>
      <c r="J466" s="1204"/>
      <c r="K466" s="1192"/>
      <c r="L466" s="1193"/>
      <c r="M466" s="1188"/>
      <c r="N466" s="1189"/>
      <c r="O466" s="1189"/>
      <c r="P466" s="1182"/>
      <c r="Q466" s="1175"/>
      <c r="R466" s="1176"/>
      <c r="S466" s="1176"/>
      <c r="T466" s="123" t="s">
        <v>103</v>
      </c>
      <c r="U466" s="1175"/>
      <c r="V466" s="1176"/>
      <c r="W466" s="1176"/>
      <c r="X466" s="123" t="s">
        <v>103</v>
      </c>
      <c r="Y466" s="1175"/>
      <c r="Z466" s="1176"/>
      <c r="AA466" s="1176"/>
      <c r="AB466" s="123" t="s">
        <v>103</v>
      </c>
      <c r="AC466" s="1175"/>
      <c r="AD466" s="1176"/>
      <c r="AE466" s="1176"/>
      <c r="AF466" s="123" t="s">
        <v>103</v>
      </c>
      <c r="AG466" s="1175"/>
      <c r="AH466" s="1176"/>
      <c r="AI466" s="1176"/>
      <c r="AJ466" s="123" t="s">
        <v>103</v>
      </c>
      <c r="AK466" s="143"/>
    </row>
    <row r="467" spans="1:37" s="107" customFormat="1" ht="14.1" customHeight="1" x14ac:dyDescent="0.15">
      <c r="A467" s="4"/>
      <c r="B467" s="1194">
        <v>32</v>
      </c>
      <c r="C467" s="619"/>
      <c r="D467" s="620"/>
      <c r="E467" s="620"/>
      <c r="F467" s="621"/>
      <c r="G467" s="619"/>
      <c r="H467" s="620"/>
      <c r="I467" s="620"/>
      <c r="J467" s="621"/>
      <c r="K467" s="1190" t="s">
        <v>193</v>
      </c>
      <c r="L467" s="1191"/>
      <c r="M467" s="1186"/>
      <c r="N467" s="1187"/>
      <c r="O467" s="1187"/>
      <c r="P467" s="1181" t="s">
        <v>103</v>
      </c>
      <c r="Q467" s="619" t="s">
        <v>109</v>
      </c>
      <c r="R467" s="620"/>
      <c r="S467" s="620"/>
      <c r="T467" s="621"/>
      <c r="U467" s="619" t="s">
        <v>109</v>
      </c>
      <c r="V467" s="620"/>
      <c r="W467" s="620"/>
      <c r="X467" s="621"/>
      <c r="Y467" s="1175"/>
      <c r="Z467" s="1176"/>
      <c r="AA467" s="1176"/>
      <c r="AB467" s="123" t="s">
        <v>103</v>
      </c>
      <c r="AC467" s="1175"/>
      <c r="AD467" s="1176"/>
      <c r="AE467" s="1176"/>
      <c r="AF467" s="123" t="s">
        <v>103</v>
      </c>
      <c r="AG467" s="1175"/>
      <c r="AH467" s="1176"/>
      <c r="AI467" s="1176"/>
      <c r="AJ467" s="123" t="s">
        <v>103</v>
      </c>
      <c r="AK467" s="143"/>
    </row>
    <row r="468" spans="1:37" s="107" customFormat="1" ht="14.1" customHeight="1" x14ac:dyDescent="0.15">
      <c r="A468" s="4"/>
      <c r="B468" s="1195"/>
      <c r="C468" s="622"/>
      <c r="D468" s="623"/>
      <c r="E468" s="623"/>
      <c r="F468" s="624"/>
      <c r="G468" s="622"/>
      <c r="H468" s="623"/>
      <c r="I468" s="623"/>
      <c r="J468" s="624"/>
      <c r="K468" s="1192"/>
      <c r="L468" s="1193"/>
      <c r="M468" s="1188"/>
      <c r="N468" s="1189"/>
      <c r="O468" s="1189"/>
      <c r="P468" s="1182"/>
      <c r="Q468" s="1175"/>
      <c r="R468" s="1176"/>
      <c r="S468" s="1176"/>
      <c r="T468" s="123" t="s">
        <v>103</v>
      </c>
      <c r="U468" s="1175"/>
      <c r="V468" s="1176"/>
      <c r="W468" s="1176"/>
      <c r="X468" s="123" t="s">
        <v>103</v>
      </c>
      <c r="Y468" s="1175"/>
      <c r="Z468" s="1176"/>
      <c r="AA468" s="1176"/>
      <c r="AB468" s="123" t="s">
        <v>103</v>
      </c>
      <c r="AC468" s="1175"/>
      <c r="AD468" s="1176"/>
      <c r="AE468" s="1176"/>
      <c r="AF468" s="123" t="s">
        <v>103</v>
      </c>
      <c r="AG468" s="1175"/>
      <c r="AH468" s="1176"/>
      <c r="AI468" s="1176"/>
      <c r="AJ468" s="123" t="s">
        <v>103</v>
      </c>
      <c r="AK468" s="143"/>
    </row>
    <row r="469" spans="1:37" s="107" customFormat="1" ht="14.1" customHeight="1" x14ac:dyDescent="0.15">
      <c r="A469" s="4"/>
      <c r="B469" s="1194">
        <v>33</v>
      </c>
      <c r="C469" s="619"/>
      <c r="D469" s="620"/>
      <c r="E469" s="620"/>
      <c r="F469" s="621"/>
      <c r="G469" s="619"/>
      <c r="H469" s="620"/>
      <c r="I469" s="620"/>
      <c r="J469" s="621"/>
      <c r="K469" s="1190" t="s">
        <v>193</v>
      </c>
      <c r="L469" s="1191"/>
      <c r="M469" s="1186"/>
      <c r="N469" s="1187"/>
      <c r="O469" s="1187"/>
      <c r="P469" s="1181" t="s">
        <v>103</v>
      </c>
      <c r="Q469" s="619" t="s">
        <v>109</v>
      </c>
      <c r="R469" s="620"/>
      <c r="S469" s="620"/>
      <c r="T469" s="621"/>
      <c r="U469" s="619" t="s">
        <v>109</v>
      </c>
      <c r="V469" s="620"/>
      <c r="W469" s="620"/>
      <c r="X469" s="621"/>
      <c r="Y469" s="1175"/>
      <c r="Z469" s="1176"/>
      <c r="AA469" s="1176"/>
      <c r="AB469" s="123" t="s">
        <v>103</v>
      </c>
      <c r="AC469" s="1175"/>
      <c r="AD469" s="1176"/>
      <c r="AE469" s="1176"/>
      <c r="AF469" s="123" t="s">
        <v>103</v>
      </c>
      <c r="AG469" s="1175"/>
      <c r="AH469" s="1176"/>
      <c r="AI469" s="1176"/>
      <c r="AJ469" s="123" t="s">
        <v>103</v>
      </c>
      <c r="AK469" s="143"/>
    </row>
    <row r="470" spans="1:37" s="107" customFormat="1" ht="14.1" customHeight="1" x14ac:dyDescent="0.15">
      <c r="A470" s="4"/>
      <c r="B470" s="1195"/>
      <c r="C470" s="622"/>
      <c r="D470" s="623"/>
      <c r="E470" s="623"/>
      <c r="F470" s="624"/>
      <c r="G470" s="622"/>
      <c r="H470" s="623"/>
      <c r="I470" s="623"/>
      <c r="J470" s="624"/>
      <c r="K470" s="1192"/>
      <c r="L470" s="1193"/>
      <c r="M470" s="1188"/>
      <c r="N470" s="1189"/>
      <c r="O470" s="1189"/>
      <c r="P470" s="1182"/>
      <c r="Q470" s="1175"/>
      <c r="R470" s="1176"/>
      <c r="S470" s="1176"/>
      <c r="T470" s="123" t="s">
        <v>103</v>
      </c>
      <c r="U470" s="1175"/>
      <c r="V470" s="1176"/>
      <c r="W470" s="1176"/>
      <c r="X470" s="123" t="s">
        <v>103</v>
      </c>
      <c r="Y470" s="1175"/>
      <c r="Z470" s="1176"/>
      <c r="AA470" s="1176"/>
      <c r="AB470" s="123" t="s">
        <v>103</v>
      </c>
      <c r="AC470" s="1175"/>
      <c r="AD470" s="1176"/>
      <c r="AE470" s="1176"/>
      <c r="AF470" s="123" t="s">
        <v>103</v>
      </c>
      <c r="AG470" s="1175"/>
      <c r="AH470" s="1176"/>
      <c r="AI470" s="1176"/>
      <c r="AJ470" s="123" t="s">
        <v>103</v>
      </c>
      <c r="AK470" s="143"/>
    </row>
    <row r="471" spans="1:37" s="107" customFormat="1" ht="14.1" customHeight="1" x14ac:dyDescent="0.15">
      <c r="A471" s="4"/>
      <c r="B471" s="1050">
        <v>34</v>
      </c>
      <c r="C471" s="1056"/>
      <c r="D471" s="877"/>
      <c r="E471" s="877"/>
      <c r="F471" s="1204"/>
      <c r="G471" s="1056"/>
      <c r="H471" s="877"/>
      <c r="I471" s="877"/>
      <c r="J471" s="1204"/>
      <c r="K471" s="1190" t="s">
        <v>193</v>
      </c>
      <c r="L471" s="1191"/>
      <c r="M471" s="1186"/>
      <c r="N471" s="1187"/>
      <c r="O471" s="1187"/>
      <c r="P471" s="1181" t="s">
        <v>103</v>
      </c>
      <c r="Q471" s="619" t="s">
        <v>109</v>
      </c>
      <c r="R471" s="620"/>
      <c r="S471" s="620"/>
      <c r="T471" s="621"/>
      <c r="U471" s="619" t="s">
        <v>109</v>
      </c>
      <c r="V471" s="620"/>
      <c r="W471" s="620"/>
      <c r="X471" s="621"/>
      <c r="Y471" s="1175"/>
      <c r="Z471" s="1176"/>
      <c r="AA471" s="1176"/>
      <c r="AB471" s="123" t="s">
        <v>103</v>
      </c>
      <c r="AC471" s="1175"/>
      <c r="AD471" s="1176"/>
      <c r="AE471" s="1176"/>
      <c r="AF471" s="123" t="s">
        <v>103</v>
      </c>
      <c r="AG471" s="1175"/>
      <c r="AH471" s="1176"/>
      <c r="AI471" s="1176"/>
      <c r="AJ471" s="123" t="s">
        <v>103</v>
      </c>
      <c r="AK471" s="143"/>
    </row>
    <row r="472" spans="1:37" s="107" customFormat="1" ht="14.1" customHeight="1" x14ac:dyDescent="0.15">
      <c r="A472" s="4"/>
      <c r="B472" s="1050"/>
      <c r="C472" s="1056"/>
      <c r="D472" s="877"/>
      <c r="E472" s="877"/>
      <c r="F472" s="1204"/>
      <c r="G472" s="1056"/>
      <c r="H472" s="877"/>
      <c r="I472" s="877"/>
      <c r="J472" s="1204"/>
      <c r="K472" s="1192"/>
      <c r="L472" s="1193"/>
      <c r="M472" s="1188"/>
      <c r="N472" s="1189"/>
      <c r="O472" s="1189"/>
      <c r="P472" s="1182"/>
      <c r="Q472" s="1175"/>
      <c r="R472" s="1176"/>
      <c r="S472" s="1176"/>
      <c r="T472" s="123" t="s">
        <v>103</v>
      </c>
      <c r="U472" s="1175"/>
      <c r="V472" s="1176"/>
      <c r="W472" s="1176"/>
      <c r="X472" s="123" t="s">
        <v>103</v>
      </c>
      <c r="Y472" s="1175"/>
      <c r="Z472" s="1176"/>
      <c r="AA472" s="1176"/>
      <c r="AB472" s="123" t="s">
        <v>103</v>
      </c>
      <c r="AC472" s="1175"/>
      <c r="AD472" s="1176"/>
      <c r="AE472" s="1176"/>
      <c r="AF472" s="123" t="s">
        <v>103</v>
      </c>
      <c r="AG472" s="1175"/>
      <c r="AH472" s="1176"/>
      <c r="AI472" s="1176"/>
      <c r="AJ472" s="123" t="s">
        <v>103</v>
      </c>
      <c r="AK472" s="143"/>
    </row>
    <row r="473" spans="1:37" s="107" customFormat="1" ht="14.1" customHeight="1" x14ac:dyDescent="0.15">
      <c r="A473" s="4"/>
      <c r="B473" s="1194">
        <v>35</v>
      </c>
      <c r="C473" s="619"/>
      <c r="D473" s="620"/>
      <c r="E473" s="620"/>
      <c r="F473" s="621"/>
      <c r="G473" s="619"/>
      <c r="H473" s="620"/>
      <c r="I473" s="620"/>
      <c r="J473" s="621"/>
      <c r="K473" s="1190" t="s">
        <v>193</v>
      </c>
      <c r="L473" s="1191"/>
      <c r="M473" s="1186"/>
      <c r="N473" s="1187"/>
      <c r="O473" s="1187"/>
      <c r="P473" s="1181" t="s">
        <v>103</v>
      </c>
      <c r="Q473" s="619" t="s">
        <v>109</v>
      </c>
      <c r="R473" s="620"/>
      <c r="S473" s="620"/>
      <c r="T473" s="621"/>
      <c r="U473" s="619" t="s">
        <v>109</v>
      </c>
      <c r="V473" s="620"/>
      <c r="W473" s="620"/>
      <c r="X473" s="621"/>
      <c r="Y473" s="1175"/>
      <c r="Z473" s="1176"/>
      <c r="AA473" s="1176"/>
      <c r="AB473" s="123" t="s">
        <v>103</v>
      </c>
      <c r="AC473" s="1175"/>
      <c r="AD473" s="1176"/>
      <c r="AE473" s="1176"/>
      <c r="AF473" s="123" t="s">
        <v>103</v>
      </c>
      <c r="AG473" s="1175"/>
      <c r="AH473" s="1176"/>
      <c r="AI473" s="1176"/>
      <c r="AJ473" s="123" t="s">
        <v>103</v>
      </c>
      <c r="AK473" s="143"/>
    </row>
    <row r="474" spans="1:37" s="107" customFormat="1" ht="14.1" customHeight="1" x14ac:dyDescent="0.15">
      <c r="A474" s="4"/>
      <c r="B474" s="1195"/>
      <c r="C474" s="622"/>
      <c r="D474" s="623"/>
      <c r="E474" s="623"/>
      <c r="F474" s="624"/>
      <c r="G474" s="622"/>
      <c r="H474" s="623"/>
      <c r="I474" s="623"/>
      <c r="J474" s="624"/>
      <c r="K474" s="1192"/>
      <c r="L474" s="1193"/>
      <c r="M474" s="1188"/>
      <c r="N474" s="1189"/>
      <c r="O474" s="1189"/>
      <c r="P474" s="1182"/>
      <c r="Q474" s="1175"/>
      <c r="R474" s="1176"/>
      <c r="S474" s="1176"/>
      <c r="T474" s="123" t="s">
        <v>103</v>
      </c>
      <c r="U474" s="1175"/>
      <c r="V474" s="1176"/>
      <c r="W474" s="1176"/>
      <c r="X474" s="123" t="s">
        <v>103</v>
      </c>
      <c r="Y474" s="1175"/>
      <c r="Z474" s="1176"/>
      <c r="AA474" s="1176"/>
      <c r="AB474" s="123" t="s">
        <v>103</v>
      </c>
      <c r="AC474" s="1175"/>
      <c r="AD474" s="1176"/>
      <c r="AE474" s="1176"/>
      <c r="AF474" s="123" t="s">
        <v>103</v>
      </c>
      <c r="AG474" s="1175"/>
      <c r="AH474" s="1176"/>
      <c r="AI474" s="1176"/>
      <c r="AJ474" s="123" t="s">
        <v>103</v>
      </c>
      <c r="AK474" s="143"/>
    </row>
    <row r="475" spans="1:37" s="107" customFormat="1" ht="14.1" customHeight="1" x14ac:dyDescent="0.15">
      <c r="A475" s="4"/>
      <c r="B475" s="1050">
        <v>36</v>
      </c>
      <c r="C475" s="1056"/>
      <c r="D475" s="877"/>
      <c r="E475" s="877"/>
      <c r="F475" s="1204"/>
      <c r="G475" s="1056"/>
      <c r="H475" s="877"/>
      <c r="I475" s="877"/>
      <c r="J475" s="1204"/>
      <c r="K475" s="1190" t="s">
        <v>193</v>
      </c>
      <c r="L475" s="1191"/>
      <c r="M475" s="1186"/>
      <c r="N475" s="1187"/>
      <c r="O475" s="1187"/>
      <c r="P475" s="1181" t="s">
        <v>103</v>
      </c>
      <c r="Q475" s="619" t="s">
        <v>109</v>
      </c>
      <c r="R475" s="620"/>
      <c r="S475" s="620"/>
      <c r="T475" s="621"/>
      <c r="U475" s="619" t="s">
        <v>109</v>
      </c>
      <c r="V475" s="620"/>
      <c r="W475" s="620"/>
      <c r="X475" s="621"/>
      <c r="Y475" s="1175"/>
      <c r="Z475" s="1176"/>
      <c r="AA475" s="1176"/>
      <c r="AB475" s="123" t="s">
        <v>103</v>
      </c>
      <c r="AC475" s="1175"/>
      <c r="AD475" s="1176"/>
      <c r="AE475" s="1176"/>
      <c r="AF475" s="123" t="s">
        <v>103</v>
      </c>
      <c r="AG475" s="1175"/>
      <c r="AH475" s="1176"/>
      <c r="AI475" s="1176"/>
      <c r="AJ475" s="123" t="s">
        <v>103</v>
      </c>
      <c r="AK475" s="143"/>
    </row>
    <row r="476" spans="1:37" s="107" customFormat="1" ht="14.1" customHeight="1" x14ac:dyDescent="0.15">
      <c r="A476" s="4"/>
      <c r="B476" s="1050"/>
      <c r="C476" s="1056"/>
      <c r="D476" s="877"/>
      <c r="E476" s="877"/>
      <c r="F476" s="1204"/>
      <c r="G476" s="1056"/>
      <c r="H476" s="877"/>
      <c r="I476" s="877"/>
      <c r="J476" s="1204"/>
      <c r="K476" s="1192"/>
      <c r="L476" s="1193"/>
      <c r="M476" s="1188"/>
      <c r="N476" s="1189"/>
      <c r="O476" s="1189"/>
      <c r="P476" s="1182"/>
      <c r="Q476" s="1175"/>
      <c r="R476" s="1176"/>
      <c r="S476" s="1176"/>
      <c r="T476" s="123" t="s">
        <v>103</v>
      </c>
      <c r="U476" s="1175"/>
      <c r="V476" s="1176"/>
      <c r="W476" s="1176"/>
      <c r="X476" s="123" t="s">
        <v>103</v>
      </c>
      <c r="Y476" s="1175"/>
      <c r="Z476" s="1176"/>
      <c r="AA476" s="1176"/>
      <c r="AB476" s="123" t="s">
        <v>103</v>
      </c>
      <c r="AC476" s="1175"/>
      <c r="AD476" s="1176"/>
      <c r="AE476" s="1176"/>
      <c r="AF476" s="123" t="s">
        <v>103</v>
      </c>
      <c r="AG476" s="1175"/>
      <c r="AH476" s="1176"/>
      <c r="AI476" s="1176"/>
      <c r="AJ476" s="123" t="s">
        <v>103</v>
      </c>
      <c r="AK476" s="143"/>
    </row>
    <row r="477" spans="1:37" s="107" customFormat="1" ht="14.1" customHeight="1" x14ac:dyDescent="0.15">
      <c r="A477" s="4"/>
      <c r="B477" s="1194">
        <v>27</v>
      </c>
      <c r="C477" s="619"/>
      <c r="D477" s="620"/>
      <c r="E477" s="620"/>
      <c r="F477" s="621"/>
      <c r="G477" s="619"/>
      <c r="H477" s="620"/>
      <c r="I477" s="620"/>
      <c r="J477" s="621"/>
      <c r="K477" s="1190" t="s">
        <v>193</v>
      </c>
      <c r="L477" s="1191"/>
      <c r="M477" s="1186"/>
      <c r="N477" s="1187"/>
      <c r="O477" s="1187"/>
      <c r="P477" s="1181" t="s">
        <v>103</v>
      </c>
      <c r="Q477" s="619" t="s">
        <v>109</v>
      </c>
      <c r="R477" s="620"/>
      <c r="S477" s="620"/>
      <c r="T477" s="621"/>
      <c r="U477" s="619" t="s">
        <v>109</v>
      </c>
      <c r="V477" s="620"/>
      <c r="W477" s="620"/>
      <c r="X477" s="621"/>
      <c r="Y477" s="1175"/>
      <c r="Z477" s="1176"/>
      <c r="AA477" s="1176"/>
      <c r="AB477" s="123" t="s">
        <v>103</v>
      </c>
      <c r="AC477" s="1175"/>
      <c r="AD477" s="1176"/>
      <c r="AE477" s="1176"/>
      <c r="AF477" s="123" t="s">
        <v>103</v>
      </c>
      <c r="AG477" s="1175"/>
      <c r="AH477" s="1176"/>
      <c r="AI477" s="1176"/>
      <c r="AJ477" s="123" t="s">
        <v>103</v>
      </c>
      <c r="AK477" s="143"/>
    </row>
    <row r="478" spans="1:37" s="107" customFormat="1" ht="14.1" customHeight="1" x14ac:dyDescent="0.15">
      <c r="A478" s="4"/>
      <c r="B478" s="1195"/>
      <c r="C478" s="622"/>
      <c r="D478" s="623"/>
      <c r="E478" s="623"/>
      <c r="F478" s="624"/>
      <c r="G478" s="622"/>
      <c r="H478" s="623"/>
      <c r="I478" s="623"/>
      <c r="J478" s="624"/>
      <c r="K478" s="1192"/>
      <c r="L478" s="1193"/>
      <c r="M478" s="1188"/>
      <c r="N478" s="1189"/>
      <c r="O478" s="1189"/>
      <c r="P478" s="1182"/>
      <c r="Q478" s="1175"/>
      <c r="R478" s="1176"/>
      <c r="S478" s="1176"/>
      <c r="T478" s="123" t="s">
        <v>103</v>
      </c>
      <c r="U478" s="1175"/>
      <c r="V478" s="1176"/>
      <c r="W478" s="1176"/>
      <c r="X478" s="123" t="s">
        <v>103</v>
      </c>
      <c r="Y478" s="1175"/>
      <c r="Z478" s="1176"/>
      <c r="AA478" s="1176"/>
      <c r="AB478" s="123" t="s">
        <v>103</v>
      </c>
      <c r="AC478" s="1175"/>
      <c r="AD478" s="1176"/>
      <c r="AE478" s="1176"/>
      <c r="AF478" s="123" t="s">
        <v>103</v>
      </c>
      <c r="AG478" s="1175"/>
      <c r="AH478" s="1176"/>
      <c r="AI478" s="1176"/>
      <c r="AJ478" s="123" t="s">
        <v>103</v>
      </c>
      <c r="AK478" s="143"/>
    </row>
    <row r="479" spans="1:37" s="107" customFormat="1" ht="14.1" customHeight="1" x14ac:dyDescent="0.15">
      <c r="A479" s="4"/>
      <c r="B479" s="1050">
        <v>38</v>
      </c>
      <c r="C479" s="1056"/>
      <c r="D479" s="877"/>
      <c r="E479" s="877"/>
      <c r="F479" s="1204"/>
      <c r="G479" s="1056"/>
      <c r="H479" s="877"/>
      <c r="I479" s="877"/>
      <c r="J479" s="1204"/>
      <c r="K479" s="1190" t="s">
        <v>193</v>
      </c>
      <c r="L479" s="1191"/>
      <c r="M479" s="1186"/>
      <c r="N479" s="1187"/>
      <c r="O479" s="1187"/>
      <c r="P479" s="1181" t="s">
        <v>103</v>
      </c>
      <c r="Q479" s="619" t="s">
        <v>109</v>
      </c>
      <c r="R479" s="620"/>
      <c r="S479" s="620"/>
      <c r="T479" s="621"/>
      <c r="U479" s="619" t="s">
        <v>109</v>
      </c>
      <c r="V479" s="620"/>
      <c r="W479" s="620"/>
      <c r="X479" s="621"/>
      <c r="Y479" s="1175"/>
      <c r="Z479" s="1176"/>
      <c r="AA479" s="1176"/>
      <c r="AB479" s="123" t="s">
        <v>103</v>
      </c>
      <c r="AC479" s="1175"/>
      <c r="AD479" s="1176"/>
      <c r="AE479" s="1176"/>
      <c r="AF479" s="123" t="s">
        <v>103</v>
      </c>
      <c r="AG479" s="1175"/>
      <c r="AH479" s="1176"/>
      <c r="AI479" s="1176"/>
      <c r="AJ479" s="123" t="s">
        <v>103</v>
      </c>
      <c r="AK479" s="143"/>
    </row>
    <row r="480" spans="1:37" s="107" customFormat="1" ht="14.1" customHeight="1" x14ac:dyDescent="0.15">
      <c r="A480" s="4"/>
      <c r="B480" s="1195"/>
      <c r="C480" s="1056"/>
      <c r="D480" s="877"/>
      <c r="E480" s="877"/>
      <c r="F480" s="1204"/>
      <c r="G480" s="1056"/>
      <c r="H480" s="877"/>
      <c r="I480" s="877"/>
      <c r="J480" s="1204"/>
      <c r="K480" s="1192"/>
      <c r="L480" s="1193"/>
      <c r="M480" s="1188"/>
      <c r="N480" s="1189"/>
      <c r="O480" s="1189"/>
      <c r="P480" s="1182"/>
      <c r="Q480" s="1175"/>
      <c r="R480" s="1176"/>
      <c r="S480" s="1176"/>
      <c r="T480" s="123" t="s">
        <v>103</v>
      </c>
      <c r="U480" s="1175"/>
      <c r="V480" s="1176"/>
      <c r="W480" s="1176"/>
      <c r="X480" s="123" t="s">
        <v>103</v>
      </c>
      <c r="Y480" s="1175"/>
      <c r="Z480" s="1176"/>
      <c r="AA480" s="1176"/>
      <c r="AB480" s="123" t="s">
        <v>103</v>
      </c>
      <c r="AC480" s="1175"/>
      <c r="AD480" s="1176"/>
      <c r="AE480" s="1176"/>
      <c r="AF480" s="123" t="s">
        <v>103</v>
      </c>
      <c r="AG480" s="1175"/>
      <c r="AH480" s="1176"/>
      <c r="AI480" s="1176"/>
      <c r="AJ480" s="123" t="s">
        <v>103</v>
      </c>
      <c r="AK480" s="143"/>
    </row>
    <row r="481" spans="1:37" s="107" customFormat="1" ht="14.1" customHeight="1" x14ac:dyDescent="0.15">
      <c r="A481" s="4"/>
      <c r="B481" s="1194">
        <v>39</v>
      </c>
      <c r="C481" s="619"/>
      <c r="D481" s="620"/>
      <c r="E481" s="620"/>
      <c r="F481" s="621"/>
      <c r="G481" s="619"/>
      <c r="H481" s="620"/>
      <c r="I481" s="620"/>
      <c r="J481" s="621"/>
      <c r="K481" s="1190" t="s">
        <v>193</v>
      </c>
      <c r="L481" s="1191"/>
      <c r="M481" s="1186"/>
      <c r="N481" s="1187"/>
      <c r="O481" s="1187"/>
      <c r="P481" s="1181" t="s">
        <v>103</v>
      </c>
      <c r="Q481" s="619" t="s">
        <v>109</v>
      </c>
      <c r="R481" s="620"/>
      <c r="S481" s="620"/>
      <c r="T481" s="621"/>
      <c r="U481" s="619" t="s">
        <v>109</v>
      </c>
      <c r="V481" s="620"/>
      <c r="W481" s="620"/>
      <c r="X481" s="621"/>
      <c r="Y481" s="1175"/>
      <c r="Z481" s="1176"/>
      <c r="AA481" s="1176"/>
      <c r="AB481" s="123" t="s">
        <v>103</v>
      </c>
      <c r="AC481" s="1175"/>
      <c r="AD481" s="1176"/>
      <c r="AE481" s="1176"/>
      <c r="AF481" s="123" t="s">
        <v>103</v>
      </c>
      <c r="AG481" s="1175"/>
      <c r="AH481" s="1176"/>
      <c r="AI481" s="1176"/>
      <c r="AJ481" s="123" t="s">
        <v>103</v>
      </c>
      <c r="AK481" s="143"/>
    </row>
    <row r="482" spans="1:37" s="107" customFormat="1" ht="14.1" customHeight="1" x14ac:dyDescent="0.15">
      <c r="A482" s="4"/>
      <c r="B482" s="1195"/>
      <c r="C482" s="622"/>
      <c r="D482" s="623"/>
      <c r="E482" s="623"/>
      <c r="F482" s="624"/>
      <c r="G482" s="622"/>
      <c r="H482" s="623"/>
      <c r="I482" s="623"/>
      <c r="J482" s="624"/>
      <c r="K482" s="1192"/>
      <c r="L482" s="1193"/>
      <c r="M482" s="1188"/>
      <c r="N482" s="1189"/>
      <c r="O482" s="1189"/>
      <c r="P482" s="1182"/>
      <c r="Q482" s="1175"/>
      <c r="R482" s="1176"/>
      <c r="S482" s="1176"/>
      <c r="T482" s="123" t="s">
        <v>103</v>
      </c>
      <c r="U482" s="1175"/>
      <c r="V482" s="1176"/>
      <c r="W482" s="1176"/>
      <c r="X482" s="123" t="s">
        <v>103</v>
      </c>
      <c r="Y482" s="1175"/>
      <c r="Z482" s="1176"/>
      <c r="AA482" s="1176"/>
      <c r="AB482" s="123" t="s">
        <v>103</v>
      </c>
      <c r="AC482" s="1175"/>
      <c r="AD482" s="1176"/>
      <c r="AE482" s="1176"/>
      <c r="AF482" s="123" t="s">
        <v>103</v>
      </c>
      <c r="AG482" s="1175"/>
      <c r="AH482" s="1176"/>
      <c r="AI482" s="1176"/>
      <c r="AJ482" s="123" t="s">
        <v>103</v>
      </c>
      <c r="AK482" s="143"/>
    </row>
    <row r="483" spans="1:37" s="107" customFormat="1" ht="14.1" customHeight="1" x14ac:dyDescent="0.15">
      <c r="A483" s="4"/>
      <c r="B483" s="1050">
        <v>40</v>
      </c>
      <c r="C483" s="1056"/>
      <c r="D483" s="877"/>
      <c r="E483" s="877"/>
      <c r="F483" s="1204"/>
      <c r="G483" s="1056"/>
      <c r="H483" s="877"/>
      <c r="I483" s="877"/>
      <c r="J483" s="1204"/>
      <c r="K483" s="1190" t="s">
        <v>193</v>
      </c>
      <c r="L483" s="1191"/>
      <c r="M483" s="1186"/>
      <c r="N483" s="1187"/>
      <c r="O483" s="1187"/>
      <c r="P483" s="1181" t="s">
        <v>103</v>
      </c>
      <c r="Q483" s="619" t="s">
        <v>109</v>
      </c>
      <c r="R483" s="620"/>
      <c r="S483" s="620"/>
      <c r="T483" s="621"/>
      <c r="U483" s="619" t="s">
        <v>109</v>
      </c>
      <c r="V483" s="620"/>
      <c r="W483" s="620"/>
      <c r="X483" s="621"/>
      <c r="Y483" s="1175"/>
      <c r="Z483" s="1176"/>
      <c r="AA483" s="1176"/>
      <c r="AB483" s="123" t="s">
        <v>103</v>
      </c>
      <c r="AC483" s="1175"/>
      <c r="AD483" s="1176"/>
      <c r="AE483" s="1176"/>
      <c r="AF483" s="123" t="s">
        <v>103</v>
      </c>
      <c r="AG483" s="1175"/>
      <c r="AH483" s="1176"/>
      <c r="AI483" s="1176"/>
      <c r="AJ483" s="123" t="s">
        <v>103</v>
      </c>
      <c r="AK483" s="143"/>
    </row>
    <row r="484" spans="1:37" s="108" customFormat="1" ht="14.1" customHeight="1" x14ac:dyDescent="0.15">
      <c r="A484" s="4"/>
      <c r="B484" s="1195"/>
      <c r="C484" s="622"/>
      <c r="D484" s="623"/>
      <c r="E484" s="623"/>
      <c r="F484" s="624"/>
      <c r="G484" s="622"/>
      <c r="H484" s="623"/>
      <c r="I484" s="623"/>
      <c r="J484" s="624"/>
      <c r="K484" s="1192"/>
      <c r="L484" s="1193"/>
      <c r="M484" s="1188"/>
      <c r="N484" s="1189"/>
      <c r="O484" s="1189"/>
      <c r="P484" s="1182"/>
      <c r="Q484" s="1175"/>
      <c r="R484" s="1176"/>
      <c r="S484" s="1176"/>
      <c r="T484" s="123" t="s">
        <v>103</v>
      </c>
      <c r="U484" s="1175"/>
      <c r="V484" s="1176"/>
      <c r="W484" s="1176"/>
      <c r="X484" s="123" t="s">
        <v>103</v>
      </c>
      <c r="Y484" s="1175"/>
      <c r="Z484" s="1176"/>
      <c r="AA484" s="1176"/>
      <c r="AB484" s="123" t="s">
        <v>103</v>
      </c>
      <c r="AC484" s="1175"/>
      <c r="AD484" s="1176"/>
      <c r="AE484" s="1176"/>
      <c r="AF484" s="123" t="s">
        <v>103</v>
      </c>
      <c r="AG484" s="1175"/>
      <c r="AH484" s="1176"/>
      <c r="AI484" s="1176"/>
      <c r="AJ484" s="123" t="s">
        <v>103</v>
      </c>
      <c r="AK484" s="143"/>
    </row>
    <row r="485" spans="1:37" s="328" customFormat="1" ht="20.100000000000001" customHeight="1" x14ac:dyDescent="0.15">
      <c r="A485" s="284" t="s">
        <v>789</v>
      </c>
      <c r="B485" s="134"/>
      <c r="C485" s="134"/>
      <c r="D485" s="134"/>
      <c r="E485" s="134"/>
      <c r="F485" s="134"/>
      <c r="G485" s="134"/>
      <c r="H485" s="134"/>
      <c r="I485" s="134"/>
      <c r="J485" s="134"/>
      <c r="K485" s="134"/>
      <c r="L485" s="134"/>
      <c r="M485" s="134"/>
      <c r="N485" s="134"/>
      <c r="O485" s="134"/>
      <c r="P485" s="134"/>
      <c r="Q485" s="134"/>
      <c r="R485" s="134"/>
      <c r="S485" s="134"/>
      <c r="T485" s="134"/>
      <c r="U485" s="134"/>
      <c r="V485" s="134"/>
      <c r="W485" s="134"/>
      <c r="X485" s="134"/>
      <c r="Y485" s="134"/>
      <c r="Z485" s="134"/>
      <c r="AA485" s="134"/>
      <c r="AB485" s="134"/>
      <c r="AC485" s="134"/>
      <c r="AD485" s="134"/>
      <c r="AE485" s="134"/>
      <c r="AF485" s="134"/>
      <c r="AG485" s="134"/>
      <c r="AH485" s="134"/>
      <c r="AI485" s="134"/>
      <c r="AJ485" s="134"/>
    </row>
    <row r="486" spans="1:37" s="283" customFormat="1" ht="20.100000000000001" customHeight="1" x14ac:dyDescent="0.15">
      <c r="A486" s="284"/>
      <c r="B486" s="284" t="s">
        <v>511</v>
      </c>
      <c r="C486" s="284"/>
      <c r="D486" s="284"/>
      <c r="E486" s="284"/>
      <c r="F486" s="284"/>
      <c r="G486" s="284"/>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row>
    <row r="487" spans="1:37" s="289" customFormat="1" ht="20.100000000000001" customHeight="1" x14ac:dyDescent="0.15">
      <c r="A487" s="285"/>
      <c r="B487" s="702" t="s">
        <v>512</v>
      </c>
      <c r="C487" s="290" t="s">
        <v>513</v>
      </c>
      <c r="D487" s="291"/>
      <c r="E487" s="291"/>
      <c r="F487" s="291"/>
      <c r="G487" s="291"/>
      <c r="H487" s="291"/>
      <c r="I487" s="291"/>
      <c r="J487" s="316"/>
      <c r="K487" s="631"/>
      <c r="L487" s="632"/>
      <c r="M487" s="632"/>
      <c r="N487" s="632"/>
      <c r="O487" s="632"/>
      <c r="P487" s="632"/>
      <c r="Q487" s="632"/>
      <c r="R487" s="632"/>
      <c r="S487" s="632"/>
      <c r="T487" s="632"/>
      <c r="U487" s="309" t="s">
        <v>514</v>
      </c>
      <c r="V487" s="702" t="s">
        <v>515</v>
      </c>
      <c r="W487" s="586"/>
      <c r="X487" s="587"/>
      <c r="Y487" s="587"/>
      <c r="Z487" s="587"/>
      <c r="AA487" s="587"/>
      <c r="AB487" s="587"/>
      <c r="AC487" s="587"/>
      <c r="AD487" s="587"/>
      <c r="AE487" s="587"/>
      <c r="AF487" s="587"/>
      <c r="AG487" s="587"/>
      <c r="AH487" s="587"/>
      <c r="AI487" s="588"/>
      <c r="AJ487" s="285"/>
    </row>
    <row r="488" spans="1:37" s="289" customFormat="1" ht="20.100000000000001" customHeight="1" x14ac:dyDescent="0.15">
      <c r="A488" s="285"/>
      <c r="B488" s="703"/>
      <c r="C488" s="292" t="s">
        <v>516</v>
      </c>
      <c r="D488" s="293"/>
      <c r="E488" s="293"/>
      <c r="F488" s="293"/>
      <c r="G488" s="293"/>
      <c r="H488" s="293"/>
      <c r="I488" s="293"/>
      <c r="J488" s="322"/>
      <c r="K488" s="642"/>
      <c r="L488" s="643"/>
      <c r="M488" s="643"/>
      <c r="N488" s="643"/>
      <c r="O488" s="643"/>
      <c r="P488" s="643"/>
      <c r="Q488" s="643"/>
      <c r="R488" s="643"/>
      <c r="S488" s="643"/>
      <c r="T488" s="643"/>
      <c r="U488" s="323" t="s">
        <v>514</v>
      </c>
      <c r="V488" s="703"/>
      <c r="W488" s="546"/>
      <c r="X488" s="547"/>
      <c r="Y488" s="547"/>
      <c r="Z488" s="547"/>
      <c r="AA488" s="547"/>
      <c r="AB488" s="547"/>
      <c r="AC488" s="547"/>
      <c r="AD488" s="547"/>
      <c r="AE488" s="547"/>
      <c r="AF488" s="547"/>
      <c r="AG488" s="547"/>
      <c r="AH488" s="547"/>
      <c r="AI488" s="548"/>
      <c r="AJ488" s="285"/>
    </row>
    <row r="489" spans="1:37" s="289" customFormat="1" ht="20.100000000000001" customHeight="1" x14ac:dyDescent="0.15">
      <c r="A489" s="285"/>
      <c r="B489" s="703"/>
      <c r="C489" s="563" t="s">
        <v>517</v>
      </c>
      <c r="D489" s="564"/>
      <c r="E489" s="564"/>
      <c r="F489" s="564"/>
      <c r="G489" s="564"/>
      <c r="H489" s="564"/>
      <c r="I489" s="564"/>
      <c r="J489" s="565"/>
      <c r="K489" s="633">
        <f>SUM(K487:T488)</f>
        <v>0</v>
      </c>
      <c r="L489" s="634"/>
      <c r="M489" s="634"/>
      <c r="N489" s="634"/>
      <c r="O489" s="634"/>
      <c r="P489" s="634"/>
      <c r="Q489" s="634"/>
      <c r="R489" s="634"/>
      <c r="S489" s="634"/>
      <c r="T489" s="634"/>
      <c r="U489" s="329" t="s">
        <v>514</v>
      </c>
      <c r="V489" s="703"/>
      <c r="W489" s="546"/>
      <c r="X489" s="547"/>
      <c r="Y489" s="547"/>
      <c r="Z489" s="547"/>
      <c r="AA489" s="547"/>
      <c r="AB489" s="547"/>
      <c r="AC489" s="547"/>
      <c r="AD489" s="547"/>
      <c r="AE489" s="547"/>
      <c r="AF489" s="547"/>
      <c r="AG489" s="547"/>
      <c r="AH489" s="547"/>
      <c r="AI489" s="548"/>
      <c r="AJ489" s="285"/>
    </row>
    <row r="490" spans="1:37" s="289" customFormat="1" ht="20.100000000000001" customHeight="1" x14ac:dyDescent="0.15">
      <c r="A490" s="285"/>
      <c r="B490" s="703"/>
      <c r="C490" s="292" t="s">
        <v>518</v>
      </c>
      <c r="D490" s="330"/>
      <c r="E490" s="330"/>
      <c r="F490" s="330"/>
      <c r="G490" s="330"/>
      <c r="H490" s="330"/>
      <c r="I490" s="330"/>
      <c r="J490" s="331"/>
      <c r="K490" s="642"/>
      <c r="L490" s="643"/>
      <c r="M490" s="643"/>
      <c r="N490" s="643"/>
      <c r="O490" s="643"/>
      <c r="P490" s="643"/>
      <c r="Q490" s="643"/>
      <c r="R490" s="643"/>
      <c r="S490" s="643"/>
      <c r="T490" s="643"/>
      <c r="U490" s="323" t="s">
        <v>514</v>
      </c>
      <c r="V490" s="703"/>
      <c r="W490" s="546"/>
      <c r="X490" s="547"/>
      <c r="Y490" s="547"/>
      <c r="Z490" s="547"/>
      <c r="AA490" s="547"/>
      <c r="AB490" s="547"/>
      <c r="AC490" s="547"/>
      <c r="AD490" s="547"/>
      <c r="AE490" s="547"/>
      <c r="AF490" s="547"/>
      <c r="AG490" s="547"/>
      <c r="AH490" s="547"/>
      <c r="AI490" s="548"/>
      <c r="AJ490" s="285"/>
    </row>
    <row r="491" spans="1:37" s="289" customFormat="1" ht="14.1" customHeight="1" x14ac:dyDescent="0.15">
      <c r="A491" s="285"/>
      <c r="B491" s="703"/>
      <c r="C491" s="705" t="s">
        <v>519</v>
      </c>
      <c r="D491" s="706"/>
      <c r="E491" s="706"/>
      <c r="F491" s="706"/>
      <c r="G491" s="706"/>
      <c r="H491" s="706"/>
      <c r="I491" s="706"/>
      <c r="J491" s="707"/>
      <c r="K491" s="575"/>
      <c r="L491" s="576"/>
      <c r="M491" s="576"/>
      <c r="N491" s="576"/>
      <c r="O491" s="576"/>
      <c r="P491" s="576"/>
      <c r="Q491" s="576"/>
      <c r="R491" s="576"/>
      <c r="S491" s="576"/>
      <c r="T491" s="576"/>
      <c r="U491" s="577"/>
      <c r="V491" s="703"/>
      <c r="W491" s="546"/>
      <c r="X491" s="547"/>
      <c r="Y491" s="547"/>
      <c r="Z491" s="547"/>
      <c r="AA491" s="547"/>
      <c r="AB491" s="547"/>
      <c r="AC491" s="547"/>
      <c r="AD491" s="547"/>
      <c r="AE491" s="547"/>
      <c r="AF491" s="547"/>
      <c r="AG491" s="547"/>
      <c r="AH491" s="547"/>
      <c r="AI491" s="548"/>
      <c r="AJ491" s="285"/>
    </row>
    <row r="492" spans="1:37" s="289" customFormat="1" ht="14.1" customHeight="1" x14ac:dyDescent="0.15">
      <c r="A492" s="285"/>
      <c r="B492" s="704"/>
      <c r="C492" s="708"/>
      <c r="D492" s="709"/>
      <c r="E492" s="709"/>
      <c r="F492" s="709"/>
      <c r="G492" s="709"/>
      <c r="H492" s="709"/>
      <c r="I492" s="709"/>
      <c r="J492" s="710"/>
      <c r="K492" s="692"/>
      <c r="L492" s="693"/>
      <c r="M492" s="693"/>
      <c r="N492" s="693"/>
      <c r="O492" s="693"/>
      <c r="P492" s="693"/>
      <c r="Q492" s="693"/>
      <c r="R492" s="693"/>
      <c r="S492" s="693"/>
      <c r="T492" s="693"/>
      <c r="U492" s="694"/>
      <c r="V492" s="703"/>
      <c r="W492" s="546"/>
      <c r="X492" s="547"/>
      <c r="Y492" s="547"/>
      <c r="Z492" s="547"/>
      <c r="AA492" s="547"/>
      <c r="AB492" s="547"/>
      <c r="AC492" s="547"/>
      <c r="AD492" s="547"/>
      <c r="AE492" s="547"/>
      <c r="AF492" s="547"/>
      <c r="AG492" s="547"/>
      <c r="AH492" s="547"/>
      <c r="AI492" s="548"/>
      <c r="AJ492" s="285"/>
    </row>
    <row r="493" spans="1:37" s="289" customFormat="1" ht="20.100000000000001" customHeight="1" x14ac:dyDescent="0.15">
      <c r="A493" s="285"/>
      <c r="B493" s="695" t="s">
        <v>520</v>
      </c>
      <c r="C493" s="292" t="s">
        <v>521</v>
      </c>
      <c r="D493" s="293"/>
      <c r="E493" s="293"/>
      <c r="F493" s="293"/>
      <c r="G493" s="293"/>
      <c r="H493" s="293"/>
      <c r="I493" s="293"/>
      <c r="J493" s="322"/>
      <c r="K493" s="298"/>
      <c r="L493" s="299"/>
      <c r="M493" s="299"/>
      <c r="N493" s="313"/>
      <c r="O493" s="313"/>
      <c r="P493" s="313"/>
      <c r="Q493" s="313"/>
      <c r="R493" s="332"/>
      <c r="S493" s="333"/>
      <c r="T493" s="333"/>
      <c r="U493" s="333" t="s">
        <v>522</v>
      </c>
      <c r="V493" s="703"/>
      <c r="W493" s="546"/>
      <c r="X493" s="547"/>
      <c r="Y493" s="547"/>
      <c r="Z493" s="547"/>
      <c r="AA493" s="547"/>
      <c r="AB493" s="547"/>
      <c r="AC493" s="547"/>
      <c r="AD493" s="547"/>
      <c r="AE493" s="547"/>
      <c r="AF493" s="547"/>
      <c r="AG493" s="547"/>
      <c r="AH493" s="547"/>
      <c r="AI493" s="548"/>
      <c r="AJ493" s="285"/>
    </row>
    <row r="494" spans="1:37" s="289" customFormat="1" ht="20.100000000000001" customHeight="1" x14ac:dyDescent="0.15">
      <c r="A494" s="285"/>
      <c r="B494" s="695"/>
      <c r="C494" s="292" t="s">
        <v>523</v>
      </c>
      <c r="D494" s="293"/>
      <c r="E494" s="293"/>
      <c r="F494" s="293"/>
      <c r="G494" s="293"/>
      <c r="H494" s="293"/>
      <c r="I494" s="293"/>
      <c r="J494" s="322"/>
      <c r="K494" s="298"/>
      <c r="L494" s="299"/>
      <c r="M494" s="299"/>
      <c r="N494" s="313"/>
      <c r="O494" s="313"/>
      <c r="P494" s="313"/>
      <c r="Q494" s="313"/>
      <c r="R494" s="332"/>
      <c r="S494" s="333"/>
      <c r="T494" s="333"/>
      <c r="U494" s="333" t="s">
        <v>522</v>
      </c>
      <c r="V494" s="703"/>
      <c r="W494" s="546"/>
      <c r="X494" s="547"/>
      <c r="Y494" s="547"/>
      <c r="Z494" s="547"/>
      <c r="AA494" s="547"/>
      <c r="AB494" s="547"/>
      <c r="AC494" s="547"/>
      <c r="AD494" s="547"/>
      <c r="AE494" s="547"/>
      <c r="AF494" s="547"/>
      <c r="AG494" s="547"/>
      <c r="AH494" s="547"/>
      <c r="AI494" s="548"/>
      <c r="AJ494" s="285"/>
    </row>
    <row r="495" spans="1:37" s="289" customFormat="1" ht="20.100000000000001" customHeight="1" x14ac:dyDescent="0.15">
      <c r="A495" s="285"/>
      <c r="B495" s="695"/>
      <c r="C495" s="666" t="s">
        <v>524</v>
      </c>
      <c r="D495" s="290" t="s">
        <v>525</v>
      </c>
      <c r="E495" s="291"/>
      <c r="F495" s="308" t="s">
        <v>526</v>
      </c>
      <c r="G495" s="564"/>
      <c r="H495" s="564"/>
      <c r="I495" s="564"/>
      <c r="J495" s="334" t="s">
        <v>527</v>
      </c>
      <c r="K495" s="696"/>
      <c r="L495" s="697"/>
      <c r="M495" s="697"/>
      <c r="N495" s="291"/>
      <c r="O495" s="334" t="s">
        <v>528</v>
      </c>
      <c r="P495" s="698"/>
      <c r="Q495" s="699"/>
      <c r="R495" s="699"/>
      <c r="S495" s="699"/>
      <c r="T495" s="699"/>
      <c r="U495" s="309" t="s">
        <v>514</v>
      </c>
      <c r="V495" s="703"/>
      <c r="W495" s="546"/>
      <c r="X495" s="547"/>
      <c r="Y495" s="547"/>
      <c r="Z495" s="547"/>
      <c r="AA495" s="547"/>
      <c r="AB495" s="547"/>
      <c r="AC495" s="547"/>
      <c r="AD495" s="547"/>
      <c r="AE495" s="547"/>
      <c r="AF495" s="547"/>
      <c r="AG495" s="547"/>
      <c r="AH495" s="547"/>
      <c r="AI495" s="548"/>
      <c r="AJ495" s="285"/>
    </row>
    <row r="496" spans="1:37" s="289" customFormat="1" ht="20.100000000000001" customHeight="1" x14ac:dyDescent="0.15">
      <c r="A496" s="285"/>
      <c r="B496" s="695"/>
      <c r="C496" s="666"/>
      <c r="D496" s="292" t="s">
        <v>529</v>
      </c>
      <c r="E496" s="293"/>
      <c r="F496" s="308" t="s">
        <v>526</v>
      </c>
      <c r="G496" s="564"/>
      <c r="H496" s="564"/>
      <c r="I496" s="564"/>
      <c r="J496" s="334" t="s">
        <v>527</v>
      </c>
      <c r="K496" s="637"/>
      <c r="L496" s="638"/>
      <c r="M496" s="638"/>
      <c r="N496" s="293"/>
      <c r="O496" s="332" t="s">
        <v>528</v>
      </c>
      <c r="P496" s="700"/>
      <c r="Q496" s="701"/>
      <c r="R496" s="701"/>
      <c r="S496" s="701"/>
      <c r="T496" s="701"/>
      <c r="U496" s="323" t="s">
        <v>514</v>
      </c>
      <c r="V496" s="703"/>
      <c r="W496" s="546"/>
      <c r="X496" s="547"/>
      <c r="Y496" s="547"/>
      <c r="Z496" s="547"/>
      <c r="AA496" s="547"/>
      <c r="AB496" s="547"/>
      <c r="AC496" s="547"/>
      <c r="AD496" s="547"/>
      <c r="AE496" s="547"/>
      <c r="AF496" s="547"/>
      <c r="AG496" s="547"/>
      <c r="AH496" s="547"/>
      <c r="AI496" s="548"/>
      <c r="AJ496" s="285"/>
    </row>
    <row r="497" spans="1:36" s="289" customFormat="1" ht="20.100000000000001" customHeight="1" x14ac:dyDescent="0.15">
      <c r="A497" s="285"/>
      <c r="B497" s="695"/>
      <c r="C497" s="666"/>
      <c r="D497" s="294" t="s">
        <v>530</v>
      </c>
      <c r="E497" s="295"/>
      <c r="F497" s="308" t="s">
        <v>526</v>
      </c>
      <c r="G497" s="564"/>
      <c r="H497" s="564"/>
      <c r="I497" s="564"/>
      <c r="J497" s="334" t="s">
        <v>527</v>
      </c>
      <c r="K497" s="659"/>
      <c r="L497" s="660"/>
      <c r="M497" s="660"/>
      <c r="N497" s="295"/>
      <c r="O497" s="335" t="s">
        <v>528</v>
      </c>
      <c r="P497" s="661"/>
      <c r="Q497" s="662"/>
      <c r="R497" s="662"/>
      <c r="S497" s="662"/>
      <c r="T497" s="662"/>
      <c r="U497" s="314" t="s">
        <v>514</v>
      </c>
      <c r="V497" s="703"/>
      <c r="W497" s="546"/>
      <c r="X497" s="547"/>
      <c r="Y497" s="547"/>
      <c r="Z497" s="547"/>
      <c r="AA497" s="547"/>
      <c r="AB497" s="547"/>
      <c r="AC497" s="547"/>
      <c r="AD497" s="547"/>
      <c r="AE497" s="547"/>
      <c r="AF497" s="547"/>
      <c r="AG497" s="547"/>
      <c r="AH497" s="547"/>
      <c r="AI497" s="548"/>
      <c r="AJ497" s="285"/>
    </row>
    <row r="498" spans="1:36" s="289" customFormat="1" ht="20.100000000000001" customHeight="1" x14ac:dyDescent="0.15">
      <c r="A498" s="285"/>
      <c r="B498" s="695"/>
      <c r="C498" s="666"/>
      <c r="D498" s="563" t="s">
        <v>531</v>
      </c>
      <c r="E498" s="564"/>
      <c r="F498" s="564"/>
      <c r="G498" s="564"/>
      <c r="H498" s="564"/>
      <c r="I498" s="564"/>
      <c r="J498" s="564"/>
      <c r="K498" s="564"/>
      <c r="L498" s="564"/>
      <c r="M498" s="564"/>
      <c r="N498" s="564"/>
      <c r="O498" s="565"/>
      <c r="P498" s="663">
        <f>SUM(P495:T497)</f>
        <v>0</v>
      </c>
      <c r="Q498" s="664"/>
      <c r="R498" s="664"/>
      <c r="S498" s="664"/>
      <c r="T498" s="664"/>
      <c r="U498" s="329" t="s">
        <v>514</v>
      </c>
      <c r="V498" s="704"/>
      <c r="W498" s="549"/>
      <c r="X498" s="550"/>
      <c r="Y498" s="550"/>
      <c r="Z498" s="550"/>
      <c r="AA498" s="550"/>
      <c r="AB498" s="550"/>
      <c r="AC498" s="550"/>
      <c r="AD498" s="550"/>
      <c r="AE498" s="550"/>
      <c r="AF498" s="550"/>
      <c r="AG498" s="550"/>
      <c r="AH498" s="550"/>
      <c r="AI498" s="551"/>
      <c r="AJ498" s="285"/>
    </row>
    <row r="499" spans="1:36" s="289" customFormat="1" ht="14.1" customHeight="1" x14ac:dyDescent="0.15">
      <c r="A499" s="285"/>
      <c r="B499" s="285"/>
      <c r="C499" s="285"/>
      <c r="D499" s="285"/>
      <c r="E499" s="285"/>
      <c r="F499" s="285"/>
      <c r="G499" s="285"/>
      <c r="H499" s="285"/>
      <c r="I499" s="285"/>
      <c r="J499" s="285"/>
      <c r="K499" s="285"/>
      <c r="L499" s="285"/>
      <c r="M499" s="285"/>
      <c r="N499" s="285"/>
      <c r="O499" s="285"/>
      <c r="P499" s="285"/>
      <c r="Q499" s="285"/>
      <c r="R499" s="285"/>
      <c r="S499" s="285"/>
      <c r="T499" s="285"/>
      <c r="U499" s="285"/>
      <c r="V499" s="285"/>
      <c r="W499" s="285"/>
      <c r="X499" s="285"/>
      <c r="Y499" s="285"/>
      <c r="Z499" s="285"/>
      <c r="AA499" s="285"/>
      <c r="AB499" s="285"/>
      <c r="AC499" s="285"/>
      <c r="AD499" s="285"/>
      <c r="AE499" s="285"/>
      <c r="AF499" s="285"/>
      <c r="AG499" s="285"/>
      <c r="AH499" s="285"/>
      <c r="AI499" s="285"/>
      <c r="AJ499" s="285"/>
    </row>
    <row r="500" spans="1:36" s="289" customFormat="1" ht="20.100000000000001" customHeight="1" x14ac:dyDescent="0.15">
      <c r="A500" s="285"/>
      <c r="B500" s="286" t="s">
        <v>532</v>
      </c>
      <c r="C500" s="287"/>
      <c r="D500" s="287"/>
      <c r="E500" s="287"/>
      <c r="F500" s="287"/>
      <c r="G500" s="287"/>
      <c r="H500" s="287"/>
      <c r="I500" s="288"/>
      <c r="J500" s="286" t="s">
        <v>534</v>
      </c>
      <c r="K500" s="287"/>
      <c r="L500" s="287"/>
      <c r="M500" s="288"/>
      <c r="N500" s="286" t="s">
        <v>535</v>
      </c>
      <c r="O500" s="287"/>
      <c r="P500" s="287"/>
      <c r="Q500" s="287"/>
      <c r="R500" s="288"/>
      <c r="S500" s="286" t="s">
        <v>532</v>
      </c>
      <c r="T500" s="287"/>
      <c r="U500" s="287"/>
      <c r="V500" s="287"/>
      <c r="W500" s="287"/>
      <c r="X500" s="287"/>
      <c r="Y500" s="287"/>
      <c r="Z500" s="288"/>
      <c r="AA500" s="286" t="s">
        <v>536</v>
      </c>
      <c r="AB500" s="287"/>
      <c r="AC500" s="287"/>
      <c r="AD500" s="288"/>
      <c r="AE500" s="286" t="s">
        <v>535</v>
      </c>
      <c r="AF500" s="287"/>
      <c r="AG500" s="287"/>
      <c r="AH500" s="287"/>
      <c r="AI500" s="288"/>
      <c r="AJ500" s="285"/>
    </row>
    <row r="501" spans="1:36" s="289" customFormat="1" ht="20.100000000000001" customHeight="1" x14ac:dyDescent="0.15">
      <c r="A501" s="285"/>
      <c r="B501" s="665" t="s">
        <v>537</v>
      </c>
      <c r="C501" s="667" t="s">
        <v>538</v>
      </c>
      <c r="D501" s="657" t="s">
        <v>539</v>
      </c>
      <c r="E501" s="658"/>
      <c r="F501" s="658"/>
      <c r="G501" s="564" t="s">
        <v>540</v>
      </c>
      <c r="H501" s="564"/>
      <c r="I501" s="565"/>
      <c r="J501" s="637"/>
      <c r="K501" s="638"/>
      <c r="L501" s="638"/>
      <c r="M501" s="323" t="s">
        <v>541</v>
      </c>
      <c r="N501" s="631"/>
      <c r="O501" s="632"/>
      <c r="P501" s="632"/>
      <c r="Q501" s="632"/>
      <c r="R501" s="309" t="s">
        <v>514</v>
      </c>
      <c r="S501" s="292" t="s">
        <v>542</v>
      </c>
      <c r="T501" s="293"/>
      <c r="U501" s="293"/>
      <c r="V501" s="293"/>
      <c r="W501" s="293"/>
      <c r="X501" s="293"/>
      <c r="Y501" s="293"/>
      <c r="Z501" s="322"/>
      <c r="AA501" s="637"/>
      <c r="AB501" s="638"/>
      <c r="AC501" s="638"/>
      <c r="AD501" s="323" t="s">
        <v>543</v>
      </c>
      <c r="AE501" s="642"/>
      <c r="AF501" s="643"/>
      <c r="AG501" s="643"/>
      <c r="AH501" s="643"/>
      <c r="AI501" s="323" t="s">
        <v>514</v>
      </c>
    </row>
    <row r="502" spans="1:36" s="289" customFormat="1" ht="20.100000000000001" customHeight="1" x14ac:dyDescent="0.15">
      <c r="A502" s="285"/>
      <c r="B502" s="666"/>
      <c r="C502" s="668"/>
      <c r="D502" s="657" t="s">
        <v>544</v>
      </c>
      <c r="E502" s="658"/>
      <c r="F502" s="658"/>
      <c r="G502" s="564" t="s">
        <v>540</v>
      </c>
      <c r="H502" s="564"/>
      <c r="I502" s="565"/>
      <c r="J502" s="637"/>
      <c r="K502" s="638"/>
      <c r="L502" s="638"/>
      <c r="M502" s="323" t="s">
        <v>541</v>
      </c>
      <c r="N502" s="642"/>
      <c r="O502" s="643"/>
      <c r="P502" s="643"/>
      <c r="Q502" s="643"/>
      <c r="R502" s="323" t="s">
        <v>514</v>
      </c>
      <c r="S502" s="292" t="s">
        <v>545</v>
      </c>
      <c r="T502" s="293"/>
      <c r="U502" s="293"/>
      <c r="V502" s="293"/>
      <c r="W502" s="293"/>
      <c r="X502" s="293"/>
      <c r="Y502" s="293"/>
      <c r="Z502" s="322"/>
      <c r="AA502" s="637"/>
      <c r="AB502" s="638"/>
      <c r="AC502" s="638"/>
      <c r="AD502" s="323" t="s">
        <v>543</v>
      </c>
      <c r="AE502" s="642"/>
      <c r="AF502" s="643"/>
      <c r="AG502" s="643"/>
      <c r="AH502" s="643"/>
      <c r="AI502" s="323" t="s">
        <v>514</v>
      </c>
      <c r="AJ502" s="285"/>
    </row>
    <row r="503" spans="1:36" s="289" customFormat="1" ht="20.100000000000001" customHeight="1" x14ac:dyDescent="0.15">
      <c r="A503" s="285"/>
      <c r="B503" s="666"/>
      <c r="C503" s="668"/>
      <c r="D503" s="657" t="s">
        <v>546</v>
      </c>
      <c r="E503" s="658"/>
      <c r="F503" s="658"/>
      <c r="G503" s="564" t="s">
        <v>540</v>
      </c>
      <c r="H503" s="564"/>
      <c r="I503" s="565"/>
      <c r="J503" s="637"/>
      <c r="K503" s="638"/>
      <c r="L503" s="638"/>
      <c r="M503" s="323" t="s">
        <v>541</v>
      </c>
      <c r="N503" s="642"/>
      <c r="O503" s="643"/>
      <c r="P503" s="643"/>
      <c r="Q503" s="643"/>
      <c r="R503" s="323" t="s">
        <v>514</v>
      </c>
      <c r="S503" s="292" t="s">
        <v>547</v>
      </c>
      <c r="T503" s="293"/>
      <c r="U503" s="293"/>
      <c r="V503" s="293"/>
      <c r="W503" s="293"/>
      <c r="X503" s="293"/>
      <c r="Y503" s="293"/>
      <c r="Z503" s="322"/>
      <c r="AA503" s="637"/>
      <c r="AB503" s="638"/>
      <c r="AC503" s="638"/>
      <c r="AD503" s="323" t="s">
        <v>543</v>
      </c>
      <c r="AE503" s="642"/>
      <c r="AF503" s="643"/>
      <c r="AG503" s="643"/>
      <c r="AH503" s="643"/>
      <c r="AI503" s="323" t="s">
        <v>514</v>
      </c>
      <c r="AJ503" s="285"/>
    </row>
    <row r="504" spans="1:36" s="289" customFormat="1" ht="20.100000000000001" customHeight="1" x14ac:dyDescent="0.15">
      <c r="A504" s="285"/>
      <c r="B504" s="666"/>
      <c r="C504" s="668"/>
      <c r="D504" s="657" t="s">
        <v>548</v>
      </c>
      <c r="E504" s="658"/>
      <c r="F504" s="658"/>
      <c r="G504" s="564" t="s">
        <v>540</v>
      </c>
      <c r="H504" s="564"/>
      <c r="I504" s="565"/>
      <c r="J504" s="637"/>
      <c r="K504" s="638"/>
      <c r="L504" s="638"/>
      <c r="M504" s="323" t="s">
        <v>541</v>
      </c>
      <c r="N504" s="642"/>
      <c r="O504" s="643"/>
      <c r="P504" s="643"/>
      <c r="Q504" s="643"/>
      <c r="R504" s="323" t="s">
        <v>514</v>
      </c>
      <c r="S504" s="292" t="s">
        <v>549</v>
      </c>
      <c r="T504" s="293"/>
      <c r="U504" s="293"/>
      <c r="V504" s="293"/>
      <c r="W504" s="293"/>
      <c r="X504" s="293"/>
      <c r="Y504" s="293"/>
      <c r="Z504" s="322"/>
      <c r="AA504" s="637"/>
      <c r="AB504" s="638"/>
      <c r="AC504" s="638"/>
      <c r="AD504" s="323" t="s">
        <v>543</v>
      </c>
      <c r="AE504" s="642"/>
      <c r="AF504" s="643"/>
      <c r="AG504" s="643"/>
      <c r="AH504" s="643"/>
      <c r="AI504" s="323" t="s">
        <v>514</v>
      </c>
      <c r="AJ504" s="285"/>
    </row>
    <row r="505" spans="1:36" s="289" customFormat="1" ht="20.100000000000001" customHeight="1" x14ac:dyDescent="0.15">
      <c r="A505" s="285"/>
      <c r="B505" s="666"/>
      <c r="C505" s="668"/>
      <c r="D505" s="657" t="s">
        <v>550</v>
      </c>
      <c r="E505" s="658"/>
      <c r="F505" s="658"/>
      <c r="G505" s="616" t="s">
        <v>540</v>
      </c>
      <c r="H505" s="616"/>
      <c r="I505" s="617"/>
      <c r="J505" s="637"/>
      <c r="K505" s="638"/>
      <c r="L505" s="638"/>
      <c r="M505" s="323" t="s">
        <v>541</v>
      </c>
      <c r="N505" s="647"/>
      <c r="O505" s="648"/>
      <c r="P505" s="648"/>
      <c r="Q505" s="648"/>
      <c r="R505" s="319" t="s">
        <v>514</v>
      </c>
      <c r="S505" s="292" t="s">
        <v>551</v>
      </c>
      <c r="T505" s="293"/>
      <c r="U505" s="293"/>
      <c r="V505" s="293"/>
      <c r="W505" s="293"/>
      <c r="X505" s="293"/>
      <c r="Y505" s="293"/>
      <c r="Z505" s="322"/>
      <c r="AA505" s="637"/>
      <c r="AB505" s="638"/>
      <c r="AC505" s="638"/>
      <c r="AD505" s="323" t="s">
        <v>543</v>
      </c>
      <c r="AE505" s="642"/>
      <c r="AF505" s="643"/>
      <c r="AG505" s="643"/>
      <c r="AH505" s="643"/>
      <c r="AI505" s="323" t="s">
        <v>514</v>
      </c>
      <c r="AJ505" s="285"/>
    </row>
    <row r="506" spans="1:36" s="289" customFormat="1" ht="20.100000000000001" customHeight="1" x14ac:dyDescent="0.15">
      <c r="A506" s="285"/>
      <c r="B506" s="666"/>
      <c r="C506" s="669"/>
      <c r="D506" s="300" t="s">
        <v>552</v>
      </c>
      <c r="E506" s="301"/>
      <c r="F506" s="301"/>
      <c r="G506" s="301"/>
      <c r="H506" s="301"/>
      <c r="I506" s="301"/>
      <c r="J506" s="301"/>
      <c r="K506" s="301"/>
      <c r="L506" s="301"/>
      <c r="M506" s="315"/>
      <c r="N506" s="633">
        <f>SUM(N501:Q505)</f>
        <v>0</v>
      </c>
      <c r="O506" s="634"/>
      <c r="P506" s="634"/>
      <c r="Q506" s="634"/>
      <c r="R506" s="329" t="s">
        <v>514</v>
      </c>
      <c r="S506" s="292" t="s">
        <v>553</v>
      </c>
      <c r="T506" s="293"/>
      <c r="U506" s="293"/>
      <c r="V506" s="293"/>
      <c r="W506" s="293"/>
      <c r="X506" s="293"/>
      <c r="Y506" s="293"/>
      <c r="Z506" s="322"/>
      <c r="AA506" s="637"/>
      <c r="AB506" s="638"/>
      <c r="AC506" s="638"/>
      <c r="AD506" s="323" t="s">
        <v>543</v>
      </c>
      <c r="AE506" s="642"/>
      <c r="AF506" s="643"/>
      <c r="AG506" s="643"/>
      <c r="AH506" s="643"/>
      <c r="AI506" s="323" t="s">
        <v>514</v>
      </c>
      <c r="AJ506" s="285"/>
    </row>
    <row r="507" spans="1:36" s="289" customFormat="1" ht="20.100000000000001" customHeight="1" x14ac:dyDescent="0.15">
      <c r="A507" s="285"/>
      <c r="B507" s="649" t="s">
        <v>554</v>
      </c>
      <c r="C507" s="651" t="s">
        <v>555</v>
      </c>
      <c r="D507" s="563"/>
      <c r="E507" s="564"/>
      <c r="F507" s="564"/>
      <c r="G507" s="614" t="s">
        <v>540</v>
      </c>
      <c r="H507" s="614"/>
      <c r="I507" s="569"/>
      <c r="J507" s="637"/>
      <c r="K507" s="638"/>
      <c r="L507" s="638"/>
      <c r="M507" s="323" t="s">
        <v>541</v>
      </c>
      <c r="N507" s="647"/>
      <c r="O507" s="648"/>
      <c r="P507" s="648"/>
      <c r="Q507" s="648"/>
      <c r="R507" s="309" t="s">
        <v>514</v>
      </c>
      <c r="S507" s="654" t="s">
        <v>556</v>
      </c>
      <c r="T507" s="290" t="s">
        <v>557</v>
      </c>
      <c r="U507" s="291"/>
      <c r="V507" s="291"/>
      <c r="W507" s="291"/>
      <c r="X507" s="291"/>
      <c r="Y507" s="291"/>
      <c r="Z507" s="316"/>
      <c r="AA507" s="637"/>
      <c r="AB507" s="638"/>
      <c r="AC507" s="638"/>
      <c r="AD507" s="309" t="s">
        <v>558</v>
      </c>
      <c r="AE507" s="628"/>
      <c r="AF507" s="629"/>
      <c r="AG507" s="629"/>
      <c r="AH507" s="629"/>
      <c r="AI507" s="630"/>
      <c r="AJ507" s="285"/>
    </row>
    <row r="508" spans="1:36" s="289" customFormat="1" ht="20.100000000000001" customHeight="1" x14ac:dyDescent="0.15">
      <c r="A508" s="285"/>
      <c r="B508" s="650"/>
      <c r="C508" s="652"/>
      <c r="D508" s="563"/>
      <c r="E508" s="564"/>
      <c r="F508" s="564"/>
      <c r="G508" s="564" t="s">
        <v>540</v>
      </c>
      <c r="H508" s="564"/>
      <c r="I508" s="565"/>
      <c r="J508" s="637"/>
      <c r="K508" s="638"/>
      <c r="L508" s="638"/>
      <c r="M508" s="323" t="s">
        <v>541</v>
      </c>
      <c r="N508" s="642"/>
      <c r="O508" s="643"/>
      <c r="P508" s="643"/>
      <c r="Q508" s="643"/>
      <c r="R508" s="323" t="s">
        <v>514</v>
      </c>
      <c r="S508" s="655"/>
      <c r="T508" s="292" t="s">
        <v>559</v>
      </c>
      <c r="U508" s="293"/>
      <c r="V508" s="293"/>
      <c r="W508" s="293"/>
      <c r="X508" s="293"/>
      <c r="Y508" s="293"/>
      <c r="Z508" s="322"/>
      <c r="AA508" s="637"/>
      <c r="AB508" s="638"/>
      <c r="AC508" s="638"/>
      <c r="AD508" s="323" t="s">
        <v>558</v>
      </c>
      <c r="AE508" s="644"/>
      <c r="AF508" s="645"/>
      <c r="AG508" s="645"/>
      <c r="AH508" s="645"/>
      <c r="AI508" s="646"/>
      <c r="AJ508" s="285"/>
    </row>
    <row r="509" spans="1:36" s="289" customFormat="1" ht="20.100000000000001" customHeight="1" x14ac:dyDescent="0.15">
      <c r="A509" s="285"/>
      <c r="B509" s="650"/>
      <c r="C509" s="652"/>
      <c r="D509" s="563"/>
      <c r="E509" s="564"/>
      <c r="F509" s="564"/>
      <c r="G509" s="564" t="s">
        <v>540</v>
      </c>
      <c r="H509" s="564"/>
      <c r="I509" s="565"/>
      <c r="J509" s="637"/>
      <c r="K509" s="638"/>
      <c r="L509" s="638"/>
      <c r="M509" s="323" t="s">
        <v>541</v>
      </c>
      <c r="N509" s="642"/>
      <c r="O509" s="643"/>
      <c r="P509" s="643"/>
      <c r="Q509" s="643"/>
      <c r="R509" s="323" t="s">
        <v>514</v>
      </c>
      <c r="S509" s="655"/>
      <c r="T509" s="292" t="s">
        <v>560</v>
      </c>
      <c r="U509" s="293"/>
      <c r="V509" s="293"/>
      <c r="W509" s="293"/>
      <c r="X509" s="293"/>
      <c r="Y509" s="293"/>
      <c r="Z509" s="322"/>
      <c r="AA509" s="637"/>
      <c r="AB509" s="638"/>
      <c r="AC509" s="638"/>
      <c r="AD509" s="323" t="s">
        <v>558</v>
      </c>
      <c r="AE509" s="644"/>
      <c r="AF509" s="645"/>
      <c r="AG509" s="645"/>
      <c r="AH509" s="645"/>
      <c r="AI509" s="646"/>
      <c r="AJ509" s="285"/>
    </row>
    <row r="510" spans="1:36" s="289" customFormat="1" ht="20.100000000000001" customHeight="1" x14ac:dyDescent="0.15">
      <c r="A510" s="285"/>
      <c r="B510" s="650"/>
      <c r="C510" s="652"/>
      <c r="D510" s="563"/>
      <c r="E510" s="564"/>
      <c r="F510" s="564"/>
      <c r="G510" s="564" t="s">
        <v>540</v>
      </c>
      <c r="H510" s="564"/>
      <c r="I510" s="565"/>
      <c r="J510" s="637"/>
      <c r="K510" s="638"/>
      <c r="L510" s="638"/>
      <c r="M510" s="323" t="s">
        <v>541</v>
      </c>
      <c r="N510" s="642"/>
      <c r="O510" s="643"/>
      <c r="P510" s="643"/>
      <c r="Q510" s="643"/>
      <c r="R510" s="323" t="s">
        <v>514</v>
      </c>
      <c r="S510" s="656"/>
      <c r="T510" s="294" t="s">
        <v>561</v>
      </c>
      <c r="U510" s="295"/>
      <c r="V510" s="295"/>
      <c r="W510" s="295"/>
      <c r="X510" s="295"/>
      <c r="Y510" s="295"/>
      <c r="Z510" s="304"/>
      <c r="AA510" s="637"/>
      <c r="AB510" s="638"/>
      <c r="AC510" s="638"/>
      <c r="AD510" s="314" t="s">
        <v>558</v>
      </c>
      <c r="AE510" s="639"/>
      <c r="AF510" s="640"/>
      <c r="AG510" s="640"/>
      <c r="AH510" s="640"/>
      <c r="AI510" s="641"/>
      <c r="AJ510" s="285"/>
    </row>
    <row r="511" spans="1:36" s="289" customFormat="1" ht="20.100000000000001" customHeight="1" x14ac:dyDescent="0.15">
      <c r="A511" s="285"/>
      <c r="B511" s="650"/>
      <c r="C511" s="652"/>
      <c r="D511" s="563"/>
      <c r="E511" s="564"/>
      <c r="F511" s="564"/>
      <c r="G511" s="564" t="s">
        <v>540</v>
      </c>
      <c r="H511" s="564"/>
      <c r="I511" s="565"/>
      <c r="J511" s="637"/>
      <c r="K511" s="638"/>
      <c r="L511" s="638"/>
      <c r="M511" s="323" t="s">
        <v>541</v>
      </c>
      <c r="N511" s="642"/>
      <c r="O511" s="643"/>
      <c r="P511" s="643"/>
      <c r="Q511" s="643"/>
      <c r="R511" s="323" t="s">
        <v>514</v>
      </c>
      <c r="S511" s="52" t="s">
        <v>562</v>
      </c>
      <c r="T511" s="293"/>
      <c r="U511" s="293"/>
      <c r="V511" s="293"/>
      <c r="W511" s="293"/>
      <c r="X511" s="293"/>
      <c r="Y511" s="293"/>
      <c r="Z511" s="322"/>
      <c r="AA511" s="637"/>
      <c r="AB511" s="638"/>
      <c r="AC511" s="638"/>
      <c r="AD511" s="323" t="s">
        <v>543</v>
      </c>
      <c r="AE511" s="642"/>
      <c r="AF511" s="643"/>
      <c r="AG511" s="643"/>
      <c r="AH511" s="643"/>
      <c r="AI511" s="323" t="s">
        <v>514</v>
      </c>
      <c r="AJ511" s="285"/>
    </row>
    <row r="512" spans="1:36" s="289" customFormat="1" ht="20.100000000000001" customHeight="1" x14ac:dyDescent="0.15">
      <c r="A512" s="285"/>
      <c r="B512" s="650"/>
      <c r="C512" s="652"/>
      <c r="D512" s="563"/>
      <c r="E512" s="564"/>
      <c r="F512" s="564"/>
      <c r="G512" s="564" t="s">
        <v>540</v>
      </c>
      <c r="H512" s="564"/>
      <c r="I512" s="565"/>
      <c r="J512" s="637"/>
      <c r="K512" s="638"/>
      <c r="L512" s="638"/>
      <c r="M512" s="323" t="s">
        <v>541</v>
      </c>
      <c r="N512" s="642"/>
      <c r="O512" s="643"/>
      <c r="P512" s="643"/>
      <c r="Q512" s="643"/>
      <c r="R512" s="323" t="s">
        <v>514</v>
      </c>
      <c r="S512" s="292" t="s">
        <v>563</v>
      </c>
      <c r="T512" s="293"/>
      <c r="U512" s="293"/>
      <c r="V512" s="293"/>
      <c r="W512" s="293"/>
      <c r="X512" s="293"/>
      <c r="Y512" s="293"/>
      <c r="Z512" s="322"/>
      <c r="AA512" s="637"/>
      <c r="AB512" s="638"/>
      <c r="AC512" s="638"/>
      <c r="AD512" s="323" t="s">
        <v>543</v>
      </c>
      <c r="AE512" s="642"/>
      <c r="AF512" s="643"/>
      <c r="AG512" s="643"/>
      <c r="AH512" s="643"/>
      <c r="AI512" s="323" t="s">
        <v>514</v>
      </c>
      <c r="AJ512" s="285"/>
    </row>
    <row r="513" spans="1:36" s="289" customFormat="1" ht="20.100000000000001" customHeight="1" x14ac:dyDescent="0.15">
      <c r="A513" s="285"/>
      <c r="B513" s="650"/>
      <c r="C513" s="652"/>
      <c r="D513" s="563"/>
      <c r="E513" s="564"/>
      <c r="F513" s="564"/>
      <c r="G513" s="616" t="s">
        <v>540</v>
      </c>
      <c r="H513" s="616"/>
      <c r="I513" s="617"/>
      <c r="J513" s="637"/>
      <c r="K513" s="638"/>
      <c r="L513" s="638"/>
      <c r="M513" s="323" t="s">
        <v>541</v>
      </c>
      <c r="N513" s="647"/>
      <c r="O513" s="648"/>
      <c r="P513" s="648"/>
      <c r="Q513" s="648"/>
      <c r="R513" s="314" t="s">
        <v>514</v>
      </c>
      <c r="S513" s="608"/>
      <c r="T513" s="609"/>
      <c r="U513" s="609"/>
      <c r="V513" s="609"/>
      <c r="W513" s="609"/>
      <c r="X513" s="609"/>
      <c r="Y513" s="609"/>
      <c r="Z513" s="323" t="s">
        <v>543</v>
      </c>
      <c r="AA513" s="637"/>
      <c r="AB513" s="638"/>
      <c r="AC513" s="638"/>
      <c r="AD513" s="323" t="s">
        <v>543</v>
      </c>
      <c r="AE513" s="642"/>
      <c r="AF513" s="643"/>
      <c r="AG513" s="643"/>
      <c r="AH513" s="643"/>
      <c r="AI513" s="323" t="s">
        <v>514</v>
      </c>
      <c r="AJ513" s="285"/>
    </row>
    <row r="514" spans="1:36" s="289" customFormat="1" ht="20.100000000000001" customHeight="1" x14ac:dyDescent="0.15">
      <c r="A514" s="285"/>
      <c r="B514" s="650"/>
      <c r="C514" s="653"/>
      <c r="D514" s="300" t="s">
        <v>552</v>
      </c>
      <c r="E514" s="301"/>
      <c r="F514" s="301"/>
      <c r="G514" s="301"/>
      <c r="H514" s="301"/>
      <c r="I514" s="301"/>
      <c r="J514" s="301"/>
      <c r="K514" s="301"/>
      <c r="L514" s="301"/>
      <c r="M514" s="315"/>
      <c r="N514" s="633">
        <f>SUM(N507:Q513)</f>
        <v>0</v>
      </c>
      <c r="O514" s="634"/>
      <c r="P514" s="634"/>
      <c r="Q514" s="634"/>
      <c r="R514" s="329" t="s">
        <v>514</v>
      </c>
      <c r="S514" s="608"/>
      <c r="T514" s="609"/>
      <c r="U514" s="609"/>
      <c r="V514" s="609"/>
      <c r="W514" s="609"/>
      <c r="X514" s="609"/>
      <c r="Y514" s="609"/>
      <c r="Z514" s="323" t="s">
        <v>543</v>
      </c>
      <c r="AA514" s="637"/>
      <c r="AB514" s="638"/>
      <c r="AC514" s="638"/>
      <c r="AD514" s="323" t="s">
        <v>543</v>
      </c>
      <c r="AE514" s="642"/>
      <c r="AF514" s="643"/>
      <c r="AG514" s="643"/>
      <c r="AH514" s="643"/>
      <c r="AI514" s="323" t="s">
        <v>514</v>
      </c>
      <c r="AJ514" s="285"/>
    </row>
    <row r="515" spans="1:36" s="289" customFormat="1" ht="20.100000000000001" customHeight="1" x14ac:dyDescent="0.15">
      <c r="A515" s="285"/>
      <c r="B515" s="650"/>
      <c r="C515" s="292" t="s">
        <v>564</v>
      </c>
      <c r="D515" s="293"/>
      <c r="E515" s="293"/>
      <c r="F515" s="293"/>
      <c r="G515" s="293"/>
      <c r="H515" s="293"/>
      <c r="I515" s="293"/>
      <c r="J515" s="293"/>
      <c r="K515" s="293"/>
      <c r="L515" s="293"/>
      <c r="M515" s="322"/>
      <c r="N515" s="642"/>
      <c r="O515" s="643"/>
      <c r="P515" s="643"/>
      <c r="Q515" s="643"/>
      <c r="R515" s="323" t="s">
        <v>514</v>
      </c>
      <c r="S515" s="608"/>
      <c r="T515" s="609"/>
      <c r="U515" s="609"/>
      <c r="V515" s="609"/>
      <c r="W515" s="609"/>
      <c r="X515" s="609"/>
      <c r="Y515" s="609"/>
      <c r="Z515" s="323" t="s">
        <v>543</v>
      </c>
      <c r="AA515" s="637"/>
      <c r="AB515" s="638"/>
      <c r="AC515" s="638"/>
      <c r="AD515" s="323" t="s">
        <v>543</v>
      </c>
      <c r="AE515" s="642"/>
      <c r="AF515" s="643"/>
      <c r="AG515" s="643"/>
      <c r="AH515" s="643"/>
      <c r="AI515" s="323" t="s">
        <v>514</v>
      </c>
      <c r="AJ515" s="285"/>
    </row>
    <row r="516" spans="1:36" s="289" customFormat="1" ht="20.100000000000001" customHeight="1" x14ac:dyDescent="0.15">
      <c r="A516" s="285"/>
      <c r="B516" s="650"/>
      <c r="C516" s="310" t="s">
        <v>565</v>
      </c>
      <c r="D516" s="311"/>
      <c r="E516" s="311"/>
      <c r="F516" s="311"/>
      <c r="G516" s="311"/>
      <c r="H516" s="311"/>
      <c r="I516" s="311"/>
      <c r="J516" s="311"/>
      <c r="K516" s="311"/>
      <c r="L516" s="311"/>
      <c r="M516" s="312"/>
      <c r="N516" s="626">
        <f>+N506+N514+N515</f>
        <v>0</v>
      </c>
      <c r="O516" s="627"/>
      <c r="P516" s="627"/>
      <c r="Q516" s="627"/>
      <c r="R516" s="336" t="s">
        <v>514</v>
      </c>
      <c r="S516" s="290" t="s">
        <v>566</v>
      </c>
      <c r="T516" s="291"/>
      <c r="U516" s="291"/>
      <c r="V516" s="291"/>
      <c r="W516" s="291"/>
      <c r="X516" s="291"/>
      <c r="Y516" s="291"/>
      <c r="Z516" s="316"/>
      <c r="AA516" s="628"/>
      <c r="AB516" s="629"/>
      <c r="AC516" s="629"/>
      <c r="AD516" s="630"/>
      <c r="AE516" s="631"/>
      <c r="AF516" s="632"/>
      <c r="AG516" s="632"/>
      <c r="AH516" s="632"/>
      <c r="AI516" s="309" t="s">
        <v>514</v>
      </c>
      <c r="AJ516" s="285"/>
    </row>
    <row r="517" spans="1:36" s="289" customFormat="1" ht="20.100000000000001" customHeight="1" x14ac:dyDescent="0.15">
      <c r="A517" s="285"/>
      <c r="B517" s="300" t="s">
        <v>567</v>
      </c>
      <c r="C517" s="301"/>
      <c r="D517" s="301"/>
      <c r="E517" s="301"/>
      <c r="F517" s="301"/>
      <c r="G517" s="301"/>
      <c r="H517" s="301"/>
      <c r="I517" s="301"/>
      <c r="J517" s="301"/>
      <c r="K517" s="301"/>
      <c r="L517" s="301"/>
      <c r="M517" s="301"/>
      <c r="N517" s="301"/>
      <c r="O517" s="301"/>
      <c r="P517" s="301"/>
      <c r="Q517" s="301"/>
      <c r="R517" s="301"/>
      <c r="S517" s="301"/>
      <c r="T517" s="301"/>
      <c r="U517" s="301"/>
      <c r="V517" s="301"/>
      <c r="W517" s="301"/>
      <c r="X517" s="301"/>
      <c r="Y517" s="301"/>
      <c r="Z517" s="301"/>
      <c r="AA517" s="301"/>
      <c r="AB517" s="301"/>
      <c r="AC517" s="301"/>
      <c r="AD517" s="315"/>
      <c r="AE517" s="633">
        <f>N516+SUM(AE501:AH506)+SUM(AE511:AH516)</f>
        <v>0</v>
      </c>
      <c r="AF517" s="634"/>
      <c r="AG517" s="634"/>
      <c r="AH517" s="634"/>
      <c r="AI517" s="329" t="s">
        <v>514</v>
      </c>
      <c r="AJ517" s="285"/>
    </row>
    <row r="518" spans="1:36" s="289" customFormat="1" ht="14.1" customHeight="1" x14ac:dyDescent="0.15">
      <c r="A518" s="285"/>
      <c r="B518" s="285"/>
      <c r="C518" s="285"/>
      <c r="D518" s="285"/>
      <c r="E518" s="285"/>
      <c r="F518" s="285"/>
      <c r="G518" s="285"/>
      <c r="H518" s="285"/>
      <c r="I518" s="285"/>
      <c r="J518" s="285"/>
      <c r="K518" s="285"/>
      <c r="L518" s="285"/>
      <c r="M518" s="285"/>
      <c r="N518" s="285"/>
      <c r="O518" s="285"/>
      <c r="P518" s="285"/>
      <c r="Q518" s="285"/>
      <c r="R518" s="285"/>
      <c r="S518" s="285"/>
      <c r="T518" s="285"/>
      <c r="U518" s="285"/>
      <c r="V518" s="285"/>
      <c r="W518" s="285"/>
      <c r="X518" s="285"/>
      <c r="Y518" s="285"/>
      <c r="Z518" s="285"/>
      <c r="AA518" s="285"/>
      <c r="AB518" s="285"/>
      <c r="AC518" s="285"/>
      <c r="AD518" s="285"/>
      <c r="AE518" s="285"/>
      <c r="AF518" s="285"/>
      <c r="AG518" s="285"/>
      <c r="AH518" s="285"/>
      <c r="AI518" s="285"/>
      <c r="AJ518" s="285"/>
    </row>
    <row r="519" spans="1:36" s="289" customFormat="1" ht="20.100000000000001" customHeight="1" x14ac:dyDescent="0.15">
      <c r="A519" s="285"/>
      <c r="B519" s="563" t="s">
        <v>568</v>
      </c>
      <c r="C519" s="564"/>
      <c r="D519" s="564"/>
      <c r="E519" s="564"/>
      <c r="F519" s="564"/>
      <c r="G519" s="565"/>
      <c r="H519" s="325"/>
      <c r="I519" s="325"/>
      <c r="J519" s="325"/>
      <c r="K519" s="325"/>
      <c r="L519" s="325"/>
      <c r="M519" s="325"/>
      <c r="N519" s="325"/>
      <c r="O519" s="325"/>
      <c r="P519" s="325"/>
      <c r="Q519" s="325"/>
      <c r="R519" s="325"/>
      <c r="S519" s="325"/>
      <c r="T519" s="325"/>
      <c r="U519" s="325"/>
      <c r="V519" s="325"/>
      <c r="W519" s="325"/>
      <c r="X519" s="325"/>
      <c r="Y519" s="325"/>
      <c r="Z519" s="325"/>
      <c r="AA519" s="325"/>
      <c r="AB519" s="325"/>
      <c r="AC519" s="325"/>
      <c r="AD519" s="325"/>
      <c r="AE519" s="325"/>
      <c r="AF519" s="325"/>
      <c r="AG519" s="325"/>
      <c r="AH519" s="325"/>
      <c r="AI519" s="326"/>
      <c r="AJ519" s="285"/>
    </row>
    <row r="520" spans="1:36" s="289" customFormat="1" ht="20.100000000000001" customHeight="1" x14ac:dyDescent="0.15">
      <c r="A520" s="285"/>
      <c r="B520" s="327" t="s">
        <v>569</v>
      </c>
      <c r="C520" s="306" t="s">
        <v>570</v>
      </c>
      <c r="D520" s="306"/>
      <c r="E520" s="306"/>
      <c r="F520" s="306"/>
      <c r="G520" s="306"/>
      <c r="H520" s="321" t="s">
        <v>509</v>
      </c>
      <c r="I520" s="625" t="s">
        <v>571</v>
      </c>
      <c r="J520" s="625"/>
      <c r="K520" s="625"/>
      <c r="L520" s="337" t="s">
        <v>572</v>
      </c>
      <c r="N520" s="306" t="s">
        <v>573</v>
      </c>
      <c r="O520" s="552"/>
      <c r="P520" s="552"/>
      <c r="Q520" s="552"/>
      <c r="R520" s="552"/>
      <c r="S520" s="635" t="s">
        <v>574</v>
      </c>
      <c r="T520" s="635"/>
      <c r="U520" s="306" t="s">
        <v>575</v>
      </c>
      <c r="V520" s="306"/>
      <c r="W520" s="306"/>
      <c r="AF520" s="306"/>
      <c r="AG520" s="306"/>
      <c r="AH520" s="306"/>
      <c r="AI520" s="338"/>
      <c r="AJ520" s="285"/>
    </row>
    <row r="521" spans="1:36" s="289" customFormat="1" ht="20.100000000000001" customHeight="1" x14ac:dyDescent="0.15">
      <c r="A521" s="285"/>
      <c r="B521" s="327" t="s">
        <v>576</v>
      </c>
      <c r="C521" s="306" t="s">
        <v>577</v>
      </c>
      <c r="D521" s="306"/>
      <c r="E521" s="306"/>
      <c r="F521" s="306"/>
      <c r="G521" s="306"/>
      <c r="H521" s="321" t="s">
        <v>508</v>
      </c>
      <c r="I521" s="625" t="s">
        <v>571</v>
      </c>
      <c r="J521" s="625"/>
      <c r="K521" s="625"/>
      <c r="L521" s="337" t="s">
        <v>572</v>
      </c>
      <c r="N521" s="306" t="s">
        <v>526</v>
      </c>
      <c r="O521" s="552"/>
      <c r="P521" s="552"/>
      <c r="Q521" s="552"/>
      <c r="R521" s="552"/>
      <c r="S521" s="306"/>
      <c r="T521" s="318" t="s">
        <v>578</v>
      </c>
      <c r="U521" s="306" t="s">
        <v>575</v>
      </c>
      <c r="V521" s="306"/>
      <c r="W521" s="306"/>
      <c r="AF521" s="306"/>
      <c r="AG521" s="306"/>
      <c r="AH521" s="306"/>
      <c r="AI521" s="338"/>
      <c r="AJ521" s="285"/>
    </row>
    <row r="522" spans="1:36" s="289" customFormat="1" ht="20.100000000000001" customHeight="1" x14ac:dyDescent="0.15">
      <c r="A522" s="285"/>
      <c r="B522" s="327" t="s">
        <v>569</v>
      </c>
      <c r="C522" s="306" t="s">
        <v>579</v>
      </c>
      <c r="D522" s="306"/>
      <c r="E522" s="306"/>
      <c r="F522" s="306"/>
      <c r="G522" s="306"/>
      <c r="H522" s="321" t="s">
        <v>508</v>
      </c>
      <c r="I522" s="625" t="s">
        <v>571</v>
      </c>
      <c r="J522" s="625"/>
      <c r="K522" s="625"/>
      <c r="L522" s="337" t="s">
        <v>580</v>
      </c>
      <c r="N522" s="306" t="s">
        <v>581</v>
      </c>
      <c r="O522" s="552"/>
      <c r="P522" s="552"/>
      <c r="Q522" s="552"/>
      <c r="R522" s="552"/>
      <c r="S522" s="306"/>
      <c r="T522" s="318" t="s">
        <v>582</v>
      </c>
      <c r="U522" s="306" t="s">
        <v>583</v>
      </c>
      <c r="V522" s="306"/>
      <c r="W522" s="306"/>
      <c r="AF522" s="306"/>
      <c r="AG522" s="306"/>
      <c r="AH522" s="306"/>
      <c r="AI522" s="338"/>
      <c r="AJ522" s="285"/>
    </row>
    <row r="523" spans="1:36" s="289" customFormat="1" ht="20.100000000000001" customHeight="1" x14ac:dyDescent="0.15">
      <c r="A523" s="285"/>
      <c r="B523" s="327" t="s">
        <v>569</v>
      </c>
      <c r="C523" s="306" t="s">
        <v>584</v>
      </c>
      <c r="D523" s="306"/>
      <c r="E523" s="306"/>
      <c r="F523" s="306"/>
      <c r="G523" s="306"/>
      <c r="H523" s="306"/>
      <c r="I523" s="306"/>
      <c r="J523" s="306"/>
      <c r="K523" s="306"/>
      <c r="L523" s="306"/>
      <c r="M523" s="306"/>
      <c r="N523" s="306"/>
      <c r="O523" s="306"/>
      <c r="P523" s="306"/>
      <c r="Q523" s="306"/>
      <c r="R523" s="306"/>
      <c r="S523" s="306"/>
      <c r="T523" s="306"/>
      <c r="U523" s="306"/>
      <c r="V523" s="306"/>
      <c r="W523" s="306"/>
      <c r="X523" s="306"/>
      <c r="Y523" s="306"/>
      <c r="Z523" s="306"/>
      <c r="AA523" s="306"/>
      <c r="AB523" s="306"/>
      <c r="AC523" s="306"/>
      <c r="AD523" s="306"/>
      <c r="AE523" s="306"/>
      <c r="AF523" s="306"/>
      <c r="AG523" s="306"/>
      <c r="AH523" s="306"/>
      <c r="AI523" s="338"/>
      <c r="AJ523" s="285"/>
    </row>
    <row r="524" spans="1:36" s="289" customFormat="1" ht="24.95" customHeight="1" x14ac:dyDescent="0.15">
      <c r="A524" s="285"/>
      <c r="B524" s="339"/>
      <c r="C524" s="338"/>
      <c r="D524" s="586"/>
      <c r="E524" s="587"/>
      <c r="F524" s="587"/>
      <c r="G524" s="587"/>
      <c r="H524" s="587"/>
      <c r="I524" s="587"/>
      <c r="J524" s="587"/>
      <c r="K524" s="587"/>
      <c r="L524" s="587"/>
      <c r="M524" s="587"/>
      <c r="N524" s="587"/>
      <c r="O524" s="587"/>
      <c r="P524" s="587"/>
      <c r="Q524" s="587"/>
      <c r="R524" s="587"/>
      <c r="S524" s="587"/>
      <c r="T524" s="587"/>
      <c r="U524" s="587"/>
      <c r="V524" s="587"/>
      <c r="W524" s="587"/>
      <c r="X524" s="587"/>
      <c r="Y524" s="587"/>
      <c r="Z524" s="587"/>
      <c r="AA524" s="587"/>
      <c r="AB524" s="587"/>
      <c r="AC524" s="587"/>
      <c r="AD524" s="587"/>
      <c r="AE524" s="587"/>
      <c r="AF524" s="587"/>
      <c r="AG524" s="587"/>
      <c r="AH524" s="588"/>
      <c r="AI524" s="338"/>
      <c r="AJ524" s="285"/>
    </row>
    <row r="525" spans="1:36" s="289" customFormat="1" ht="24.95" customHeight="1" x14ac:dyDescent="0.15">
      <c r="A525" s="285"/>
      <c r="B525" s="339"/>
      <c r="C525" s="338"/>
      <c r="D525" s="549"/>
      <c r="E525" s="550"/>
      <c r="F525" s="550"/>
      <c r="G525" s="550"/>
      <c r="H525" s="550"/>
      <c r="I525" s="550"/>
      <c r="J525" s="550"/>
      <c r="K525" s="550"/>
      <c r="L525" s="550"/>
      <c r="M525" s="550"/>
      <c r="N525" s="550"/>
      <c r="O525" s="550"/>
      <c r="P525" s="550"/>
      <c r="Q525" s="550"/>
      <c r="R525" s="550"/>
      <c r="S525" s="550"/>
      <c r="T525" s="550"/>
      <c r="U525" s="550"/>
      <c r="V525" s="550"/>
      <c r="W525" s="550"/>
      <c r="X525" s="550"/>
      <c r="Y525" s="550"/>
      <c r="Z525" s="550"/>
      <c r="AA525" s="550"/>
      <c r="AB525" s="550"/>
      <c r="AC525" s="550"/>
      <c r="AD525" s="550"/>
      <c r="AE525" s="550"/>
      <c r="AF525" s="550"/>
      <c r="AG525" s="550"/>
      <c r="AH525" s="551"/>
      <c r="AI525" s="338"/>
      <c r="AJ525" s="285"/>
    </row>
    <row r="526" spans="1:36" s="297" customFormat="1" ht="9.9499999999999993" customHeight="1" x14ac:dyDescent="0.15">
      <c r="A526" s="296"/>
      <c r="B526" s="340"/>
      <c r="C526" s="341"/>
      <c r="D526" s="341"/>
      <c r="E526" s="341"/>
      <c r="F526" s="341"/>
      <c r="G526" s="341"/>
      <c r="H526" s="341"/>
      <c r="I526" s="341"/>
      <c r="J526" s="341"/>
      <c r="K526" s="341"/>
      <c r="L526" s="341"/>
      <c r="M526" s="341"/>
      <c r="N526" s="341"/>
      <c r="O526" s="341"/>
      <c r="P526" s="341"/>
      <c r="Q526" s="341"/>
      <c r="R526" s="341"/>
      <c r="S526" s="341"/>
      <c r="T526" s="341"/>
      <c r="U526" s="341"/>
      <c r="V526" s="341"/>
      <c r="W526" s="341"/>
      <c r="X526" s="341"/>
      <c r="Y526" s="341"/>
      <c r="Z526" s="341"/>
      <c r="AA526" s="341"/>
      <c r="AB526" s="341"/>
      <c r="AC526" s="341"/>
      <c r="AD526" s="341"/>
      <c r="AE526" s="341"/>
      <c r="AF526" s="341"/>
      <c r="AG526" s="341"/>
      <c r="AH526" s="341"/>
      <c r="AI526" s="342"/>
      <c r="AJ526" s="296"/>
    </row>
    <row r="527" spans="1:36" s="303" customFormat="1" ht="14.1" customHeight="1" x14ac:dyDescent="0.15">
      <c r="A527" s="302"/>
      <c r="B527" s="37" t="s">
        <v>585</v>
      </c>
      <c r="C527" s="302"/>
      <c r="D527" s="302"/>
      <c r="E527" s="302"/>
      <c r="F527" s="302"/>
      <c r="G527" s="302"/>
      <c r="H527" s="302"/>
      <c r="I527" s="302"/>
      <c r="J527" s="302"/>
      <c r="K527" s="302"/>
      <c r="L527" s="302"/>
      <c r="M527" s="302"/>
      <c r="N527" s="302"/>
      <c r="O527" s="302"/>
      <c r="P527" s="302"/>
      <c r="Q527" s="302"/>
      <c r="R527" s="302"/>
      <c r="S527" s="302"/>
      <c r="T527" s="302"/>
      <c r="U527" s="302"/>
      <c r="V527" s="302"/>
      <c r="W527" s="302"/>
      <c r="X527" s="302"/>
      <c r="Y527" s="302"/>
      <c r="Z527" s="302"/>
      <c r="AA527" s="302"/>
      <c r="AB527" s="302"/>
      <c r="AC527" s="302"/>
      <c r="AD527" s="302"/>
      <c r="AE527" s="302"/>
      <c r="AF527" s="302"/>
      <c r="AG527" s="302"/>
      <c r="AH527" s="302"/>
      <c r="AI527" s="302"/>
      <c r="AJ527" s="302"/>
    </row>
    <row r="528" spans="1:36" s="303" customFormat="1" ht="14.1" customHeight="1" x14ac:dyDescent="0.15">
      <c r="A528" s="302"/>
      <c r="B528" s="37"/>
      <c r="C528" s="302"/>
      <c r="D528" s="302"/>
      <c r="E528" s="302"/>
      <c r="F528" s="302"/>
      <c r="G528" s="302"/>
      <c r="H528" s="302"/>
      <c r="I528" s="302"/>
      <c r="J528" s="302"/>
      <c r="K528" s="302"/>
      <c r="L528" s="302"/>
      <c r="M528" s="302"/>
      <c r="N528" s="302"/>
      <c r="O528" s="302"/>
      <c r="P528" s="302"/>
      <c r="Q528" s="302"/>
      <c r="R528" s="302"/>
      <c r="S528" s="302"/>
      <c r="T528" s="302"/>
      <c r="U528" s="302"/>
      <c r="V528" s="302"/>
      <c r="W528" s="302"/>
      <c r="X528" s="302"/>
      <c r="Y528" s="302"/>
      <c r="Z528" s="302"/>
      <c r="AA528" s="302"/>
      <c r="AB528" s="302"/>
      <c r="AC528" s="302"/>
      <c r="AD528" s="302"/>
      <c r="AE528" s="302"/>
      <c r="AF528" s="302"/>
      <c r="AG528" s="302"/>
      <c r="AH528" s="302"/>
      <c r="AI528" s="302"/>
      <c r="AJ528" s="302"/>
    </row>
    <row r="529" spans="1:36" s="297" customFormat="1" ht="20.100000000000001" customHeight="1" x14ac:dyDescent="0.15">
      <c r="A529" s="305" t="s">
        <v>790</v>
      </c>
      <c r="B529" s="3"/>
      <c r="C529" s="3"/>
      <c r="D529" s="3"/>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row>
    <row r="530" spans="1:36" s="297" customFormat="1" ht="20.100000000000001" customHeight="1" x14ac:dyDescent="0.15">
      <c r="A530" s="305"/>
      <c r="B530" s="284" t="s">
        <v>589</v>
      </c>
      <c r="C530" s="284"/>
      <c r="D530" s="284"/>
      <c r="E530" s="285"/>
      <c r="F530" s="285"/>
      <c r="G530" s="285"/>
      <c r="H530" s="285"/>
      <c r="I530" s="285"/>
      <c r="J530" s="285"/>
      <c r="K530" s="285"/>
      <c r="L530" s="285"/>
      <c r="M530" s="285"/>
      <c r="N530" s="285"/>
      <c r="O530" s="285"/>
      <c r="P530" s="285"/>
      <c r="Q530" s="285"/>
      <c r="R530" s="285"/>
      <c r="S530" s="285"/>
      <c r="T530" s="285"/>
      <c r="U530" s="285"/>
      <c r="V530" s="285"/>
      <c r="W530" s="285"/>
      <c r="X530" s="285"/>
      <c r="Y530" s="285"/>
      <c r="Z530" s="285"/>
      <c r="AA530" s="285"/>
      <c r="AB530" s="285"/>
      <c r="AC530" s="285"/>
      <c r="AD530" s="285"/>
      <c r="AE530" s="285"/>
      <c r="AF530" s="285"/>
      <c r="AG530" s="285"/>
      <c r="AH530" s="348"/>
      <c r="AI530" s="348"/>
      <c r="AJ530" s="348"/>
    </row>
    <row r="531" spans="1:36" s="297" customFormat="1" ht="20.100000000000001" customHeight="1" x14ac:dyDescent="0.15">
      <c r="A531" s="285"/>
      <c r="B531" s="286" t="s">
        <v>587</v>
      </c>
      <c r="C531" s="287"/>
      <c r="D531" s="287"/>
      <c r="E531" s="287"/>
      <c r="F531" s="287"/>
      <c r="G531" s="287"/>
      <c r="H531" s="288"/>
      <c r="I531" s="286" t="s">
        <v>590</v>
      </c>
      <c r="J531" s="288"/>
      <c r="K531" s="286" t="s">
        <v>591</v>
      </c>
      <c r="L531" s="287"/>
      <c r="M531" s="287"/>
      <c r="N531" s="287"/>
      <c r="O531" s="287"/>
      <c r="P531" s="287"/>
      <c r="Q531" s="287"/>
      <c r="R531" s="287"/>
      <c r="S531" s="287"/>
      <c r="T531" s="287"/>
      <c r="U531" s="287"/>
      <c r="V531" s="287"/>
      <c r="W531" s="287"/>
      <c r="X531" s="287"/>
      <c r="Y531" s="287"/>
      <c r="Z531" s="287"/>
      <c r="AA531" s="287"/>
      <c r="AB531" s="287"/>
      <c r="AC531" s="287"/>
      <c r="AD531" s="287"/>
      <c r="AE531" s="287"/>
      <c r="AF531" s="287"/>
      <c r="AG531" s="287"/>
      <c r="AH531" s="287"/>
      <c r="AI531" s="287"/>
      <c r="AJ531" s="288"/>
    </row>
    <row r="532" spans="1:36" s="297" customFormat="1" ht="20.100000000000001" customHeight="1" x14ac:dyDescent="0.15">
      <c r="A532" s="285"/>
      <c r="B532" s="563" t="s">
        <v>592</v>
      </c>
      <c r="C532" s="564"/>
      <c r="D532" s="564"/>
      <c r="E532" s="564"/>
      <c r="F532" s="564"/>
      <c r="G532" s="564"/>
      <c r="H532" s="565"/>
      <c r="I532" s="636" t="s">
        <v>217</v>
      </c>
      <c r="J532" s="636"/>
      <c r="K532" s="618" t="s">
        <v>588</v>
      </c>
      <c r="L532" s="611" t="s">
        <v>593</v>
      </c>
      <c r="M532" s="611"/>
      <c r="N532" s="611"/>
      <c r="O532" s="611"/>
      <c r="P532" s="611"/>
      <c r="Q532" s="611"/>
      <c r="R532" s="611"/>
      <c r="S532" s="612"/>
      <c r="T532" s="612"/>
      <c r="U532" s="612"/>
      <c r="V532" s="526"/>
      <c r="W532" s="323" t="s">
        <v>586</v>
      </c>
      <c r="X532" s="618" t="s">
        <v>588</v>
      </c>
      <c r="Y532" s="611" t="s">
        <v>594</v>
      </c>
      <c r="Z532" s="611"/>
      <c r="AA532" s="611"/>
      <c r="AB532" s="611"/>
      <c r="AC532" s="611"/>
      <c r="AD532" s="611"/>
      <c r="AE532" s="611"/>
      <c r="AF532" s="612"/>
      <c r="AG532" s="612"/>
      <c r="AH532" s="612"/>
      <c r="AI532" s="526"/>
      <c r="AJ532" s="323" t="s">
        <v>586</v>
      </c>
    </row>
    <row r="533" spans="1:36" s="297" customFormat="1" ht="20.100000000000001" customHeight="1" x14ac:dyDescent="0.15">
      <c r="A533" s="285"/>
      <c r="B533" s="563"/>
      <c r="C533" s="564"/>
      <c r="D533" s="564"/>
      <c r="E533" s="564"/>
      <c r="F533" s="564"/>
      <c r="G533" s="564"/>
      <c r="H533" s="565"/>
      <c r="I533" s="567"/>
      <c r="J533" s="567"/>
      <c r="K533" s="618"/>
      <c r="L533" s="611"/>
      <c r="M533" s="611"/>
      <c r="N533" s="611"/>
      <c r="O533" s="611"/>
      <c r="P533" s="611"/>
      <c r="Q533" s="611"/>
      <c r="R533" s="611"/>
      <c r="S533" s="612"/>
      <c r="T533" s="612"/>
      <c r="U533" s="612"/>
      <c r="V533" s="526"/>
      <c r="W533" s="323" t="s">
        <v>586</v>
      </c>
      <c r="X533" s="618"/>
      <c r="Y533" s="611"/>
      <c r="Z533" s="611"/>
      <c r="AA533" s="611"/>
      <c r="AB533" s="611"/>
      <c r="AC533" s="611"/>
      <c r="AD533" s="611"/>
      <c r="AE533" s="611"/>
      <c r="AF533" s="612"/>
      <c r="AG533" s="612"/>
      <c r="AH533" s="612"/>
      <c r="AI533" s="526"/>
      <c r="AJ533" s="323" t="s">
        <v>586</v>
      </c>
    </row>
    <row r="534" spans="1:36" s="297" customFormat="1" ht="20.100000000000001" customHeight="1" x14ac:dyDescent="0.15">
      <c r="A534" s="285"/>
      <c r="B534" s="619" t="s">
        <v>595</v>
      </c>
      <c r="C534" s="620"/>
      <c r="D534" s="620"/>
      <c r="E534" s="620"/>
      <c r="F534" s="620"/>
      <c r="G534" s="620"/>
      <c r="H534" s="621"/>
      <c r="I534" s="566" t="s">
        <v>217</v>
      </c>
      <c r="J534" s="566"/>
      <c r="K534" s="618" t="s">
        <v>588</v>
      </c>
      <c r="L534" s="611" t="s">
        <v>596</v>
      </c>
      <c r="M534" s="611"/>
      <c r="N534" s="611"/>
      <c r="O534" s="611"/>
      <c r="P534" s="611"/>
      <c r="Q534" s="611"/>
      <c r="R534" s="611"/>
      <c r="S534" s="612"/>
      <c r="T534" s="612"/>
      <c r="U534" s="612"/>
      <c r="V534" s="526"/>
      <c r="W534" s="323" t="s">
        <v>586</v>
      </c>
      <c r="X534" s="618" t="s">
        <v>588</v>
      </c>
      <c r="Y534" s="611"/>
      <c r="Z534" s="611"/>
      <c r="AA534" s="611"/>
      <c r="AB534" s="611"/>
      <c r="AC534" s="611"/>
      <c r="AD534" s="611"/>
      <c r="AE534" s="611"/>
      <c r="AF534" s="612"/>
      <c r="AG534" s="612"/>
      <c r="AH534" s="612"/>
      <c r="AI534" s="526"/>
      <c r="AJ534" s="323" t="s">
        <v>586</v>
      </c>
    </row>
    <row r="535" spans="1:36" s="297" customFormat="1" ht="20.100000000000001" customHeight="1" x14ac:dyDescent="0.15">
      <c r="A535" s="285"/>
      <c r="B535" s="622"/>
      <c r="C535" s="623"/>
      <c r="D535" s="623"/>
      <c r="E535" s="623"/>
      <c r="F535" s="623"/>
      <c r="G535" s="623"/>
      <c r="H535" s="624"/>
      <c r="I535" s="568"/>
      <c r="J535" s="568"/>
      <c r="K535" s="618"/>
      <c r="L535" s="611"/>
      <c r="M535" s="611"/>
      <c r="N535" s="611"/>
      <c r="O535" s="611"/>
      <c r="P535" s="611"/>
      <c r="Q535" s="611"/>
      <c r="R535" s="611"/>
      <c r="S535" s="612"/>
      <c r="T535" s="612"/>
      <c r="U535" s="612"/>
      <c r="V535" s="526"/>
      <c r="W535" s="323" t="s">
        <v>586</v>
      </c>
      <c r="X535" s="618"/>
      <c r="Y535" s="611"/>
      <c r="Z535" s="611"/>
      <c r="AA535" s="611"/>
      <c r="AB535" s="611"/>
      <c r="AC535" s="611"/>
      <c r="AD535" s="611"/>
      <c r="AE535" s="611"/>
      <c r="AF535" s="612"/>
      <c r="AG535" s="612"/>
      <c r="AH535" s="612"/>
      <c r="AI535" s="526"/>
      <c r="AJ535" s="323" t="s">
        <v>586</v>
      </c>
    </row>
    <row r="536" spans="1:36" s="297" customFormat="1" ht="20.100000000000001" customHeight="1" x14ac:dyDescent="0.15">
      <c r="A536" s="285"/>
      <c r="B536" s="613" t="s">
        <v>597</v>
      </c>
      <c r="C536" s="614"/>
      <c r="D536" s="614"/>
      <c r="E536" s="614"/>
      <c r="F536" s="614"/>
      <c r="G536" s="614"/>
      <c r="H536" s="569"/>
      <c r="I536" s="566" t="s">
        <v>217</v>
      </c>
      <c r="J536" s="566"/>
      <c r="K536" s="618" t="s">
        <v>588</v>
      </c>
      <c r="L536" s="611" t="s">
        <v>598</v>
      </c>
      <c r="M536" s="611"/>
      <c r="N536" s="611"/>
      <c r="O536" s="611"/>
      <c r="P536" s="611"/>
      <c r="Q536" s="611"/>
      <c r="R536" s="611"/>
      <c r="S536" s="612"/>
      <c r="T536" s="612"/>
      <c r="U536" s="612"/>
      <c r="V536" s="526"/>
      <c r="W536" s="323" t="s">
        <v>586</v>
      </c>
      <c r="X536" s="618" t="s">
        <v>588</v>
      </c>
      <c r="Y536" s="611" t="s">
        <v>599</v>
      </c>
      <c r="Z536" s="611"/>
      <c r="AA536" s="611"/>
      <c r="AB536" s="611"/>
      <c r="AC536" s="611"/>
      <c r="AD536" s="611"/>
      <c r="AE536" s="611"/>
      <c r="AF536" s="612"/>
      <c r="AG536" s="612"/>
      <c r="AH536" s="612"/>
      <c r="AI536" s="526"/>
      <c r="AJ536" s="323" t="s">
        <v>586</v>
      </c>
    </row>
    <row r="537" spans="1:36" s="297" customFormat="1" ht="20.100000000000001" customHeight="1" x14ac:dyDescent="0.15">
      <c r="A537" s="285"/>
      <c r="B537" s="615"/>
      <c r="C537" s="616"/>
      <c r="D537" s="616"/>
      <c r="E537" s="616"/>
      <c r="F537" s="616"/>
      <c r="G537" s="616"/>
      <c r="H537" s="617"/>
      <c r="I537" s="568"/>
      <c r="J537" s="568"/>
      <c r="K537" s="618"/>
      <c r="L537" s="611"/>
      <c r="M537" s="611"/>
      <c r="N537" s="611"/>
      <c r="O537" s="611"/>
      <c r="P537" s="611"/>
      <c r="Q537" s="611"/>
      <c r="R537" s="611"/>
      <c r="S537" s="612"/>
      <c r="T537" s="612"/>
      <c r="U537" s="612"/>
      <c r="V537" s="526"/>
      <c r="W537" s="323" t="s">
        <v>586</v>
      </c>
      <c r="X537" s="618"/>
      <c r="Y537" s="611"/>
      <c r="Z537" s="611"/>
      <c r="AA537" s="611"/>
      <c r="AB537" s="611"/>
      <c r="AC537" s="611"/>
      <c r="AD537" s="611"/>
      <c r="AE537" s="611"/>
      <c r="AF537" s="612"/>
      <c r="AG537" s="612"/>
      <c r="AH537" s="612"/>
      <c r="AI537" s="526"/>
      <c r="AJ537" s="323" t="s">
        <v>586</v>
      </c>
    </row>
    <row r="538" spans="1:36" s="297" customFormat="1" ht="20.100000000000001" customHeight="1" x14ac:dyDescent="0.15">
      <c r="A538" s="285"/>
      <c r="B538" s="613" t="s">
        <v>600</v>
      </c>
      <c r="C538" s="614"/>
      <c r="D538" s="614"/>
      <c r="E538" s="614"/>
      <c r="F538" s="614"/>
      <c r="G538" s="614"/>
      <c r="H538" s="569"/>
      <c r="I538" s="566" t="s">
        <v>217</v>
      </c>
      <c r="J538" s="566"/>
      <c r="K538" s="618" t="s">
        <v>588</v>
      </c>
      <c r="L538" s="611"/>
      <c r="M538" s="611"/>
      <c r="N538" s="611"/>
      <c r="O538" s="611"/>
      <c r="P538" s="611"/>
      <c r="Q538" s="611"/>
      <c r="R538" s="611"/>
      <c r="S538" s="612"/>
      <c r="T538" s="612"/>
      <c r="U538" s="612"/>
      <c r="V538" s="526"/>
      <c r="W538" s="323" t="s">
        <v>586</v>
      </c>
      <c r="X538" s="618" t="s">
        <v>588</v>
      </c>
      <c r="Y538" s="611" t="s">
        <v>599</v>
      </c>
      <c r="Z538" s="611"/>
      <c r="AA538" s="611"/>
      <c r="AB538" s="611"/>
      <c r="AC538" s="611"/>
      <c r="AD538" s="611"/>
      <c r="AE538" s="611"/>
      <c r="AF538" s="612"/>
      <c r="AG538" s="612"/>
      <c r="AH538" s="612"/>
      <c r="AI538" s="526"/>
      <c r="AJ538" s="323" t="s">
        <v>586</v>
      </c>
    </row>
    <row r="539" spans="1:36" s="297" customFormat="1" ht="20.100000000000001" customHeight="1" x14ac:dyDescent="0.15">
      <c r="A539" s="285"/>
      <c r="B539" s="615"/>
      <c r="C539" s="616"/>
      <c r="D539" s="616"/>
      <c r="E539" s="616"/>
      <c r="F539" s="616"/>
      <c r="G539" s="616"/>
      <c r="H539" s="617"/>
      <c r="I539" s="568"/>
      <c r="J539" s="568"/>
      <c r="K539" s="618"/>
      <c r="L539" s="611"/>
      <c r="M539" s="611"/>
      <c r="N539" s="611"/>
      <c r="O539" s="611"/>
      <c r="P539" s="611"/>
      <c r="Q539" s="611"/>
      <c r="R539" s="611"/>
      <c r="S539" s="612"/>
      <c r="T539" s="612"/>
      <c r="U539" s="612"/>
      <c r="V539" s="526"/>
      <c r="W539" s="323" t="s">
        <v>586</v>
      </c>
      <c r="X539" s="618"/>
      <c r="Y539" s="611"/>
      <c r="Z539" s="611"/>
      <c r="AA539" s="611"/>
      <c r="AB539" s="611"/>
      <c r="AC539" s="611"/>
      <c r="AD539" s="611"/>
      <c r="AE539" s="611"/>
      <c r="AF539" s="612"/>
      <c r="AG539" s="612"/>
      <c r="AH539" s="612"/>
      <c r="AI539" s="526"/>
      <c r="AJ539" s="323" t="s">
        <v>586</v>
      </c>
    </row>
    <row r="540" spans="1:36" s="297" customFormat="1" ht="20.100000000000001" customHeight="1" x14ac:dyDescent="0.15">
      <c r="A540" s="285"/>
      <c r="B540" s="613" t="s">
        <v>600</v>
      </c>
      <c r="C540" s="614"/>
      <c r="D540" s="614"/>
      <c r="E540" s="614"/>
      <c r="F540" s="614"/>
      <c r="G540" s="614"/>
      <c r="H540" s="569"/>
      <c r="I540" s="566" t="s">
        <v>217</v>
      </c>
      <c r="J540" s="566"/>
      <c r="K540" s="618" t="s">
        <v>588</v>
      </c>
      <c r="L540" s="611"/>
      <c r="M540" s="611"/>
      <c r="N540" s="611"/>
      <c r="O540" s="611"/>
      <c r="P540" s="611"/>
      <c r="Q540" s="611"/>
      <c r="R540" s="611"/>
      <c r="S540" s="612"/>
      <c r="T540" s="612"/>
      <c r="U540" s="612"/>
      <c r="V540" s="526"/>
      <c r="W540" s="323" t="s">
        <v>586</v>
      </c>
      <c r="X540" s="618" t="s">
        <v>588</v>
      </c>
      <c r="Y540" s="611" t="s">
        <v>599</v>
      </c>
      <c r="Z540" s="611"/>
      <c r="AA540" s="611"/>
      <c r="AB540" s="611"/>
      <c r="AC540" s="611"/>
      <c r="AD540" s="611"/>
      <c r="AE540" s="611"/>
      <c r="AF540" s="612"/>
      <c r="AG540" s="612"/>
      <c r="AH540" s="612"/>
      <c r="AI540" s="526"/>
      <c r="AJ540" s="323" t="s">
        <v>586</v>
      </c>
    </row>
    <row r="541" spans="1:36" s="297" customFormat="1" ht="20.100000000000001" customHeight="1" x14ac:dyDescent="0.15">
      <c r="A541" s="285"/>
      <c r="B541" s="615"/>
      <c r="C541" s="616"/>
      <c r="D541" s="616"/>
      <c r="E541" s="616"/>
      <c r="F541" s="616"/>
      <c r="G541" s="616"/>
      <c r="H541" s="617"/>
      <c r="I541" s="568"/>
      <c r="J541" s="568"/>
      <c r="K541" s="618"/>
      <c r="L541" s="611"/>
      <c r="M541" s="611"/>
      <c r="N541" s="611"/>
      <c r="O541" s="611"/>
      <c r="P541" s="611"/>
      <c r="Q541" s="611"/>
      <c r="R541" s="611"/>
      <c r="S541" s="612"/>
      <c r="T541" s="612"/>
      <c r="U541" s="612"/>
      <c r="V541" s="526"/>
      <c r="W541" s="323" t="s">
        <v>586</v>
      </c>
      <c r="X541" s="618"/>
      <c r="Y541" s="611"/>
      <c r="Z541" s="611"/>
      <c r="AA541" s="611"/>
      <c r="AB541" s="611"/>
      <c r="AC541" s="611"/>
      <c r="AD541" s="611"/>
      <c r="AE541" s="611"/>
      <c r="AF541" s="612"/>
      <c r="AG541" s="612"/>
      <c r="AH541" s="612"/>
      <c r="AI541" s="526"/>
      <c r="AJ541" s="323" t="s">
        <v>586</v>
      </c>
    </row>
    <row r="542" spans="1:36" s="297" customFormat="1" ht="20.100000000000001" customHeight="1" x14ac:dyDescent="0.15">
      <c r="A542" s="285"/>
      <c r="B542" s="600" t="s">
        <v>601</v>
      </c>
      <c r="C542" s="564"/>
      <c r="D542" s="564"/>
      <c r="E542" s="564"/>
      <c r="F542" s="564"/>
      <c r="G542" s="564"/>
      <c r="H542" s="565"/>
      <c r="I542" s="566" t="s">
        <v>217</v>
      </c>
      <c r="J542" s="566"/>
      <c r="K542" s="563" t="s">
        <v>602</v>
      </c>
      <c r="L542" s="564"/>
      <c r="M542" s="299"/>
      <c r="N542" s="299"/>
      <c r="O542" s="299"/>
      <c r="P542" s="299"/>
      <c r="Q542" s="527"/>
      <c r="R542" s="527"/>
      <c r="S542" s="527"/>
      <c r="T542" s="527"/>
      <c r="U542" s="527"/>
      <c r="V542" s="527"/>
      <c r="W542" s="466" t="s">
        <v>586</v>
      </c>
      <c r="X542" s="346"/>
      <c r="Y542" s="325"/>
      <c r="Z542" s="325"/>
      <c r="AA542" s="325"/>
      <c r="AB542" s="325"/>
      <c r="AC542" s="325"/>
      <c r="AD542" s="325"/>
      <c r="AE542" s="325"/>
      <c r="AF542" s="325"/>
      <c r="AG542" s="325"/>
      <c r="AH542" s="325"/>
      <c r="AI542" s="325"/>
      <c r="AJ542" s="326"/>
    </row>
    <row r="543" spans="1:36" s="297" customFormat="1" ht="20.100000000000001" customHeight="1" x14ac:dyDescent="0.15">
      <c r="A543" s="285"/>
      <c r="B543" s="601" t="s">
        <v>603</v>
      </c>
      <c r="C543" s="602"/>
      <c r="D543" s="602"/>
      <c r="E543" s="602"/>
      <c r="F543" s="602"/>
      <c r="G543" s="602"/>
      <c r="H543" s="603"/>
      <c r="I543" s="604" t="s">
        <v>217</v>
      </c>
      <c r="J543" s="604"/>
      <c r="K543" s="605" t="s">
        <v>602</v>
      </c>
      <c r="L543" s="606"/>
      <c r="M543" s="465"/>
      <c r="N543" s="465"/>
      <c r="O543" s="465"/>
      <c r="P543" s="465"/>
      <c r="Q543" s="607"/>
      <c r="R543" s="607"/>
      <c r="S543" s="607"/>
      <c r="T543" s="607"/>
      <c r="U543" s="607"/>
      <c r="V543" s="607"/>
      <c r="W543" s="467" t="s">
        <v>586</v>
      </c>
      <c r="X543" s="443"/>
      <c r="Y543" s="442"/>
      <c r="Z543" s="442"/>
      <c r="AA543" s="442"/>
      <c r="AB543" s="442"/>
      <c r="AC543" s="442"/>
      <c r="AD543" s="442"/>
      <c r="AE543" s="442"/>
      <c r="AF543" s="442"/>
      <c r="AG543" s="442"/>
      <c r="AH543" s="442"/>
      <c r="AI543" s="442"/>
      <c r="AJ543" s="444"/>
    </row>
    <row r="544" spans="1:36" s="297" customFormat="1" ht="20.100000000000001" customHeight="1" x14ac:dyDescent="0.15">
      <c r="A544" s="285"/>
      <c r="B544" s="563" t="s">
        <v>604</v>
      </c>
      <c r="C544" s="564"/>
      <c r="D544" s="564"/>
      <c r="E544" s="564"/>
      <c r="F544" s="564"/>
      <c r="G544" s="564"/>
      <c r="H544" s="565"/>
      <c r="I544" s="566" t="s">
        <v>217</v>
      </c>
      <c r="J544" s="566"/>
      <c r="K544" s="608" t="s">
        <v>605</v>
      </c>
      <c r="L544" s="609"/>
      <c r="M544" s="609"/>
      <c r="N544" s="595"/>
      <c r="O544" s="595"/>
      <c r="P544" s="595"/>
      <c r="Q544" s="595"/>
      <c r="R544" s="595"/>
      <c r="S544" s="595"/>
      <c r="T544" s="595"/>
      <c r="U544" s="595"/>
      <c r="V544" s="595"/>
      <c r="W544" s="565" t="s">
        <v>586</v>
      </c>
      <c r="X544" s="575" t="s">
        <v>606</v>
      </c>
      <c r="Y544" s="576"/>
      <c r="Z544" s="576"/>
      <c r="AA544" s="576"/>
      <c r="AB544" s="576"/>
      <c r="AC544" s="576"/>
      <c r="AD544" s="576"/>
      <c r="AE544" s="576"/>
      <c r="AF544" s="576"/>
      <c r="AG544" s="576"/>
      <c r="AH544" s="576"/>
      <c r="AI544" s="576"/>
      <c r="AJ544" s="577"/>
    </row>
    <row r="545" spans="1:36" s="297" customFormat="1" ht="20.100000000000001" customHeight="1" x14ac:dyDescent="0.15">
      <c r="A545" s="285"/>
      <c r="B545" s="563"/>
      <c r="C545" s="564"/>
      <c r="D545" s="564"/>
      <c r="E545" s="564"/>
      <c r="F545" s="564"/>
      <c r="G545" s="564"/>
      <c r="H545" s="565"/>
      <c r="I545" s="568"/>
      <c r="J545" s="568"/>
      <c r="K545" s="608"/>
      <c r="L545" s="609"/>
      <c r="M545" s="609"/>
      <c r="N545" s="610"/>
      <c r="O545" s="610"/>
      <c r="P545" s="610"/>
      <c r="Q545" s="610"/>
      <c r="R545" s="610"/>
      <c r="S545" s="610"/>
      <c r="T545" s="610"/>
      <c r="U545" s="610"/>
      <c r="V545" s="610"/>
      <c r="W545" s="565"/>
      <c r="X545" s="546"/>
      <c r="Y545" s="547"/>
      <c r="Z545" s="547"/>
      <c r="AA545" s="547"/>
      <c r="AB545" s="547"/>
      <c r="AC545" s="547"/>
      <c r="AD545" s="547"/>
      <c r="AE545" s="547"/>
      <c r="AF545" s="547"/>
      <c r="AG545" s="547"/>
      <c r="AH545" s="547"/>
      <c r="AI545" s="547"/>
      <c r="AJ545" s="548"/>
    </row>
    <row r="546" spans="1:36" s="297" customFormat="1" ht="20.100000000000001" customHeight="1" x14ac:dyDescent="0.15">
      <c r="A546" s="285"/>
      <c r="B546" s="563" t="s">
        <v>607</v>
      </c>
      <c r="C546" s="564"/>
      <c r="D546" s="564"/>
      <c r="E546" s="564"/>
      <c r="F546" s="564"/>
      <c r="G546" s="564"/>
      <c r="H546" s="565"/>
      <c r="I546" s="566" t="s">
        <v>217</v>
      </c>
      <c r="J546" s="566"/>
      <c r="K546" s="608" t="s">
        <v>605</v>
      </c>
      <c r="L546" s="609"/>
      <c r="M546" s="609"/>
      <c r="N546" s="595"/>
      <c r="O546" s="595"/>
      <c r="P546" s="595"/>
      <c r="Q546" s="595"/>
      <c r="R546" s="595"/>
      <c r="S546" s="595"/>
      <c r="T546" s="595"/>
      <c r="U546" s="595"/>
      <c r="V546" s="595"/>
      <c r="W546" s="565" t="s">
        <v>586</v>
      </c>
      <c r="X546" s="575" t="s">
        <v>606</v>
      </c>
      <c r="Y546" s="576"/>
      <c r="Z546" s="576"/>
      <c r="AA546" s="576"/>
      <c r="AB546" s="576"/>
      <c r="AC546" s="576"/>
      <c r="AD546" s="576"/>
      <c r="AE546" s="576"/>
      <c r="AF546" s="576"/>
      <c r="AG546" s="576"/>
      <c r="AH546" s="576"/>
      <c r="AI546" s="576"/>
      <c r="AJ546" s="577"/>
    </row>
    <row r="547" spans="1:36" s="297" customFormat="1" ht="20.100000000000001" customHeight="1" x14ac:dyDescent="0.15">
      <c r="A547" s="285"/>
      <c r="B547" s="563"/>
      <c r="C547" s="564"/>
      <c r="D547" s="564"/>
      <c r="E547" s="564"/>
      <c r="F547" s="564"/>
      <c r="G547" s="564"/>
      <c r="H547" s="565"/>
      <c r="I547" s="568"/>
      <c r="J547" s="568"/>
      <c r="K547" s="608"/>
      <c r="L547" s="609"/>
      <c r="M547" s="609"/>
      <c r="N547" s="610"/>
      <c r="O547" s="610"/>
      <c r="P547" s="610"/>
      <c r="Q547" s="610"/>
      <c r="R547" s="610"/>
      <c r="S547" s="610"/>
      <c r="T547" s="610"/>
      <c r="U547" s="610"/>
      <c r="V547" s="610"/>
      <c r="W547" s="565"/>
      <c r="X547" s="546"/>
      <c r="Y547" s="547"/>
      <c r="Z547" s="547"/>
      <c r="AA547" s="547"/>
      <c r="AB547" s="547"/>
      <c r="AC547" s="547"/>
      <c r="AD547" s="547"/>
      <c r="AE547" s="547"/>
      <c r="AF547" s="547"/>
      <c r="AG547" s="547"/>
      <c r="AH547" s="547"/>
      <c r="AI547" s="547"/>
      <c r="AJ547" s="548"/>
    </row>
    <row r="548" spans="1:36" s="297" customFormat="1" ht="17.100000000000001" customHeight="1" x14ac:dyDescent="0.15">
      <c r="A548" s="285"/>
      <c r="B548" s="563" t="s">
        <v>608</v>
      </c>
      <c r="C548" s="564"/>
      <c r="D548" s="564"/>
      <c r="E548" s="564"/>
      <c r="F548" s="564"/>
      <c r="G548" s="564"/>
      <c r="H548" s="565"/>
      <c r="I548" s="566" t="s">
        <v>217</v>
      </c>
      <c r="J548" s="566"/>
      <c r="K548" s="589"/>
      <c r="L548" s="590"/>
      <c r="M548" s="590"/>
      <c r="N548" s="590"/>
      <c r="O548" s="590"/>
      <c r="P548" s="590" t="s">
        <v>609</v>
      </c>
      <c r="Q548" s="593"/>
      <c r="R548" s="595"/>
      <c r="S548" s="595"/>
      <c r="T548" s="595"/>
      <c r="U548" s="595"/>
      <c r="V548" s="595"/>
      <c r="W548" s="569" t="s">
        <v>586</v>
      </c>
      <c r="X548" s="575" t="s">
        <v>610</v>
      </c>
      <c r="Y548" s="576"/>
      <c r="Z548" s="576"/>
      <c r="AA548" s="576"/>
      <c r="AB548" s="576"/>
      <c r="AC548" s="576"/>
      <c r="AD548" s="576"/>
      <c r="AE548" s="576"/>
      <c r="AF548" s="576"/>
      <c r="AG548" s="576"/>
      <c r="AH548" s="576"/>
      <c r="AI548" s="576"/>
      <c r="AJ548" s="577"/>
    </row>
    <row r="549" spans="1:36" s="297" customFormat="1" ht="17.100000000000001" customHeight="1" x14ac:dyDescent="0.15">
      <c r="A549" s="285"/>
      <c r="B549" s="563"/>
      <c r="C549" s="564"/>
      <c r="D549" s="564"/>
      <c r="E549" s="564"/>
      <c r="F549" s="564"/>
      <c r="G549" s="564"/>
      <c r="H549" s="565"/>
      <c r="I549" s="567"/>
      <c r="J549" s="567"/>
      <c r="K549" s="591"/>
      <c r="L549" s="592"/>
      <c r="M549" s="592"/>
      <c r="N549" s="592"/>
      <c r="O549" s="592"/>
      <c r="P549" s="592"/>
      <c r="Q549" s="594"/>
      <c r="R549" s="596"/>
      <c r="S549" s="596"/>
      <c r="T549" s="596"/>
      <c r="U549" s="596"/>
      <c r="V549" s="596"/>
      <c r="W549" s="570"/>
      <c r="X549" s="546"/>
      <c r="Y549" s="547"/>
      <c r="Z549" s="547"/>
      <c r="AA549" s="547"/>
      <c r="AB549" s="547"/>
      <c r="AC549" s="547"/>
      <c r="AD549" s="547"/>
      <c r="AE549" s="547"/>
      <c r="AF549" s="547"/>
      <c r="AG549" s="547"/>
      <c r="AH549" s="547"/>
      <c r="AI549" s="547"/>
      <c r="AJ549" s="548"/>
    </row>
    <row r="550" spans="1:36" s="297" customFormat="1" ht="17.100000000000001" customHeight="1" x14ac:dyDescent="0.15">
      <c r="A550" s="285"/>
      <c r="B550" s="563"/>
      <c r="C550" s="564"/>
      <c r="D550" s="564"/>
      <c r="E550" s="564"/>
      <c r="F550" s="564"/>
      <c r="G550" s="564"/>
      <c r="H550" s="565"/>
      <c r="I550" s="567"/>
      <c r="J550" s="567"/>
      <c r="K550" s="578"/>
      <c r="L550" s="579"/>
      <c r="M550" s="579"/>
      <c r="N550" s="579"/>
      <c r="O550" s="579"/>
      <c r="P550" s="579" t="s">
        <v>609</v>
      </c>
      <c r="Q550" s="580"/>
      <c r="R550" s="582"/>
      <c r="S550" s="582"/>
      <c r="T550" s="582"/>
      <c r="U550" s="582"/>
      <c r="V550" s="582"/>
      <c r="W550" s="584" t="s">
        <v>586</v>
      </c>
      <c r="X550" s="586"/>
      <c r="Y550" s="587"/>
      <c r="Z550" s="587"/>
      <c r="AA550" s="587"/>
      <c r="AB550" s="587"/>
      <c r="AC550" s="587"/>
      <c r="AD550" s="587"/>
      <c r="AE550" s="587"/>
      <c r="AF550" s="587"/>
      <c r="AG550" s="587"/>
      <c r="AH550" s="587"/>
      <c r="AI550" s="587"/>
      <c r="AJ550" s="588"/>
    </row>
    <row r="551" spans="1:36" s="297" customFormat="1" ht="17.100000000000001" customHeight="1" x14ac:dyDescent="0.15">
      <c r="A551" s="285"/>
      <c r="B551" s="563"/>
      <c r="C551" s="564"/>
      <c r="D551" s="564"/>
      <c r="E551" s="564"/>
      <c r="F551" s="564"/>
      <c r="G551" s="564"/>
      <c r="H551" s="565"/>
      <c r="I551" s="567"/>
      <c r="J551" s="567"/>
      <c r="K551" s="573"/>
      <c r="L551" s="574"/>
      <c r="M551" s="574"/>
      <c r="N551" s="574"/>
      <c r="O551" s="574"/>
      <c r="P551" s="574"/>
      <c r="Q551" s="581"/>
      <c r="R551" s="583"/>
      <c r="S551" s="583"/>
      <c r="T551" s="583"/>
      <c r="U551" s="583"/>
      <c r="V551" s="583"/>
      <c r="W551" s="585"/>
      <c r="X551" s="549"/>
      <c r="Y551" s="550"/>
      <c r="Z551" s="550"/>
      <c r="AA551" s="550"/>
      <c r="AB551" s="550"/>
      <c r="AC551" s="550"/>
      <c r="AD551" s="550"/>
      <c r="AE551" s="550"/>
      <c r="AF551" s="550"/>
      <c r="AG551" s="550"/>
      <c r="AH551" s="550"/>
      <c r="AI551" s="550"/>
      <c r="AJ551" s="551"/>
    </row>
    <row r="552" spans="1:36" s="297" customFormat="1" ht="17.100000000000001" customHeight="1" x14ac:dyDescent="0.15">
      <c r="A552" s="285"/>
      <c r="B552" s="563"/>
      <c r="C552" s="564"/>
      <c r="D552" s="564"/>
      <c r="E552" s="564"/>
      <c r="F552" s="564"/>
      <c r="G552" s="564"/>
      <c r="H552" s="565"/>
      <c r="I552" s="567"/>
      <c r="J552" s="567"/>
      <c r="K552" s="571"/>
      <c r="L552" s="572"/>
      <c r="M552" s="572"/>
      <c r="N552" s="572"/>
      <c r="O552" s="572"/>
      <c r="P552" s="572" t="s">
        <v>609</v>
      </c>
      <c r="Q552" s="597"/>
      <c r="R552" s="598"/>
      <c r="S552" s="598"/>
      <c r="T552" s="598"/>
      <c r="U552" s="598"/>
      <c r="V552" s="598"/>
      <c r="W552" s="599" t="s">
        <v>586</v>
      </c>
      <c r="X552" s="546"/>
      <c r="Y552" s="547"/>
      <c r="Z552" s="547"/>
      <c r="AA552" s="547"/>
      <c r="AB552" s="547"/>
      <c r="AC552" s="547"/>
      <c r="AD552" s="547"/>
      <c r="AE552" s="547"/>
      <c r="AF552" s="547"/>
      <c r="AG552" s="547"/>
      <c r="AH552" s="547"/>
      <c r="AI552" s="547"/>
      <c r="AJ552" s="548"/>
    </row>
    <row r="553" spans="1:36" s="297" customFormat="1" ht="17.100000000000001" customHeight="1" x14ac:dyDescent="0.15">
      <c r="A553" s="285"/>
      <c r="B553" s="563"/>
      <c r="C553" s="564"/>
      <c r="D553" s="564"/>
      <c r="E553" s="564"/>
      <c r="F553" s="564"/>
      <c r="G553" s="564"/>
      <c r="H553" s="565"/>
      <c r="I553" s="568"/>
      <c r="J553" s="568"/>
      <c r="K553" s="573"/>
      <c r="L553" s="574"/>
      <c r="M553" s="574"/>
      <c r="N553" s="574"/>
      <c r="O553" s="574"/>
      <c r="P553" s="574"/>
      <c r="Q553" s="581"/>
      <c r="R553" s="583"/>
      <c r="S553" s="583"/>
      <c r="T553" s="583"/>
      <c r="U553" s="583"/>
      <c r="V553" s="583"/>
      <c r="W553" s="585"/>
      <c r="X553" s="549"/>
      <c r="Y553" s="550"/>
      <c r="Z553" s="550"/>
      <c r="AA553" s="550"/>
      <c r="AB553" s="550"/>
      <c r="AC553" s="550"/>
      <c r="AD553" s="550"/>
      <c r="AE553" s="550"/>
      <c r="AF553" s="550"/>
      <c r="AG553" s="550"/>
      <c r="AH553" s="550"/>
      <c r="AI553" s="550"/>
      <c r="AJ553" s="551"/>
    </row>
    <row r="554" spans="1:36" s="297" customFormat="1" ht="12.75" customHeight="1" x14ac:dyDescent="0.15">
      <c r="A554" s="302"/>
      <c r="B554" s="31" t="s">
        <v>611</v>
      </c>
      <c r="C554" s="46"/>
      <c r="D554" s="347"/>
      <c r="E554" s="347"/>
      <c r="F554" s="347"/>
      <c r="G554" s="343"/>
      <c r="H554" s="343"/>
      <c r="I554" s="320"/>
      <c r="J554" s="320"/>
      <c r="K554" s="320"/>
      <c r="L554" s="320"/>
      <c r="M554" s="320"/>
      <c r="N554" s="320"/>
      <c r="O554" s="320"/>
      <c r="P554" s="320"/>
      <c r="Q554" s="320"/>
      <c r="R554" s="320"/>
      <c r="S554" s="344"/>
      <c r="T554" s="344"/>
      <c r="U554" s="344"/>
      <c r="V554" s="320"/>
      <c r="W554" s="320"/>
      <c r="X554" s="320"/>
      <c r="Y554" s="320"/>
      <c r="Z554" s="320"/>
      <c r="AA554" s="344"/>
      <c r="AB554" s="344"/>
      <c r="AC554" s="344"/>
      <c r="AD554" s="320"/>
      <c r="AE554" s="320"/>
      <c r="AF554" s="320"/>
      <c r="AG554" s="320"/>
      <c r="AH554" s="320"/>
      <c r="AI554" s="320"/>
      <c r="AJ554" s="320"/>
    </row>
    <row r="555" spans="1:36" s="297" customFormat="1" ht="12.75" customHeight="1" x14ac:dyDescent="0.15">
      <c r="A555" s="302"/>
      <c r="B555" s="31" t="s">
        <v>612</v>
      </c>
      <c r="C555" s="46"/>
      <c r="D555" s="347"/>
      <c r="E555" s="347"/>
      <c r="F555" s="347"/>
      <c r="G555" s="343"/>
      <c r="H555" s="343"/>
      <c r="I555" s="320"/>
      <c r="J555" s="320"/>
      <c r="K555" s="320"/>
      <c r="L555" s="320"/>
      <c r="M555" s="320"/>
      <c r="N555" s="320"/>
      <c r="O555" s="320"/>
      <c r="P555" s="320"/>
      <c r="Q555" s="320"/>
      <c r="R555" s="320"/>
      <c r="S555" s="344"/>
      <c r="T555" s="344"/>
      <c r="U555" s="344"/>
      <c r="V555" s="320"/>
      <c r="W555" s="320"/>
      <c r="X555" s="320"/>
      <c r="Y555" s="320"/>
      <c r="Z555" s="320"/>
      <c r="AA555" s="344"/>
      <c r="AB555" s="344"/>
      <c r="AC555" s="344"/>
      <c r="AD555" s="320"/>
      <c r="AE555" s="320"/>
      <c r="AF555" s="320"/>
      <c r="AG555" s="320"/>
      <c r="AH555" s="320"/>
      <c r="AI555" s="320"/>
      <c r="AJ555" s="320"/>
    </row>
    <row r="556" spans="1:36" s="297" customFormat="1" ht="20.100000000000001" customHeight="1" x14ac:dyDescent="0.15">
      <c r="A556" s="285"/>
      <c r="B556" s="285"/>
      <c r="C556" s="317"/>
      <c r="D556" s="317"/>
      <c r="E556" s="317"/>
      <c r="F556" s="317"/>
      <c r="G556" s="307"/>
      <c r="H556" s="307"/>
      <c r="I556" s="306"/>
      <c r="J556" s="306"/>
      <c r="K556" s="306"/>
      <c r="L556" s="306"/>
      <c r="M556" s="306"/>
      <c r="N556" s="306"/>
      <c r="O556" s="306"/>
      <c r="P556" s="306"/>
      <c r="Q556" s="306"/>
      <c r="R556" s="306"/>
      <c r="S556" s="324"/>
      <c r="T556" s="324"/>
      <c r="U556" s="324"/>
      <c r="V556" s="306"/>
      <c r="W556" s="306"/>
      <c r="X556" s="306"/>
      <c r="Y556" s="552"/>
      <c r="Z556" s="552"/>
      <c r="AA556" s="552"/>
      <c r="AB556" s="552"/>
      <c r="AC556" s="552"/>
      <c r="AD556" s="552"/>
      <c r="AE556" s="306"/>
      <c r="AF556" s="306"/>
      <c r="AG556" s="306"/>
      <c r="AH556" s="306"/>
      <c r="AI556" s="306"/>
      <c r="AJ556" s="306"/>
    </row>
    <row r="557" spans="1:36" s="297" customFormat="1" ht="20.100000000000001" customHeight="1" x14ac:dyDescent="0.15">
      <c r="A557" s="285"/>
      <c r="B557" s="3" t="s">
        <v>613</v>
      </c>
      <c r="C557" s="306"/>
      <c r="D557" s="306"/>
      <c r="E557" s="306"/>
      <c r="F557" s="306"/>
      <c r="G557" s="306"/>
      <c r="H557" s="306"/>
      <c r="I557" s="306"/>
      <c r="J557" s="306"/>
      <c r="K557" s="306"/>
      <c r="L557" s="306"/>
      <c r="M557" s="306"/>
      <c r="N557" s="306"/>
      <c r="O557" s="306"/>
      <c r="P557" s="306"/>
      <c r="Q557" s="306"/>
      <c r="R557" s="306"/>
      <c r="S557" s="306"/>
      <c r="T557" s="306"/>
      <c r="U557" s="306"/>
      <c r="V557" s="306"/>
      <c r="W557" s="306"/>
      <c r="X557" s="306"/>
      <c r="Y557" s="553"/>
      <c r="Z557" s="553"/>
      <c r="AA557" s="553"/>
      <c r="AB557" s="553"/>
      <c r="AC557" s="553"/>
      <c r="AD557" s="553"/>
      <c r="AE557" s="306"/>
      <c r="AF557" s="306"/>
      <c r="AG557" s="306"/>
      <c r="AH557" s="306"/>
      <c r="AI557" s="306"/>
      <c r="AJ557" s="285"/>
    </row>
    <row r="558" spans="1:36" s="297" customFormat="1" ht="20.100000000000001" customHeight="1" x14ac:dyDescent="0.15">
      <c r="A558" s="285"/>
      <c r="B558" s="554" t="s">
        <v>587</v>
      </c>
      <c r="C558" s="555"/>
      <c r="D558" s="556"/>
      <c r="E558" s="286" t="s">
        <v>614</v>
      </c>
      <c r="F558" s="287"/>
      <c r="G558" s="287"/>
      <c r="H558" s="287"/>
      <c r="I558" s="287"/>
      <c r="J558" s="287"/>
      <c r="K558" s="287"/>
      <c r="L558" s="287"/>
      <c r="M558" s="287"/>
      <c r="N558" s="287"/>
      <c r="O558" s="287"/>
      <c r="P558" s="287"/>
      <c r="Q558" s="287"/>
      <c r="R558" s="287"/>
      <c r="S558" s="287"/>
      <c r="T558" s="288"/>
      <c r="U558" s="286" t="s">
        <v>615</v>
      </c>
      <c r="V558" s="287"/>
      <c r="W558" s="287"/>
      <c r="X558" s="287"/>
      <c r="Y558" s="287"/>
      <c r="Z558" s="287"/>
      <c r="AA558" s="287"/>
      <c r="AB558" s="287"/>
      <c r="AC558" s="287"/>
      <c r="AD558" s="287"/>
      <c r="AE558" s="287"/>
      <c r="AF558" s="287"/>
      <c r="AG558" s="287"/>
      <c r="AH558" s="287"/>
      <c r="AI558" s="287"/>
      <c r="AJ558" s="288"/>
    </row>
    <row r="559" spans="1:36" s="297" customFormat="1" ht="20.100000000000001" customHeight="1" x14ac:dyDescent="0.15">
      <c r="A559" s="285"/>
      <c r="B559" s="557"/>
      <c r="C559" s="558"/>
      <c r="D559" s="559"/>
      <c r="E559" s="286" t="s">
        <v>507</v>
      </c>
      <c r="F559" s="287"/>
      <c r="G559" s="287"/>
      <c r="H559" s="287"/>
      <c r="I559" s="287"/>
      <c r="J559" s="287"/>
      <c r="K559" s="287"/>
      <c r="L559" s="288"/>
      <c r="M559" s="286" t="s">
        <v>616</v>
      </c>
      <c r="N559" s="287"/>
      <c r="O559" s="287"/>
      <c r="P559" s="287"/>
      <c r="Q559" s="287"/>
      <c r="R559" s="287"/>
      <c r="S559" s="287"/>
      <c r="T559" s="288"/>
      <c r="U559" s="286" t="s">
        <v>507</v>
      </c>
      <c r="V559" s="287"/>
      <c r="W559" s="287"/>
      <c r="X559" s="287"/>
      <c r="Y559" s="287"/>
      <c r="Z559" s="287"/>
      <c r="AA559" s="287"/>
      <c r="AB559" s="288"/>
      <c r="AC559" s="286" t="s">
        <v>616</v>
      </c>
      <c r="AD559" s="287"/>
      <c r="AE559" s="287"/>
      <c r="AF559" s="287"/>
      <c r="AG559" s="287"/>
      <c r="AH559" s="287"/>
      <c r="AI559" s="287"/>
      <c r="AJ559" s="288"/>
    </row>
    <row r="560" spans="1:36" s="297" customFormat="1" ht="20.100000000000001" customHeight="1" x14ac:dyDescent="0.15">
      <c r="A560" s="285"/>
      <c r="B560" s="560"/>
      <c r="C560" s="561"/>
      <c r="D560" s="562"/>
      <c r="E560" s="286" t="s">
        <v>617</v>
      </c>
      <c r="F560" s="287"/>
      <c r="G560" s="287"/>
      <c r="H560" s="287"/>
      <c r="I560" s="286" t="s">
        <v>618</v>
      </c>
      <c r="J560" s="287"/>
      <c r="K560" s="287"/>
      <c r="L560" s="288"/>
      <c r="M560" s="286" t="s">
        <v>617</v>
      </c>
      <c r="N560" s="287"/>
      <c r="O560" s="287"/>
      <c r="P560" s="288"/>
      <c r="Q560" s="287" t="s">
        <v>618</v>
      </c>
      <c r="R560" s="287"/>
      <c r="S560" s="287"/>
      <c r="T560" s="288"/>
      <c r="U560" s="286" t="s">
        <v>617</v>
      </c>
      <c r="V560" s="287"/>
      <c r="W560" s="287"/>
      <c r="X560" s="287"/>
      <c r="Y560" s="286" t="s">
        <v>618</v>
      </c>
      <c r="Z560" s="287"/>
      <c r="AA560" s="287"/>
      <c r="AB560" s="288"/>
      <c r="AC560" s="286" t="s">
        <v>617</v>
      </c>
      <c r="AD560" s="287"/>
      <c r="AE560" s="287"/>
      <c r="AF560" s="288"/>
      <c r="AG560" s="287" t="s">
        <v>618</v>
      </c>
      <c r="AH560" s="287"/>
      <c r="AI560" s="287"/>
      <c r="AJ560" s="288"/>
    </row>
    <row r="561" spans="1:36" s="297" customFormat="1" ht="20.100000000000001" customHeight="1" x14ac:dyDescent="0.15">
      <c r="A561" s="285"/>
      <c r="B561" s="292" t="s">
        <v>620</v>
      </c>
      <c r="C561" s="293"/>
      <c r="D561" s="322"/>
      <c r="E561" s="526"/>
      <c r="F561" s="527"/>
      <c r="G561" s="527"/>
      <c r="H561" s="351" t="s">
        <v>586</v>
      </c>
      <c r="I561" s="526"/>
      <c r="J561" s="527"/>
      <c r="K561" s="527"/>
      <c r="L561" s="351" t="s">
        <v>586</v>
      </c>
      <c r="M561" s="526"/>
      <c r="N561" s="527"/>
      <c r="O561" s="527"/>
      <c r="P561" s="351" t="s">
        <v>586</v>
      </c>
      <c r="Q561" s="526"/>
      <c r="R561" s="527"/>
      <c r="S561" s="527"/>
      <c r="T561" s="351" t="s">
        <v>586</v>
      </c>
      <c r="U561" s="526"/>
      <c r="V561" s="527"/>
      <c r="W561" s="527"/>
      <c r="X561" s="351" t="s">
        <v>586</v>
      </c>
      <c r="Y561" s="526"/>
      <c r="Z561" s="527"/>
      <c r="AA561" s="527"/>
      <c r="AB561" s="351" t="s">
        <v>586</v>
      </c>
      <c r="AC561" s="526"/>
      <c r="AD561" s="527"/>
      <c r="AE561" s="527"/>
      <c r="AF561" s="351" t="s">
        <v>586</v>
      </c>
      <c r="AG561" s="526"/>
      <c r="AH561" s="527"/>
      <c r="AI561" s="527"/>
      <c r="AJ561" s="350" t="s">
        <v>586</v>
      </c>
    </row>
    <row r="562" spans="1:36" s="297" customFormat="1" ht="20.100000000000001" customHeight="1" x14ac:dyDescent="0.15">
      <c r="A562" s="285"/>
      <c r="B562" s="292" t="s">
        <v>621</v>
      </c>
      <c r="C562" s="293"/>
      <c r="D562" s="322"/>
      <c r="E562" s="526"/>
      <c r="F562" s="527"/>
      <c r="G562" s="527"/>
      <c r="H562" s="351" t="s">
        <v>586</v>
      </c>
      <c r="I562" s="526"/>
      <c r="J562" s="527"/>
      <c r="K562" s="527"/>
      <c r="L562" s="351" t="s">
        <v>586</v>
      </c>
      <c r="M562" s="526"/>
      <c r="N562" s="527"/>
      <c r="O562" s="527"/>
      <c r="P562" s="351" t="s">
        <v>586</v>
      </c>
      <c r="Q562" s="526"/>
      <c r="R562" s="527"/>
      <c r="S562" s="527"/>
      <c r="T562" s="351" t="s">
        <v>586</v>
      </c>
      <c r="U562" s="526"/>
      <c r="V562" s="527"/>
      <c r="W562" s="527"/>
      <c r="X562" s="351" t="s">
        <v>586</v>
      </c>
      <c r="Y562" s="526"/>
      <c r="Z562" s="527"/>
      <c r="AA562" s="527"/>
      <c r="AB562" s="351" t="s">
        <v>586</v>
      </c>
      <c r="AC562" s="526"/>
      <c r="AD562" s="527"/>
      <c r="AE562" s="527"/>
      <c r="AF562" s="351" t="s">
        <v>586</v>
      </c>
      <c r="AG562" s="526"/>
      <c r="AH562" s="527"/>
      <c r="AI562" s="527"/>
      <c r="AJ562" s="350" t="s">
        <v>586</v>
      </c>
    </row>
    <row r="563" spans="1:36" s="297" customFormat="1" ht="20.100000000000001" customHeight="1" x14ac:dyDescent="0.15">
      <c r="A563" s="285"/>
      <c r="B563" s="292" t="s">
        <v>623</v>
      </c>
      <c r="C563" s="293"/>
      <c r="D563" s="322"/>
      <c r="E563" s="526"/>
      <c r="F563" s="527"/>
      <c r="G563" s="527"/>
      <c r="H563" s="351" t="s">
        <v>586</v>
      </c>
      <c r="I563" s="526"/>
      <c r="J563" s="527"/>
      <c r="K563" s="527"/>
      <c r="L563" s="351" t="s">
        <v>586</v>
      </c>
      <c r="M563" s="526"/>
      <c r="N563" s="527"/>
      <c r="O563" s="527"/>
      <c r="P563" s="351" t="s">
        <v>586</v>
      </c>
      <c r="Q563" s="526"/>
      <c r="R563" s="527"/>
      <c r="S563" s="527"/>
      <c r="T563" s="351" t="s">
        <v>586</v>
      </c>
      <c r="U563" s="526"/>
      <c r="V563" s="527"/>
      <c r="W563" s="527"/>
      <c r="X563" s="351" t="s">
        <v>586</v>
      </c>
      <c r="Y563" s="526"/>
      <c r="Z563" s="527"/>
      <c r="AA563" s="527"/>
      <c r="AB563" s="351" t="s">
        <v>586</v>
      </c>
      <c r="AC563" s="526"/>
      <c r="AD563" s="527"/>
      <c r="AE563" s="527"/>
      <c r="AF563" s="351" t="s">
        <v>586</v>
      </c>
      <c r="AG563" s="526"/>
      <c r="AH563" s="527"/>
      <c r="AI563" s="527"/>
      <c r="AJ563" s="350" t="s">
        <v>586</v>
      </c>
    </row>
    <row r="564" spans="1:36" s="297" customFormat="1" ht="20.100000000000001" customHeight="1" x14ac:dyDescent="0.15">
      <c r="A564" s="285"/>
      <c r="B564" s="292" t="s">
        <v>624</v>
      </c>
      <c r="C564" s="293"/>
      <c r="D564" s="322"/>
      <c r="E564" s="526"/>
      <c r="F564" s="527"/>
      <c r="G564" s="527"/>
      <c r="H564" s="351" t="s">
        <v>586</v>
      </c>
      <c r="I564" s="526"/>
      <c r="J564" s="527"/>
      <c r="K564" s="527"/>
      <c r="L564" s="351" t="s">
        <v>586</v>
      </c>
      <c r="M564" s="526"/>
      <c r="N564" s="527"/>
      <c r="O564" s="527"/>
      <c r="P564" s="351" t="s">
        <v>586</v>
      </c>
      <c r="Q564" s="526"/>
      <c r="R564" s="527"/>
      <c r="S564" s="527"/>
      <c r="T564" s="351" t="s">
        <v>586</v>
      </c>
      <c r="U564" s="526"/>
      <c r="V564" s="527"/>
      <c r="W564" s="527"/>
      <c r="X564" s="351" t="s">
        <v>586</v>
      </c>
      <c r="Y564" s="526"/>
      <c r="Z564" s="527"/>
      <c r="AA564" s="527"/>
      <c r="AB564" s="351" t="s">
        <v>586</v>
      </c>
      <c r="AC564" s="526"/>
      <c r="AD564" s="527"/>
      <c r="AE564" s="527"/>
      <c r="AF564" s="351" t="s">
        <v>586</v>
      </c>
      <c r="AG564" s="526"/>
      <c r="AH564" s="527"/>
      <c r="AI564" s="527"/>
      <c r="AJ564" s="350" t="s">
        <v>586</v>
      </c>
    </row>
    <row r="565" spans="1:36" s="297" customFormat="1" ht="20.100000000000001" customHeight="1" x14ac:dyDescent="0.15">
      <c r="A565" s="285"/>
      <c r="B565" s="317"/>
      <c r="C565" s="317"/>
      <c r="D565" s="317"/>
      <c r="E565" s="352"/>
      <c r="F565" s="352"/>
      <c r="G565" s="352"/>
      <c r="H565" s="352"/>
      <c r="I565" s="352"/>
      <c r="J565" s="352"/>
      <c r="K565" s="352"/>
      <c r="L565" s="352"/>
      <c r="M565" s="352"/>
      <c r="N565" s="352"/>
      <c r="O565" s="352"/>
      <c r="P565" s="352"/>
      <c r="Q565" s="352"/>
      <c r="R565" s="352"/>
      <c r="S565" s="352"/>
      <c r="T565" s="352"/>
      <c r="U565" s="352"/>
      <c r="V565" s="352"/>
      <c r="W565" s="352"/>
      <c r="X565" s="352"/>
      <c r="Y565" s="352"/>
      <c r="Z565" s="352"/>
      <c r="AA565" s="352"/>
      <c r="AB565" s="352"/>
      <c r="AC565" s="352"/>
      <c r="AD565" s="352"/>
      <c r="AE565" s="352"/>
      <c r="AF565" s="352"/>
      <c r="AG565" s="352"/>
      <c r="AH565" s="352"/>
      <c r="AI565" s="352"/>
      <c r="AJ565" s="352"/>
    </row>
    <row r="566" spans="1:36" s="411" customFormat="1" ht="18" customHeight="1" thickBot="1" x14ac:dyDescent="0.2">
      <c r="B566" s="412" t="s">
        <v>713</v>
      </c>
      <c r="C566" s="413"/>
      <c r="D566" s="413"/>
      <c r="E566" s="413"/>
      <c r="F566" s="413"/>
      <c r="G566" s="413"/>
      <c r="H566" s="413"/>
      <c r="I566" s="413"/>
      <c r="J566" s="413"/>
      <c r="K566" s="413"/>
      <c r="L566" s="413"/>
      <c r="M566" s="413"/>
      <c r="N566" s="413"/>
      <c r="O566" s="413"/>
      <c r="P566" s="413"/>
      <c r="Q566" s="413"/>
      <c r="R566" s="413"/>
      <c r="S566" s="413"/>
      <c r="T566" s="413"/>
      <c r="U566" s="413"/>
      <c r="V566" s="413"/>
      <c r="W566" s="413"/>
      <c r="X566" s="413"/>
      <c r="Y566" s="413"/>
      <c r="Z566" s="413"/>
      <c r="AA566" s="413"/>
      <c r="AB566" s="413"/>
      <c r="AC566" s="413"/>
      <c r="AD566" s="413"/>
      <c r="AE566" s="413"/>
    </row>
    <row r="567" spans="1:36" s="411" customFormat="1" ht="24" customHeight="1" thickTop="1" thickBot="1" x14ac:dyDescent="0.2">
      <c r="B567" s="1504" t="s">
        <v>705</v>
      </c>
      <c r="C567" s="1505"/>
      <c r="D567" s="1505"/>
      <c r="E567" s="1505"/>
      <c r="F567" s="1505"/>
      <c r="G567" s="1505"/>
      <c r="H567" s="1506"/>
      <c r="I567" s="1507" t="s">
        <v>706</v>
      </c>
      <c r="J567" s="1505"/>
      <c r="K567" s="1505"/>
      <c r="L567" s="1505"/>
      <c r="M567" s="1505"/>
      <c r="N567" s="1505"/>
      <c r="O567" s="1508"/>
      <c r="P567" s="1509" t="s">
        <v>707</v>
      </c>
      <c r="Q567" s="1505"/>
      <c r="R567" s="1505"/>
      <c r="S567" s="1505"/>
      <c r="T567" s="1508"/>
      <c r="U567" s="1509" t="s">
        <v>708</v>
      </c>
      <c r="V567" s="1505"/>
      <c r="W567" s="1505"/>
      <c r="X567" s="1505"/>
      <c r="Y567" s="1505"/>
      <c r="Z567" s="1505"/>
      <c r="AA567" s="1505"/>
      <c r="AB567" s="1510"/>
      <c r="AC567" s="413"/>
      <c r="AD567" s="413"/>
    </row>
    <row r="568" spans="1:36" s="411" customFormat="1" ht="24" customHeight="1" thickTop="1" x14ac:dyDescent="0.15">
      <c r="B568" s="1511" t="s">
        <v>709</v>
      </c>
      <c r="C568" s="1512"/>
      <c r="D568" s="1512"/>
      <c r="E568" s="1512"/>
      <c r="F568" s="1512"/>
      <c r="G568" s="1512"/>
      <c r="H568" s="1513"/>
      <c r="I568" s="534"/>
      <c r="J568" s="535"/>
      <c r="K568" s="535"/>
      <c r="L568" s="535"/>
      <c r="M568" s="535"/>
      <c r="N568" s="535"/>
      <c r="O568" s="536"/>
      <c r="P568" s="1517"/>
      <c r="Q568" s="1517"/>
      <c r="R568" s="1517"/>
      <c r="S568" s="1517"/>
      <c r="T568" s="1517"/>
      <c r="U568" s="538"/>
      <c r="V568" s="539"/>
      <c r="W568" s="539"/>
      <c r="X568" s="414" t="s">
        <v>165</v>
      </c>
      <c r="Y568" s="415"/>
      <c r="Z568" s="414" t="s">
        <v>168</v>
      </c>
      <c r="AA568" s="415"/>
      <c r="AB568" s="416" t="s">
        <v>0</v>
      </c>
      <c r="AC568" s="413"/>
      <c r="AD568" s="413"/>
    </row>
    <row r="569" spans="1:36" s="411" customFormat="1" ht="24" customHeight="1" x14ac:dyDescent="0.15">
      <c r="B569" s="1514"/>
      <c r="C569" s="1515"/>
      <c r="D569" s="1515"/>
      <c r="E569" s="1515"/>
      <c r="F569" s="1515"/>
      <c r="G569" s="1515"/>
      <c r="H569" s="1516"/>
      <c r="I569" s="534"/>
      <c r="J569" s="535"/>
      <c r="K569" s="535"/>
      <c r="L569" s="535"/>
      <c r="M569" s="535"/>
      <c r="N569" s="535"/>
      <c r="O569" s="536"/>
      <c r="P569" s="537"/>
      <c r="Q569" s="537"/>
      <c r="R569" s="537"/>
      <c r="S569" s="537"/>
      <c r="T569" s="537"/>
      <c r="U569" s="538"/>
      <c r="V569" s="539"/>
      <c r="W569" s="539"/>
      <c r="X569" s="414" t="s">
        <v>165</v>
      </c>
      <c r="Y569" s="415"/>
      <c r="Z569" s="414" t="s">
        <v>168</v>
      </c>
      <c r="AA569" s="415"/>
      <c r="AB569" s="416" t="s">
        <v>0</v>
      </c>
      <c r="AC569" s="413"/>
      <c r="AD569" s="413"/>
    </row>
    <row r="570" spans="1:36" s="411" customFormat="1" ht="24" customHeight="1" x14ac:dyDescent="0.15">
      <c r="B570" s="528" t="s">
        <v>710</v>
      </c>
      <c r="C570" s="529"/>
      <c r="D570" s="529"/>
      <c r="E570" s="529"/>
      <c r="F570" s="529"/>
      <c r="G570" s="529"/>
      <c r="H570" s="530"/>
      <c r="I570" s="534"/>
      <c r="J570" s="535"/>
      <c r="K570" s="535"/>
      <c r="L570" s="535"/>
      <c r="M570" s="535"/>
      <c r="N570" s="535"/>
      <c r="O570" s="536"/>
      <c r="P570" s="537"/>
      <c r="Q570" s="537"/>
      <c r="R570" s="537"/>
      <c r="S570" s="537"/>
      <c r="T570" s="537"/>
      <c r="U570" s="538"/>
      <c r="V570" s="539"/>
      <c r="W570" s="539"/>
      <c r="X570" s="414" t="s">
        <v>711</v>
      </c>
      <c r="Y570" s="415"/>
      <c r="Z570" s="414" t="s">
        <v>712</v>
      </c>
      <c r="AA570" s="415"/>
      <c r="AB570" s="416" t="s">
        <v>132</v>
      </c>
      <c r="AC570" s="413"/>
      <c r="AD570" s="413"/>
    </row>
    <row r="571" spans="1:36" s="411" customFormat="1" ht="24" customHeight="1" thickBot="1" x14ac:dyDescent="0.2">
      <c r="B571" s="531"/>
      <c r="C571" s="532"/>
      <c r="D571" s="532"/>
      <c r="E571" s="532"/>
      <c r="F571" s="532"/>
      <c r="G571" s="532"/>
      <c r="H571" s="533"/>
      <c r="I571" s="540"/>
      <c r="J571" s="541"/>
      <c r="K571" s="541"/>
      <c r="L571" s="541"/>
      <c r="M571" s="541"/>
      <c r="N571" s="541"/>
      <c r="O571" s="542"/>
      <c r="P571" s="543"/>
      <c r="Q571" s="543"/>
      <c r="R571" s="543"/>
      <c r="S571" s="543"/>
      <c r="T571" s="543"/>
      <c r="U571" s="544"/>
      <c r="V571" s="545"/>
      <c r="W571" s="545"/>
      <c r="X571" s="417" t="s">
        <v>711</v>
      </c>
      <c r="Y571" s="418"/>
      <c r="Z571" s="417" t="s">
        <v>712</v>
      </c>
      <c r="AA571" s="418"/>
      <c r="AB571" s="419" t="s">
        <v>132</v>
      </c>
      <c r="AC571" s="413"/>
      <c r="AD571" s="413"/>
    </row>
    <row r="572" spans="1:36" ht="14.25" thickTop="1" x14ac:dyDescent="0.15"/>
  </sheetData>
  <mergeCells count="3035">
    <mergeCell ref="B567:H567"/>
    <mergeCell ref="I567:O567"/>
    <mergeCell ref="P567:T567"/>
    <mergeCell ref="U567:AB567"/>
    <mergeCell ref="B568:H569"/>
    <mergeCell ref="I568:O568"/>
    <mergeCell ref="P568:T568"/>
    <mergeCell ref="U568:W568"/>
    <mergeCell ref="I569:O569"/>
    <mergeCell ref="P569:T569"/>
    <mergeCell ref="U569:W569"/>
    <mergeCell ref="Q352:T352"/>
    <mergeCell ref="B20:C20"/>
    <mergeCell ref="B19:C19"/>
    <mergeCell ref="AE68:AE70"/>
    <mergeCell ref="AF68:AF70"/>
    <mergeCell ref="AF77:AF79"/>
    <mergeCell ref="Q65:S65"/>
    <mergeCell ref="T42:AF42"/>
    <mergeCell ref="AE61:AF62"/>
    <mergeCell ref="W68:Z68"/>
    <mergeCell ref="AB63:AD63"/>
    <mergeCell ref="AE71:AE73"/>
    <mergeCell ref="AF71:AF73"/>
    <mergeCell ref="J55:Q55"/>
    <mergeCell ref="Z20:AA20"/>
    <mergeCell ref="P20:Q20"/>
    <mergeCell ref="R28:T28"/>
    <mergeCell ref="B65:B67"/>
    <mergeCell ref="C65:D67"/>
    <mergeCell ref="E77:G79"/>
    <mergeCell ref="P34:P35"/>
    <mergeCell ref="U14:X15"/>
    <mergeCell ref="AF86:AF88"/>
    <mergeCell ref="L34:L35"/>
    <mergeCell ref="Y14:AB14"/>
    <mergeCell ref="Y15:AA15"/>
    <mergeCell ref="AG83:AH85"/>
    <mergeCell ref="AE86:AE88"/>
    <mergeCell ref="F14:I14"/>
    <mergeCell ref="F15:H15"/>
    <mergeCell ref="J14:M14"/>
    <mergeCell ref="J15:L15"/>
    <mergeCell ref="N14:Q14"/>
    <mergeCell ref="N15:P15"/>
    <mergeCell ref="Q71:S71"/>
    <mergeCell ref="J44:L44"/>
    <mergeCell ref="N43:P43"/>
    <mergeCell ref="Q45:S45"/>
    <mergeCell ref="Q36:Q37"/>
    <mergeCell ref="J34:J35"/>
    <mergeCell ref="I36:I37"/>
    <mergeCell ref="J53:Q53"/>
    <mergeCell ref="F53:I53"/>
    <mergeCell ref="F54:I54"/>
    <mergeCell ref="K71:M71"/>
    <mergeCell ref="N71:P71"/>
    <mergeCell ref="K74:M74"/>
    <mergeCell ref="AD20:AE20"/>
    <mergeCell ref="AF74:AF76"/>
    <mergeCell ref="AH206:AJ206"/>
    <mergeCell ref="AH207:AJ207"/>
    <mergeCell ref="I34:I35"/>
    <mergeCell ref="G36:G37"/>
    <mergeCell ref="AA82:AD82"/>
    <mergeCell ref="T218:W219"/>
    <mergeCell ref="B315:F315"/>
    <mergeCell ref="AB297:AE297"/>
    <mergeCell ref="AG55:AJ55"/>
    <mergeCell ref="AA276:AJ276"/>
    <mergeCell ref="W181:Z181"/>
    <mergeCell ref="X224:AJ225"/>
    <mergeCell ref="T160:T161"/>
    <mergeCell ref="P220:S221"/>
    <mergeCell ref="K218:L218"/>
    <mergeCell ref="AG213:AI213"/>
    <mergeCell ref="W179:Z179"/>
    <mergeCell ref="G315:J315"/>
    <mergeCell ref="P214:S214"/>
    <mergeCell ref="P212:S212"/>
    <mergeCell ref="X211:AE211"/>
    <mergeCell ref="X212:AE212"/>
    <mergeCell ref="T175:V175"/>
    <mergeCell ref="P172:Q175"/>
    <mergeCell ref="Q123:S123"/>
    <mergeCell ref="Q119:S119"/>
    <mergeCell ref="Q118:S118"/>
    <mergeCell ref="K121:M121"/>
    <mergeCell ref="N121:P121"/>
    <mergeCell ref="K99:M100"/>
    <mergeCell ref="M36:M37"/>
    <mergeCell ref="N36:O37"/>
    <mergeCell ref="W167:Z167"/>
    <mergeCell ref="W170:Z170"/>
    <mergeCell ref="W164:Z164"/>
    <mergeCell ref="AA154:AC154"/>
    <mergeCell ref="N83:P83"/>
    <mergeCell ref="Q41:S41"/>
    <mergeCell ref="AD319:AJ319"/>
    <mergeCell ref="B318:F318"/>
    <mergeCell ref="B231:B232"/>
    <mergeCell ref="AG223:AI223"/>
    <mergeCell ref="U226:W226"/>
    <mergeCell ref="T215:W216"/>
    <mergeCell ref="T220:W221"/>
    <mergeCell ref="AA173:AC173"/>
    <mergeCell ref="W178:Z178"/>
    <mergeCell ref="AA175:AC175"/>
    <mergeCell ref="W173:Z173"/>
    <mergeCell ref="J179:K179"/>
    <mergeCell ref="AA179:AC179"/>
    <mergeCell ref="T179:V179"/>
    <mergeCell ref="T172:T173"/>
    <mergeCell ref="T176:T177"/>
    <mergeCell ref="U176:V176"/>
    <mergeCell ref="K319:M319"/>
    <mergeCell ref="L207:N207"/>
    <mergeCell ref="P200:S200"/>
    <mergeCell ref="O215:O216"/>
    <mergeCell ref="X214:AE214"/>
    <mergeCell ref="L210:N210"/>
    <mergeCell ref="L208:N208"/>
    <mergeCell ref="L204:N204"/>
    <mergeCell ref="T180:T181"/>
    <mergeCell ref="K80:M80"/>
    <mergeCell ref="Q88:S88"/>
    <mergeCell ref="Q89:S89"/>
    <mergeCell ref="Q90:S90"/>
    <mergeCell ref="N65:P65"/>
    <mergeCell ref="Q106:S106"/>
    <mergeCell ref="AE74:AE76"/>
    <mergeCell ref="AF101:AF103"/>
    <mergeCell ref="AE95:AE97"/>
    <mergeCell ref="AE98:AE100"/>
    <mergeCell ref="AF98:AF100"/>
    <mergeCell ref="AE89:AE91"/>
    <mergeCell ref="AF89:AF91"/>
    <mergeCell ref="W81:Z81"/>
    <mergeCell ref="AA81:AD81"/>
    <mergeCell ref="W82:Z82"/>
    <mergeCell ref="AE92:AE94"/>
    <mergeCell ref="Q81:S81"/>
    <mergeCell ref="N77:P77"/>
    <mergeCell ref="K83:M83"/>
    <mergeCell ref="Q67:S67"/>
    <mergeCell ref="N74:P74"/>
    <mergeCell ref="Q82:S82"/>
    <mergeCell ref="AE77:AE79"/>
    <mergeCell ref="AJ11:AJ12"/>
    <mergeCell ref="Z11:AA12"/>
    <mergeCell ref="AC11:AC12"/>
    <mergeCell ref="AD315:AJ315"/>
    <mergeCell ref="P315:V315"/>
    <mergeCell ref="K315:M315"/>
    <mergeCell ref="T156:T157"/>
    <mergeCell ref="AG211:AI211"/>
    <mergeCell ref="L213:O213"/>
    <mergeCell ref="T213:V213"/>
    <mergeCell ref="M220:N221"/>
    <mergeCell ref="H219:I219"/>
    <mergeCell ref="H221:I221"/>
    <mergeCell ref="K221:L221"/>
    <mergeCell ref="O220:O221"/>
    <mergeCell ref="K219:L219"/>
    <mergeCell ref="H220:I220"/>
    <mergeCell ref="M218:N219"/>
    <mergeCell ref="W180:Z180"/>
    <mergeCell ref="H180:I180"/>
    <mergeCell ref="G248:J248"/>
    <mergeCell ref="L211:N211"/>
    <mergeCell ref="AF92:AF94"/>
    <mergeCell ref="N80:P80"/>
    <mergeCell ref="H161:I161"/>
    <mergeCell ref="J176:K176"/>
    <mergeCell ref="AA164:AC164"/>
    <mergeCell ref="U160:V160"/>
    <mergeCell ref="G304:J304"/>
    <mergeCell ref="P206:S206"/>
    <mergeCell ref="AA172:AC172"/>
    <mergeCell ref="Q92:S92"/>
    <mergeCell ref="Q324:T327"/>
    <mergeCell ref="Q329:T329"/>
    <mergeCell ref="Q335:T335"/>
    <mergeCell ref="Y274:Z275"/>
    <mergeCell ref="R276:Z276"/>
    <mergeCell ref="AB255:AD255"/>
    <mergeCell ref="AG261:AJ261"/>
    <mergeCell ref="AH302:AJ302"/>
    <mergeCell ref="AB302:AE302"/>
    <mergeCell ref="U303:AA303"/>
    <mergeCell ref="W316:AA316"/>
    <mergeCell ref="K299:L299"/>
    <mergeCell ref="AB315:AC315"/>
    <mergeCell ref="AB318:AC318"/>
    <mergeCell ref="AB316:AC316"/>
    <mergeCell ref="AD318:AJ318"/>
    <mergeCell ref="AB317:AC317"/>
    <mergeCell ref="W314:AJ314"/>
    <mergeCell ref="N316:O316"/>
    <mergeCell ref="AD316:AJ316"/>
    <mergeCell ref="M296:N296"/>
    <mergeCell ref="M299:N299"/>
    <mergeCell ref="AH292:AJ292"/>
    <mergeCell ref="AF292:AG292"/>
    <mergeCell ref="U294:AA294"/>
    <mergeCell ref="V335:Y335"/>
    <mergeCell ref="AF330:AH330"/>
    <mergeCell ref="AF329:AH329"/>
    <mergeCell ref="AF328:AH328"/>
    <mergeCell ref="AB319:AC319"/>
    <mergeCell ref="AH303:AJ303"/>
    <mergeCell ref="AH299:AJ299"/>
    <mergeCell ref="B319:F319"/>
    <mergeCell ref="H169:I169"/>
    <mergeCell ref="T164:T165"/>
    <mergeCell ref="U164:V164"/>
    <mergeCell ref="U165:V165"/>
    <mergeCell ref="T163:V163"/>
    <mergeCell ref="J163:K163"/>
    <mergeCell ref="R164:S167"/>
    <mergeCell ref="N168:O171"/>
    <mergeCell ref="J167:K167"/>
    <mergeCell ref="T170:V170"/>
    <mergeCell ref="T171:V171"/>
    <mergeCell ref="J170:K170"/>
    <mergeCell ref="J161:K161"/>
    <mergeCell ref="J166:K166"/>
    <mergeCell ref="L164:M167"/>
    <mergeCell ref="J165:K165"/>
    <mergeCell ref="H165:I165"/>
    <mergeCell ref="G163:I163"/>
    <mergeCell ref="R168:S171"/>
    <mergeCell ref="J169:K169"/>
    <mergeCell ref="U161:V161"/>
    <mergeCell ref="T166:V166"/>
    <mergeCell ref="T167:V167"/>
    <mergeCell ref="J164:K164"/>
    <mergeCell ref="T162:V162"/>
    <mergeCell ref="N160:O163"/>
    <mergeCell ref="H166:I166"/>
    <mergeCell ref="N164:O167"/>
    <mergeCell ref="H181:I181"/>
    <mergeCell ref="G171:I171"/>
    <mergeCell ref="L180:M183"/>
    <mergeCell ref="AA158:AC158"/>
    <mergeCell ref="L156:M159"/>
    <mergeCell ref="AA156:AC156"/>
    <mergeCell ref="W159:Z159"/>
    <mergeCell ref="T155:V155"/>
    <mergeCell ref="B152:B155"/>
    <mergeCell ref="H152:I152"/>
    <mergeCell ref="H157:I157"/>
    <mergeCell ref="AH153:AJ153"/>
    <mergeCell ref="T150:AJ150"/>
    <mergeCell ref="W156:Z156"/>
    <mergeCell ref="H153:I153"/>
    <mergeCell ref="G155:I155"/>
    <mergeCell ref="J155:K155"/>
    <mergeCell ref="W157:Z157"/>
    <mergeCell ref="AA157:AC157"/>
    <mergeCell ref="AA155:AC155"/>
    <mergeCell ref="AD158:AG158"/>
    <mergeCell ref="AA153:AC153"/>
    <mergeCell ref="B150:F151"/>
    <mergeCell ref="W151:AJ151"/>
    <mergeCell ref="AA152:AC152"/>
    <mergeCell ref="P156:Q159"/>
    <mergeCell ref="C152:F155"/>
    <mergeCell ref="U156:V156"/>
    <mergeCell ref="AD153:AG153"/>
    <mergeCell ref="AH159:AJ159"/>
    <mergeCell ref="AA159:AC159"/>
    <mergeCell ref="T159:V159"/>
    <mergeCell ref="F8:T9"/>
    <mergeCell ref="G4:H4"/>
    <mergeCell ref="F7:T7"/>
    <mergeCell ref="L12:M12"/>
    <mergeCell ref="AF11:AF12"/>
    <mergeCell ref="AG15:AH15"/>
    <mergeCell ref="B6:E7"/>
    <mergeCell ref="U6:X7"/>
    <mergeCell ref="F6:T6"/>
    <mergeCell ref="Y6:AJ7"/>
    <mergeCell ref="B14:E15"/>
    <mergeCell ref="AG11:AG12"/>
    <mergeCell ref="AC14:AF14"/>
    <mergeCell ref="AC15:AE15"/>
    <mergeCell ref="AG14:AJ14"/>
    <mergeCell ref="AG443:AJ443"/>
    <mergeCell ref="F55:I55"/>
    <mergeCell ref="Q129:S129"/>
    <mergeCell ref="U152:V152"/>
    <mergeCell ref="D36:D37"/>
    <mergeCell ref="E36:E37"/>
    <mergeCell ref="F36:F37"/>
    <mergeCell ref="B83:D85"/>
    <mergeCell ref="B80:D82"/>
    <mergeCell ref="Q105:S105"/>
    <mergeCell ref="Q77:S77"/>
    <mergeCell ref="K104:M104"/>
    <mergeCell ref="B92:D94"/>
    <mergeCell ref="B89:D91"/>
    <mergeCell ref="B77:D79"/>
    <mergeCell ref="Q79:S79"/>
    <mergeCell ref="Q80:S80"/>
    <mergeCell ref="B2:E3"/>
    <mergeCell ref="B4:E5"/>
    <mergeCell ref="F10:T10"/>
    <mergeCell ref="F2:AJ2"/>
    <mergeCell ref="Y8:AJ9"/>
    <mergeCell ref="B10:E10"/>
    <mergeCell ref="F3:AJ3"/>
    <mergeCell ref="F5:AJ5"/>
    <mergeCell ref="U8:X9"/>
    <mergeCell ref="U10:X10"/>
    <mergeCell ref="B8:E9"/>
    <mergeCell ref="F12:G12"/>
    <mergeCell ref="I12:K12"/>
    <mergeCell ref="O12:Q12"/>
    <mergeCell ref="Q43:S43"/>
    <mergeCell ref="M24:Q24"/>
    <mergeCell ref="M25:M26"/>
    <mergeCell ref="B42:E42"/>
    <mergeCell ref="B36:C37"/>
    <mergeCell ref="B22:F22"/>
    <mergeCell ref="B23:C24"/>
    <mergeCell ref="Y10:AJ10"/>
    <mergeCell ref="U11:X12"/>
    <mergeCell ref="AD11:AE12"/>
    <mergeCell ref="R11:T11"/>
    <mergeCell ref="B11:E12"/>
    <mergeCell ref="O11:Q11"/>
    <mergeCell ref="R12:S12"/>
    <mergeCell ref="J4:L4"/>
    <mergeCell ref="AB11:AB12"/>
    <mergeCell ref="Y11:Y12"/>
    <mergeCell ref="AH11:AI12"/>
    <mergeCell ref="N20:O20"/>
    <mergeCell ref="P19:Q19"/>
    <mergeCell ref="P36:P37"/>
    <mergeCell ref="IP24:IP27"/>
    <mergeCell ref="AE27:AF27"/>
    <mergeCell ref="AE28:AF28"/>
    <mergeCell ref="R23:AC24"/>
    <mergeCell ref="AD24:AH24"/>
    <mergeCell ref="AN33:AO33"/>
    <mergeCell ref="AP33:AT33"/>
    <mergeCell ref="AP24:AT24"/>
    <mergeCell ref="AE25:AF25"/>
    <mergeCell ref="AE26:AF26"/>
    <mergeCell ref="N41:P41"/>
    <mergeCell ref="Q27:Q28"/>
    <mergeCell ref="B43:E43"/>
    <mergeCell ref="B45:E45"/>
    <mergeCell ref="B40:E40"/>
    <mergeCell ref="D41:E41"/>
    <mergeCell ref="F44:I44"/>
    <mergeCell ref="F45:I45"/>
    <mergeCell ref="B44:E44"/>
    <mergeCell ref="F43:I43"/>
    <mergeCell ref="R36:T36"/>
    <mergeCell ref="Q34:Q35"/>
    <mergeCell ref="M34:M35"/>
    <mergeCell ref="N34:O35"/>
    <mergeCell ref="Q86:S86"/>
    <mergeCell ref="K98:M98"/>
    <mergeCell ref="N98:P98"/>
    <mergeCell ref="Q98:S98"/>
    <mergeCell ref="N87:P88"/>
    <mergeCell ref="K92:M92"/>
    <mergeCell ref="W99:Z99"/>
    <mergeCell ref="B114:D115"/>
    <mergeCell ref="W86:Z86"/>
    <mergeCell ref="Q97:S97"/>
    <mergeCell ref="Q96:S96"/>
    <mergeCell ref="AB114:AD114"/>
    <mergeCell ref="IP19:IP21"/>
    <mergeCell ref="R53:AF53"/>
    <mergeCell ref="Q42:S42"/>
    <mergeCell ref="M27:M28"/>
    <mergeCell ref="N19:O19"/>
    <mergeCell ref="R55:AF55"/>
    <mergeCell ref="J54:Q54"/>
    <mergeCell ref="AP21:AT21"/>
    <mergeCell ref="AD23:AH23"/>
    <mergeCell ref="AE34:AF34"/>
    <mergeCell ref="R35:T35"/>
    <mergeCell ref="AE35:AF35"/>
    <mergeCell ref="N44:P44"/>
    <mergeCell ref="N45:P45"/>
    <mergeCell ref="J45:L45"/>
    <mergeCell ref="N42:P42"/>
    <mergeCell ref="M33:Q33"/>
    <mergeCell ref="AN21:AO21"/>
    <mergeCell ref="AD32:AH32"/>
    <mergeCell ref="AD33:AH33"/>
    <mergeCell ref="W87:Z87"/>
    <mergeCell ref="AA99:AD99"/>
    <mergeCell ref="T89:V91"/>
    <mergeCell ref="H98:J100"/>
    <mergeCell ref="K119:M120"/>
    <mergeCell ref="N119:P120"/>
    <mergeCell ref="AA120:AD120"/>
    <mergeCell ref="B124:D126"/>
    <mergeCell ref="E124:G126"/>
    <mergeCell ref="H124:J126"/>
    <mergeCell ref="T124:V126"/>
    <mergeCell ref="B121:D123"/>
    <mergeCell ref="E121:G123"/>
    <mergeCell ref="H121:J123"/>
    <mergeCell ref="T121:V123"/>
    <mergeCell ref="N99:P100"/>
    <mergeCell ref="Q99:S99"/>
    <mergeCell ref="Q100:S100"/>
    <mergeCell ref="Q101:S101"/>
    <mergeCell ref="Q102:S102"/>
    <mergeCell ref="K105:M106"/>
    <mergeCell ref="N105:P106"/>
    <mergeCell ref="Q117:S117"/>
    <mergeCell ref="Q122:S122"/>
    <mergeCell ref="K122:M123"/>
    <mergeCell ref="N122:P123"/>
    <mergeCell ref="Q126:S126"/>
    <mergeCell ref="Q115:S115"/>
    <mergeCell ref="B118:B120"/>
    <mergeCell ref="C118:D120"/>
    <mergeCell ref="AA138:AD138"/>
    <mergeCell ref="W105:AB107"/>
    <mergeCell ref="E114:V114"/>
    <mergeCell ref="H104:J106"/>
    <mergeCell ref="E104:G106"/>
    <mergeCell ref="N104:P104"/>
    <mergeCell ref="O115:P115"/>
    <mergeCell ref="W118:Z118"/>
    <mergeCell ref="AA118:AD118"/>
    <mergeCell ref="W119:Z119"/>
    <mergeCell ref="AA119:AD119"/>
    <mergeCell ref="AC106:AE106"/>
    <mergeCell ref="Q104:S104"/>
    <mergeCell ref="AC107:AE107"/>
    <mergeCell ref="X115:Z115"/>
    <mergeCell ref="H115:H117"/>
    <mergeCell ref="I115:J117"/>
    <mergeCell ref="N115:N117"/>
    <mergeCell ref="T115:V117"/>
    <mergeCell ref="L116:M117"/>
    <mergeCell ref="W114:W117"/>
    <mergeCell ref="AB115:AD115"/>
    <mergeCell ref="AE116:AE117"/>
    <mergeCell ref="T104:V106"/>
    <mergeCell ref="Q125:S125"/>
    <mergeCell ref="K115:K117"/>
    <mergeCell ref="W138:Z138"/>
    <mergeCell ref="T130:V132"/>
    <mergeCell ref="K127:M127"/>
    <mergeCell ref="N127:P127"/>
    <mergeCell ref="H174:I174"/>
    <mergeCell ref="G175:I175"/>
    <mergeCell ref="J175:K175"/>
    <mergeCell ref="J171:K171"/>
    <mergeCell ref="J174:K174"/>
    <mergeCell ref="L172:M175"/>
    <mergeCell ref="J168:K168"/>
    <mergeCell ref="U177:V177"/>
    <mergeCell ref="T178:V178"/>
    <mergeCell ref="R172:S175"/>
    <mergeCell ref="J180:K180"/>
    <mergeCell ref="J181:K181"/>
    <mergeCell ref="H168:I168"/>
    <mergeCell ref="H176:I176"/>
    <mergeCell ref="H177:I177"/>
    <mergeCell ref="J177:K177"/>
    <mergeCell ref="J173:K173"/>
    <mergeCell ref="U169:V169"/>
    <mergeCell ref="U172:V172"/>
    <mergeCell ref="U173:V173"/>
    <mergeCell ref="L176:M179"/>
    <mergeCell ref="R176:S179"/>
    <mergeCell ref="H170:I170"/>
    <mergeCell ref="P180:Q183"/>
    <mergeCell ref="H182:I182"/>
    <mergeCell ref="H173:I173"/>
    <mergeCell ref="N172:O175"/>
    <mergeCell ref="H172:I172"/>
    <mergeCell ref="T174:V174"/>
    <mergeCell ref="W176:Z176"/>
    <mergeCell ref="W177:Z177"/>
    <mergeCell ref="AG200:AI200"/>
    <mergeCell ref="X203:AA203"/>
    <mergeCell ref="X206:AA206"/>
    <mergeCell ref="X205:AA205"/>
    <mergeCell ref="L224:N224"/>
    <mergeCell ref="L209:N209"/>
    <mergeCell ref="L202:N202"/>
    <mergeCell ref="L206:N206"/>
    <mergeCell ref="P211:S211"/>
    <mergeCell ref="L212:N212"/>
    <mergeCell ref="L200:N200"/>
    <mergeCell ref="L201:N201"/>
    <mergeCell ref="N287:O287"/>
    <mergeCell ref="N285:O285"/>
    <mergeCell ref="L287:M287"/>
    <mergeCell ref="W286:Z286"/>
    <mergeCell ref="AB262:AE262"/>
    <mergeCell ref="AB263:AE263"/>
    <mergeCell ref="Q285:V285"/>
    <mergeCell ref="L274:L275"/>
    <mergeCell ref="G263:K263"/>
    <mergeCell ref="G282:K282"/>
    <mergeCell ref="G284:K284"/>
    <mergeCell ref="AG263:AJ263"/>
    <mergeCell ref="AH201:AJ201"/>
    <mergeCell ref="AH204:AJ204"/>
    <mergeCell ref="AH203:AJ203"/>
    <mergeCell ref="AE204:AF204"/>
    <mergeCell ref="N176:O179"/>
    <mergeCell ref="L184:M187"/>
    <mergeCell ref="O274:O275"/>
    <mergeCell ref="AH301:AJ301"/>
    <mergeCell ref="AF302:AG302"/>
    <mergeCell ref="G319:J319"/>
    <mergeCell ref="N319:O319"/>
    <mergeCell ref="W319:AA319"/>
    <mergeCell ref="AD317:AJ317"/>
    <mergeCell ref="AF300:AG300"/>
    <mergeCell ref="B314:V314"/>
    <mergeCell ref="AH300:AJ300"/>
    <mergeCell ref="U300:AA300"/>
    <mergeCell ref="AF303:AG303"/>
    <mergeCell ref="AB299:AE299"/>
    <mergeCell ref="G316:J316"/>
    <mergeCell ref="K318:M318"/>
    <mergeCell ref="N318:O318"/>
    <mergeCell ref="P316:V316"/>
    <mergeCell ref="AF299:AG299"/>
    <mergeCell ref="AB300:AE300"/>
    <mergeCell ref="K298:L298"/>
    <mergeCell ref="B299:F299"/>
    <mergeCell ref="C293:F293"/>
    <mergeCell ref="C294:F294"/>
    <mergeCell ref="R180:S183"/>
    <mergeCell ref="N180:O183"/>
    <mergeCell ref="U180:V180"/>
    <mergeCell ref="U181:V181"/>
    <mergeCell ref="G179:I179"/>
    <mergeCell ref="H178:I178"/>
    <mergeCell ref="N249:O249"/>
    <mergeCell ref="D215:K216"/>
    <mergeCell ref="P210:S210"/>
    <mergeCell ref="L214:N214"/>
    <mergeCell ref="AG212:AI212"/>
    <mergeCell ref="L229:N229"/>
    <mergeCell ref="C228:K228"/>
    <mergeCell ref="L230:N230"/>
    <mergeCell ref="L227:N227"/>
    <mergeCell ref="AA284:AH284"/>
    <mergeCell ref="U297:AA297"/>
    <mergeCell ref="G251:J251"/>
    <mergeCell ref="B252:F252"/>
    <mergeCell ref="G250:J250"/>
    <mergeCell ref="B296:F296"/>
    <mergeCell ref="L263:AA263"/>
    <mergeCell ref="T275:W275"/>
    <mergeCell ref="Q287:V287"/>
    <mergeCell ref="G297:J297"/>
    <mergeCell ref="K297:L297"/>
    <mergeCell ref="O294:T294"/>
    <mergeCell ref="AF297:AG297"/>
    <mergeCell ref="K296:L296"/>
    <mergeCell ref="M297:N297"/>
    <mergeCell ref="O297:T297"/>
    <mergeCell ref="C231:K231"/>
    <mergeCell ref="L231:N231"/>
    <mergeCell ref="B246:F247"/>
    <mergeCell ref="B285:F285"/>
    <mergeCell ref="W284:Z284"/>
    <mergeCell ref="AA285:AH285"/>
    <mergeCell ref="G276:Q276"/>
    <mergeCell ref="AF296:AG296"/>
    <mergeCell ref="U296:AA296"/>
    <mergeCell ref="AB295:AE295"/>
    <mergeCell ref="AA288:AH288"/>
    <mergeCell ref="U295:AA295"/>
    <mergeCell ref="AH297:AJ297"/>
    <mergeCell ref="AH298:AJ298"/>
    <mergeCell ref="AB298:AE298"/>
    <mergeCell ref="AF293:AG293"/>
    <mergeCell ref="AH296:AJ296"/>
    <mergeCell ref="B295:F295"/>
    <mergeCell ref="AB294:AE294"/>
    <mergeCell ref="AH294:AJ294"/>
    <mergeCell ref="B293:B294"/>
    <mergeCell ref="AB293:AE293"/>
    <mergeCell ref="AA286:AH286"/>
    <mergeCell ref="B288:F288"/>
    <mergeCell ref="M294:N294"/>
    <mergeCell ref="M293:N293"/>
    <mergeCell ref="G295:J295"/>
    <mergeCell ref="K295:L295"/>
    <mergeCell ref="K293:L293"/>
    <mergeCell ref="G288:K288"/>
    <mergeCell ref="AF294:AG294"/>
    <mergeCell ref="AF295:AG295"/>
    <mergeCell ref="G261:K261"/>
    <mergeCell ref="AA277:AH277"/>
    <mergeCell ref="AA274:AB275"/>
    <mergeCell ref="G262:K262"/>
    <mergeCell ref="AG274:AH275"/>
    <mergeCell ref="G298:J298"/>
    <mergeCell ref="B297:F297"/>
    <mergeCell ref="D206:D212"/>
    <mergeCell ref="P224:S227"/>
    <mergeCell ref="C223:S223"/>
    <mergeCell ref="L215:N216"/>
    <mergeCell ref="P207:S207"/>
    <mergeCell ref="AG202:AG207"/>
    <mergeCell ref="AG214:AI214"/>
    <mergeCell ref="X210:AE210"/>
    <mergeCell ref="K220:L220"/>
    <mergeCell ref="AG210:AI210"/>
    <mergeCell ref="B274:F274"/>
    <mergeCell ref="W282:Z282"/>
    <mergeCell ref="J272:AF272"/>
    <mergeCell ref="G283:K283"/>
    <mergeCell ref="AF298:AG298"/>
    <mergeCell ref="AG260:AJ260"/>
    <mergeCell ref="AB261:AF261"/>
    <mergeCell ref="W251:AA251"/>
    <mergeCell ref="C214:C217"/>
    <mergeCell ref="D214:K214"/>
    <mergeCell ref="B262:F262"/>
    <mergeCell ref="G264:K264"/>
    <mergeCell ref="B263:F263"/>
    <mergeCell ref="Q284:V284"/>
    <mergeCell ref="C282:F282"/>
    <mergeCell ref="G300:J300"/>
    <mergeCell ref="O302:T302"/>
    <mergeCell ref="U302:AA302"/>
    <mergeCell ref="M304:N304"/>
    <mergeCell ref="U299:AA299"/>
    <mergeCell ref="G317:J317"/>
    <mergeCell ref="G301:J301"/>
    <mergeCell ref="U304:AA304"/>
    <mergeCell ref="K317:M317"/>
    <mergeCell ref="N317:O317"/>
    <mergeCell ref="K316:M316"/>
    <mergeCell ref="B286:F286"/>
    <mergeCell ref="L283:M283"/>
    <mergeCell ref="G286:K286"/>
    <mergeCell ref="L286:M286"/>
    <mergeCell ref="T274:W274"/>
    <mergeCell ref="O267:R267"/>
    <mergeCell ref="AA287:AH287"/>
    <mergeCell ref="B298:F298"/>
    <mergeCell ref="AB301:AE301"/>
    <mergeCell ref="M303:N303"/>
    <mergeCell ref="AH304:AJ304"/>
    <mergeCell ref="AF301:AG301"/>
    <mergeCell ref="U301:AA301"/>
    <mergeCell ref="O299:T299"/>
    <mergeCell ref="C249:F249"/>
    <mergeCell ref="W248:AA248"/>
    <mergeCell ref="AE249:AG249"/>
    <mergeCell ref="K248:M248"/>
    <mergeCell ref="AB246:AD247"/>
    <mergeCell ref="C248:F248"/>
    <mergeCell ref="AH254:AI254"/>
    <mergeCell ref="AJ252:AK252"/>
    <mergeCell ref="AB254:AD254"/>
    <mergeCell ref="AB252:AD252"/>
    <mergeCell ref="K253:M253"/>
    <mergeCell ref="B287:F287"/>
    <mergeCell ref="U293:AA293"/>
    <mergeCell ref="G318:J318"/>
    <mergeCell ref="G299:J299"/>
    <mergeCell ref="C316:F316"/>
    <mergeCell ref="K304:L304"/>
    <mergeCell ref="B303:F303"/>
    <mergeCell ref="B301:F301"/>
    <mergeCell ref="B300:F300"/>
    <mergeCell ref="G303:J303"/>
    <mergeCell ref="N315:O315"/>
    <mergeCell ref="O303:T303"/>
    <mergeCell ref="B304:F304"/>
    <mergeCell ref="O304:T304"/>
    <mergeCell ref="O300:T300"/>
    <mergeCell ref="G302:J302"/>
    <mergeCell ref="B302:F302"/>
    <mergeCell ref="K302:L302"/>
    <mergeCell ref="M301:N301"/>
    <mergeCell ref="M300:N300"/>
    <mergeCell ref="K300:L300"/>
    <mergeCell ref="B264:F264"/>
    <mergeCell ref="B283:F283"/>
    <mergeCell ref="W255:AA255"/>
    <mergeCell ref="G255:J255"/>
    <mergeCell ref="N255:O255"/>
    <mergeCell ref="AA278:AH278"/>
    <mergeCell ref="AD274:AE275"/>
    <mergeCell ref="B284:F284"/>
    <mergeCell ref="N284:O284"/>
    <mergeCell ref="B268:F270"/>
    <mergeCell ref="G254:J254"/>
    <mergeCell ref="AA282:AH282"/>
    <mergeCell ref="C232:D232"/>
    <mergeCell ref="X231:AJ232"/>
    <mergeCell ref="K246:M247"/>
    <mergeCell ref="N246:V247"/>
    <mergeCell ref="AB250:AD250"/>
    <mergeCell ref="AB249:AD249"/>
    <mergeCell ref="AJ247:AK247"/>
    <mergeCell ref="B254:F254"/>
    <mergeCell ref="N252:O252"/>
    <mergeCell ref="B253:F253"/>
    <mergeCell ref="W249:AA249"/>
    <mergeCell ref="AH248:AI248"/>
    <mergeCell ref="B248:B249"/>
    <mergeCell ref="G252:J252"/>
    <mergeCell ref="L232:N232"/>
    <mergeCell ref="N250:O250"/>
    <mergeCell ref="G253:J253"/>
    <mergeCell ref="N254:O254"/>
    <mergeCell ref="N248:O248"/>
    <mergeCell ref="P231:S232"/>
    <mergeCell ref="AJ253:AK253"/>
    <mergeCell ref="AH253:AI253"/>
    <mergeCell ref="AG262:AJ262"/>
    <mergeCell ref="H274:I275"/>
    <mergeCell ref="J274:K275"/>
    <mergeCell ref="C218:C222"/>
    <mergeCell ref="P222:S222"/>
    <mergeCell ref="D220:G221"/>
    <mergeCell ref="H218:I218"/>
    <mergeCell ref="O218:O219"/>
    <mergeCell ref="D218:G219"/>
    <mergeCell ref="D222:K222"/>
    <mergeCell ref="L222:O222"/>
    <mergeCell ref="P218:S219"/>
    <mergeCell ref="AJ248:AK248"/>
    <mergeCell ref="AE248:AG248"/>
    <mergeCell ref="AJ250:AK250"/>
    <mergeCell ref="K249:M249"/>
    <mergeCell ref="T231:W232"/>
    <mergeCell ref="B250:F250"/>
    <mergeCell ref="AH249:AI249"/>
    <mergeCell ref="AH252:AI252"/>
    <mergeCell ref="B228:B230"/>
    <mergeCell ref="K255:M255"/>
    <mergeCell ref="K250:M250"/>
    <mergeCell ref="K251:M251"/>
    <mergeCell ref="K252:M252"/>
    <mergeCell ref="AC274:AC275"/>
    <mergeCell ref="R274:R275"/>
    <mergeCell ref="C261:F261"/>
    <mergeCell ref="W253:AA253"/>
    <mergeCell ref="B255:F255"/>
    <mergeCell ref="AE246:AG247"/>
    <mergeCell ref="L228:N228"/>
    <mergeCell ref="K294:L294"/>
    <mergeCell ref="K292:L292"/>
    <mergeCell ref="G287:K287"/>
    <mergeCell ref="G296:J296"/>
    <mergeCell ref="N288:O288"/>
    <mergeCell ref="AE251:AG251"/>
    <mergeCell ref="AE250:AG250"/>
    <mergeCell ref="AH250:AI250"/>
    <mergeCell ref="N251:O251"/>
    <mergeCell ref="K254:M254"/>
    <mergeCell ref="B267:F267"/>
    <mergeCell ref="B271:F273"/>
    <mergeCell ref="AE255:AG255"/>
    <mergeCell ref="AE254:AG254"/>
    <mergeCell ref="AH255:AI255"/>
    <mergeCell ref="B276:B278"/>
    <mergeCell ref="C276:F276"/>
    <mergeCell ref="C278:F278"/>
    <mergeCell ref="L285:M285"/>
    <mergeCell ref="G285:K285"/>
    <mergeCell ref="R277:Y277"/>
    <mergeCell ref="Q286:V286"/>
    <mergeCell ref="N282:O282"/>
    <mergeCell ref="N283:O283"/>
    <mergeCell ref="N253:O253"/>
    <mergeCell ref="L281:M281"/>
    <mergeCell ref="C277:F277"/>
    <mergeCell ref="B275:F275"/>
    <mergeCell ref="M274:N275"/>
    <mergeCell ref="R278:Y278"/>
    <mergeCell ref="O301:T301"/>
    <mergeCell ref="O293:T293"/>
    <mergeCell ref="Q288:V288"/>
    <mergeCell ref="O296:T296"/>
    <mergeCell ref="W288:Z288"/>
    <mergeCell ref="O298:T298"/>
    <mergeCell ref="O295:T295"/>
    <mergeCell ref="W283:Z283"/>
    <mergeCell ref="Q283:V283"/>
    <mergeCell ref="P274:Q275"/>
    <mergeCell ref="AB264:AE264"/>
    <mergeCell ref="AG264:AJ264"/>
    <mergeCell ref="Q282:V282"/>
    <mergeCell ref="AI274:AI275"/>
    <mergeCell ref="W285:Z285"/>
    <mergeCell ref="AH295:AJ295"/>
    <mergeCell ref="N286:O286"/>
    <mergeCell ref="AF274:AF275"/>
    <mergeCell ref="U480:W480"/>
    <mergeCell ref="Y480:AA480"/>
    <mergeCell ref="AC480:AE480"/>
    <mergeCell ref="L262:AA262"/>
    <mergeCell ref="L264:AA264"/>
    <mergeCell ref="L282:M282"/>
    <mergeCell ref="M298:N298"/>
    <mergeCell ref="M295:N295"/>
    <mergeCell ref="L288:M288"/>
    <mergeCell ref="W287:Z287"/>
    <mergeCell ref="P228:S230"/>
    <mergeCell ref="X208:AC208"/>
    <mergeCell ref="L284:M284"/>
    <mergeCell ref="AB303:AE303"/>
    <mergeCell ref="AB304:AE304"/>
    <mergeCell ref="M302:N302"/>
    <mergeCell ref="K301:L301"/>
    <mergeCell ref="K303:L303"/>
    <mergeCell ref="C229:K229"/>
    <mergeCell ref="C230:K230"/>
    <mergeCell ref="C225:C227"/>
    <mergeCell ref="B317:F317"/>
    <mergeCell ref="G246:J247"/>
    <mergeCell ref="G249:J249"/>
    <mergeCell ref="B251:F251"/>
    <mergeCell ref="W254:AA254"/>
    <mergeCell ref="G267:N267"/>
    <mergeCell ref="AC472:AE472"/>
    <mergeCell ref="Q465:T465"/>
    <mergeCell ref="Y467:AA467"/>
    <mergeCell ref="AB251:AD251"/>
    <mergeCell ref="W250:AA250"/>
    <mergeCell ref="AG480:AI480"/>
    <mergeCell ref="AG483:AI483"/>
    <mergeCell ref="AC483:AE483"/>
    <mergeCell ref="AC482:AE482"/>
    <mergeCell ref="AC479:AE479"/>
    <mergeCell ref="AA283:AH283"/>
    <mergeCell ref="AB296:AE296"/>
    <mergeCell ref="U298:AA298"/>
    <mergeCell ref="P209:S209"/>
    <mergeCell ref="T200:W212"/>
    <mergeCell ref="U224:W225"/>
    <mergeCell ref="P201:S201"/>
    <mergeCell ref="X228:AJ230"/>
    <mergeCell ref="Q478:S478"/>
    <mergeCell ref="U477:X477"/>
    <mergeCell ref="Y475:AA475"/>
    <mergeCell ref="AC475:AE475"/>
    <mergeCell ref="AJ251:AK251"/>
    <mergeCell ref="W252:AA252"/>
    <mergeCell ref="AE252:AG252"/>
    <mergeCell ref="AH251:AI251"/>
    <mergeCell ref="Y481:AA481"/>
    <mergeCell ref="AG482:AI482"/>
    <mergeCell ref="U473:X473"/>
    <mergeCell ref="Q473:T473"/>
    <mergeCell ref="U483:X483"/>
    <mergeCell ref="Y471:AA471"/>
    <mergeCell ref="AC471:AE471"/>
    <mergeCell ref="AG471:AI471"/>
    <mergeCell ref="Q472:S472"/>
    <mergeCell ref="U472:W472"/>
    <mergeCell ref="Y472:AA472"/>
    <mergeCell ref="AG484:AI484"/>
    <mergeCell ref="AG481:AI481"/>
    <mergeCell ref="P208:S208"/>
    <mergeCell ref="P202:S202"/>
    <mergeCell ref="P204:S204"/>
    <mergeCell ref="U481:X481"/>
    <mergeCell ref="Y482:AA482"/>
    <mergeCell ref="U479:X479"/>
    <mergeCell ref="Y479:AA479"/>
    <mergeCell ref="AC477:AE477"/>
    <mergeCell ref="AG479:AI479"/>
    <mergeCell ref="U484:W484"/>
    <mergeCell ref="AG475:AI475"/>
    <mergeCell ref="Y477:AA477"/>
    <mergeCell ref="AG477:AI477"/>
    <mergeCell ref="Y473:AA473"/>
    <mergeCell ref="AC473:AE473"/>
    <mergeCell ref="AG473:AI473"/>
    <mergeCell ref="U475:X475"/>
    <mergeCell ref="Q484:S484"/>
    <mergeCell ref="Y484:AA484"/>
    <mergeCell ref="AC484:AE484"/>
    <mergeCell ref="Y483:AA483"/>
    <mergeCell ref="AC481:AE481"/>
    <mergeCell ref="U478:W478"/>
    <mergeCell ref="Y478:AA478"/>
    <mergeCell ref="AC478:AE478"/>
    <mergeCell ref="AG478:AI478"/>
    <mergeCell ref="U474:W474"/>
    <mergeCell ref="Y474:AA474"/>
    <mergeCell ref="AC474:AE474"/>
    <mergeCell ref="AG474:AI474"/>
    <mergeCell ref="AG472:AI472"/>
    <mergeCell ref="U471:X471"/>
    <mergeCell ref="Q471:T471"/>
    <mergeCell ref="U476:W476"/>
    <mergeCell ref="Y476:AA476"/>
    <mergeCell ref="AC476:AE476"/>
    <mergeCell ref="AG476:AI476"/>
    <mergeCell ref="Y469:AA469"/>
    <mergeCell ref="AC469:AE469"/>
    <mergeCell ref="Q470:S470"/>
    <mergeCell ref="U470:W470"/>
    <mergeCell ref="Y470:AA470"/>
    <mergeCell ref="AC470:AE470"/>
    <mergeCell ref="AG470:AI470"/>
    <mergeCell ref="AG469:AI469"/>
    <mergeCell ref="U469:X469"/>
    <mergeCell ref="AC468:AE468"/>
    <mergeCell ref="AC467:AE467"/>
    <mergeCell ref="Q467:T467"/>
    <mergeCell ref="U467:X467"/>
    <mergeCell ref="Q468:S468"/>
    <mergeCell ref="AC464:AE464"/>
    <mergeCell ref="AG464:AI464"/>
    <mergeCell ref="Y465:AA465"/>
    <mergeCell ref="AC465:AE465"/>
    <mergeCell ref="AG465:AI465"/>
    <mergeCell ref="AG467:AI467"/>
    <mergeCell ref="Y466:AA466"/>
    <mergeCell ref="AC466:AE466"/>
    <mergeCell ref="AG466:AI466"/>
    <mergeCell ref="AG468:AI468"/>
    <mergeCell ref="Y464:AA464"/>
    <mergeCell ref="Q464:S464"/>
    <mergeCell ref="Y468:AA468"/>
    <mergeCell ref="U468:W468"/>
    <mergeCell ref="U464:W464"/>
    <mergeCell ref="Q466:S466"/>
    <mergeCell ref="U466:W466"/>
    <mergeCell ref="U465:X465"/>
    <mergeCell ref="Y463:AA463"/>
    <mergeCell ref="AC463:AE463"/>
    <mergeCell ref="AG463:AI463"/>
    <mergeCell ref="Y462:AA462"/>
    <mergeCell ref="Y460:AA460"/>
    <mergeCell ref="AC460:AE460"/>
    <mergeCell ref="Y461:AA461"/>
    <mergeCell ref="AC461:AE461"/>
    <mergeCell ref="Y459:AA459"/>
    <mergeCell ref="AC459:AE459"/>
    <mergeCell ref="AC454:AE454"/>
    <mergeCell ref="Y456:AA456"/>
    <mergeCell ref="AG459:AI459"/>
    <mergeCell ref="Y458:AA458"/>
    <mergeCell ref="Y457:AA457"/>
    <mergeCell ref="AC457:AE457"/>
    <mergeCell ref="AG457:AI457"/>
    <mergeCell ref="AC458:AE458"/>
    <mergeCell ref="AG458:AI458"/>
    <mergeCell ref="Y455:AA455"/>
    <mergeCell ref="AC455:AE455"/>
    <mergeCell ref="AG455:AI455"/>
    <mergeCell ref="AC456:AE456"/>
    <mergeCell ref="AG456:AI456"/>
    <mergeCell ref="Y454:AA454"/>
    <mergeCell ref="AC447:AE447"/>
    <mergeCell ref="Q448:S448"/>
    <mergeCell ref="U448:W448"/>
    <mergeCell ref="Y448:AA448"/>
    <mergeCell ref="AC448:AE448"/>
    <mergeCell ref="Y449:AA449"/>
    <mergeCell ref="Q451:T451"/>
    <mergeCell ref="AC450:AE450"/>
    <mergeCell ref="AG461:AI461"/>
    <mergeCell ref="AC462:AE462"/>
    <mergeCell ref="AG462:AI462"/>
    <mergeCell ref="U458:W458"/>
    <mergeCell ref="U457:X457"/>
    <mergeCell ref="U451:X451"/>
    <mergeCell ref="Q454:S454"/>
    <mergeCell ref="U454:W454"/>
    <mergeCell ref="Q453:T453"/>
    <mergeCell ref="Q455:T455"/>
    <mergeCell ref="U456:W456"/>
    <mergeCell ref="U447:X447"/>
    <mergeCell ref="Y447:AA447"/>
    <mergeCell ref="AG460:AI460"/>
    <mergeCell ref="U459:X459"/>
    <mergeCell ref="AG447:AI447"/>
    <mergeCell ref="Q457:T457"/>
    <mergeCell ref="Q458:S458"/>
    <mergeCell ref="U461:X461"/>
    <mergeCell ref="AG454:AI454"/>
    <mergeCell ref="AC449:AE449"/>
    <mergeCell ref="AG450:AI450"/>
    <mergeCell ref="U460:W460"/>
    <mergeCell ref="AG446:AI446"/>
    <mergeCell ref="Y445:AA445"/>
    <mergeCell ref="AC445:AE445"/>
    <mergeCell ref="U445:X445"/>
    <mergeCell ref="U446:W446"/>
    <mergeCell ref="Y446:AA446"/>
    <mergeCell ref="Y428:AA428"/>
    <mergeCell ref="Y434:AA434"/>
    <mergeCell ref="AC434:AE434"/>
    <mergeCell ref="AG434:AI434"/>
    <mergeCell ref="AC432:AE432"/>
    <mergeCell ref="AG432:AI432"/>
    <mergeCell ref="Y442:AJ442"/>
    <mergeCell ref="U455:X455"/>
    <mergeCell ref="AG451:AI451"/>
    <mergeCell ref="Y452:AA452"/>
    <mergeCell ref="AC452:AE452"/>
    <mergeCell ref="AG452:AI452"/>
    <mergeCell ref="Y453:AA453"/>
    <mergeCell ref="AC453:AE453"/>
    <mergeCell ref="AG453:AI453"/>
    <mergeCell ref="Y450:AA450"/>
    <mergeCell ref="AC446:AE446"/>
    <mergeCell ref="AG445:AI445"/>
    <mergeCell ref="AC428:AE428"/>
    <mergeCell ref="AG448:AI448"/>
    <mergeCell ref="AG449:AI449"/>
    <mergeCell ref="AC451:AE451"/>
    <mergeCell ref="U449:X449"/>
    <mergeCell ref="U450:W450"/>
    <mergeCell ref="U452:W452"/>
    <mergeCell ref="Y451:AA451"/>
    <mergeCell ref="Y439:AA439"/>
    <mergeCell ref="AC439:AE439"/>
    <mergeCell ref="AG439:AI439"/>
    <mergeCell ref="Y436:AA436"/>
    <mergeCell ref="AC436:AE436"/>
    <mergeCell ref="AG436:AI436"/>
    <mergeCell ref="Y437:AA437"/>
    <mergeCell ref="AC437:AE437"/>
    <mergeCell ref="AC438:AE438"/>
    <mergeCell ref="Y430:AA430"/>
    <mergeCell ref="Y433:AA433"/>
    <mergeCell ref="AC433:AE433"/>
    <mergeCell ref="AG433:AI433"/>
    <mergeCell ref="AG430:AI430"/>
    <mergeCell ref="Y431:AA431"/>
    <mergeCell ref="AC430:AE430"/>
    <mergeCell ref="AG421:AI421"/>
    <mergeCell ref="AG424:AI424"/>
    <mergeCell ref="AC412:AE412"/>
    <mergeCell ref="AG412:AI412"/>
    <mergeCell ref="AC420:AE420"/>
    <mergeCell ref="AG417:AI417"/>
    <mergeCell ref="AC423:AE423"/>
    <mergeCell ref="AG423:AI423"/>
    <mergeCell ref="AC429:AE429"/>
    <mergeCell ref="AG429:AI429"/>
    <mergeCell ref="Y432:AA432"/>
    <mergeCell ref="AG438:AI438"/>
    <mergeCell ref="AC435:AE435"/>
    <mergeCell ref="AG437:AI437"/>
    <mergeCell ref="Y438:AA438"/>
    <mergeCell ref="AG401:AI401"/>
    <mergeCell ref="Q402:T402"/>
    <mergeCell ref="U402:X402"/>
    <mergeCell ref="Y403:AA403"/>
    <mergeCell ref="AC403:AE403"/>
    <mergeCell ref="AG428:AI428"/>
    <mergeCell ref="Y435:AA435"/>
    <mergeCell ref="AC427:AE427"/>
    <mergeCell ref="AG427:AI427"/>
    <mergeCell ref="AC426:AE426"/>
    <mergeCell ref="Y426:AA426"/>
    <mergeCell ref="AG435:AI435"/>
    <mergeCell ref="AC431:AE431"/>
    <mergeCell ref="AG431:AI431"/>
    <mergeCell ref="AG420:AI420"/>
    <mergeCell ref="AG426:AI426"/>
    <mergeCell ref="Y427:AA427"/>
    <mergeCell ref="Y420:AA420"/>
    <mergeCell ref="Y418:AA418"/>
    <mergeCell ref="Y419:AA419"/>
    <mergeCell ref="Y411:AA411"/>
    <mergeCell ref="AG411:AI411"/>
    <mergeCell ref="AG414:AI414"/>
    <mergeCell ref="AG415:AI415"/>
    <mergeCell ref="Y416:AA416"/>
    <mergeCell ref="AC416:AE416"/>
    <mergeCell ref="AG416:AI416"/>
    <mergeCell ref="AC414:AE414"/>
    <mergeCell ref="AC422:AE422"/>
    <mergeCell ref="Y423:AA423"/>
    <mergeCell ref="Y425:AA425"/>
    <mergeCell ref="AC425:AE425"/>
    <mergeCell ref="AG425:AI425"/>
    <mergeCell ref="AC424:AE424"/>
    <mergeCell ref="Y424:AA424"/>
    <mergeCell ref="AG418:AI418"/>
    <mergeCell ref="Y417:AA417"/>
    <mergeCell ref="AG413:AI413"/>
    <mergeCell ref="Y412:AA412"/>
    <mergeCell ref="Q434:T434"/>
    <mergeCell ref="C434:F435"/>
    <mergeCell ref="C428:F429"/>
    <mergeCell ref="C430:F431"/>
    <mergeCell ref="G428:J429"/>
    <mergeCell ref="K430:L431"/>
    <mergeCell ref="P457:P458"/>
    <mergeCell ref="M453:O454"/>
    <mergeCell ref="AG410:AI410"/>
    <mergeCell ref="K469:L470"/>
    <mergeCell ref="AC408:AE408"/>
    <mergeCell ref="Y413:AA413"/>
    <mergeCell ref="AC413:AE413"/>
    <mergeCell ref="Y415:AA415"/>
    <mergeCell ref="AC415:AE415"/>
    <mergeCell ref="Y410:AA410"/>
    <mergeCell ref="AC410:AE410"/>
    <mergeCell ref="Y414:AA414"/>
    <mergeCell ref="AC411:AE411"/>
    <mergeCell ref="Q415:S415"/>
    <mergeCell ref="Q420:T420"/>
    <mergeCell ref="Q422:T422"/>
    <mergeCell ref="Q433:S433"/>
    <mergeCell ref="Q447:T447"/>
    <mergeCell ref="Q446:S446"/>
    <mergeCell ref="P422:P423"/>
    <mergeCell ref="U420:X420"/>
    <mergeCell ref="Q423:S423"/>
    <mergeCell ref="U415:W415"/>
    <mergeCell ref="Y422:AA422"/>
    <mergeCell ref="Y421:AA421"/>
    <mergeCell ref="AG419:AI419"/>
    <mergeCell ref="K432:L433"/>
    <mergeCell ref="K424:L425"/>
    <mergeCell ref="K436:L437"/>
    <mergeCell ref="K438:L439"/>
    <mergeCell ref="C386:F388"/>
    <mergeCell ref="G386:J388"/>
    <mergeCell ref="P473:P474"/>
    <mergeCell ref="M434:O435"/>
    <mergeCell ref="C453:F454"/>
    <mergeCell ref="M412:O413"/>
    <mergeCell ref="G406:J407"/>
    <mergeCell ref="K406:L407"/>
    <mergeCell ref="K410:L411"/>
    <mergeCell ref="M406:O407"/>
    <mergeCell ref="K395:L397"/>
    <mergeCell ref="M451:O452"/>
    <mergeCell ref="C436:F437"/>
    <mergeCell ref="K467:L468"/>
    <mergeCell ref="AG444:AJ444"/>
    <mergeCell ref="AC419:AE419"/>
    <mergeCell ref="G398:J399"/>
    <mergeCell ref="M404:O405"/>
    <mergeCell ref="G400:J401"/>
    <mergeCell ref="Q413:S413"/>
    <mergeCell ref="U400:X400"/>
    <mergeCell ref="Q400:T400"/>
    <mergeCell ref="Q417:S417"/>
    <mergeCell ref="U406:X406"/>
    <mergeCell ref="U416:X416"/>
    <mergeCell ref="U407:W407"/>
    <mergeCell ref="U411:W411"/>
    <mergeCell ref="U413:W413"/>
    <mergeCell ref="U404:X404"/>
    <mergeCell ref="P414:P415"/>
    <mergeCell ref="AC421:AE421"/>
    <mergeCell ref="Q404:T404"/>
    <mergeCell ref="Q405:S405"/>
    <mergeCell ref="Q401:S401"/>
    <mergeCell ref="P400:P401"/>
    <mergeCell ref="U432:X432"/>
    <mergeCell ref="U436:X436"/>
    <mergeCell ref="Q436:T436"/>
    <mergeCell ref="Q435:S435"/>
    <mergeCell ref="P416:P417"/>
    <mergeCell ref="Q418:T418"/>
    <mergeCell ref="Q412:T412"/>
    <mergeCell ref="P412:P413"/>
    <mergeCell ref="Q419:S419"/>
    <mergeCell ref="Q411:S411"/>
    <mergeCell ref="Q409:S409"/>
    <mergeCell ref="Q353:T353"/>
    <mergeCell ref="Q354:T354"/>
    <mergeCell ref="U398:X398"/>
    <mergeCell ref="C355:F355"/>
    <mergeCell ref="C356:F356"/>
    <mergeCell ref="G356:J356"/>
    <mergeCell ref="Q360:T360"/>
    <mergeCell ref="O370:O373"/>
    <mergeCell ref="Q359:T359"/>
    <mergeCell ref="Q357:T357"/>
    <mergeCell ref="Q358:T358"/>
    <mergeCell ref="Q355:T355"/>
    <mergeCell ref="Q370:T373"/>
    <mergeCell ref="B368:AK368"/>
    <mergeCell ref="C374:F374"/>
    <mergeCell ref="AC372:AE373"/>
    <mergeCell ref="M354:N354"/>
    <mergeCell ref="C383:F383"/>
    <mergeCell ref="G380:J380"/>
    <mergeCell ref="G378:J378"/>
    <mergeCell ref="G379:J379"/>
    <mergeCell ref="C382:F382"/>
    <mergeCell ref="G383:J383"/>
    <mergeCell ref="C379:F379"/>
    <mergeCell ref="C380:F380"/>
    <mergeCell ref="Q390:T390"/>
    <mergeCell ref="C392:F392"/>
    <mergeCell ref="G374:J374"/>
    <mergeCell ref="K354:L354"/>
    <mergeCell ref="G354:J354"/>
    <mergeCell ref="K374:L374"/>
    <mergeCell ref="AB387:AF388"/>
    <mergeCell ref="AG422:AI422"/>
    <mergeCell ref="AG403:AI403"/>
    <mergeCell ref="G375:J375"/>
    <mergeCell ref="G376:J376"/>
    <mergeCell ref="C375:F375"/>
    <mergeCell ref="C376:F376"/>
    <mergeCell ref="C378:F378"/>
    <mergeCell ref="C377:F377"/>
    <mergeCell ref="M383:N383"/>
    <mergeCell ref="K392:P392"/>
    <mergeCell ref="Q380:T380"/>
    <mergeCell ref="V375:Y375"/>
    <mergeCell ref="M376:N376"/>
    <mergeCell ref="M375:N375"/>
    <mergeCell ref="AC375:AE375"/>
    <mergeCell ref="AF375:AH375"/>
    <mergeCell ref="Q414:T414"/>
    <mergeCell ref="K382:L382"/>
    <mergeCell ref="G382:J382"/>
    <mergeCell ref="G377:J377"/>
    <mergeCell ref="C389:F389"/>
    <mergeCell ref="G389:J389"/>
    <mergeCell ref="U421:W421"/>
    <mergeCell ref="U419:W419"/>
    <mergeCell ref="M416:O417"/>
    <mergeCell ref="K412:L413"/>
    <mergeCell ref="Z376:AB376"/>
    <mergeCell ref="C391:F391"/>
    <mergeCell ref="C402:F403"/>
    <mergeCell ref="G422:J423"/>
    <mergeCell ref="G420:J421"/>
    <mergeCell ref="U412:X412"/>
    <mergeCell ref="G381:J381"/>
    <mergeCell ref="K381:L381"/>
    <mergeCell ref="K376:L376"/>
    <mergeCell ref="K378:L378"/>
    <mergeCell ref="M379:N379"/>
    <mergeCell ref="C354:F354"/>
    <mergeCell ref="C347:F347"/>
    <mergeCell ref="C359:F359"/>
    <mergeCell ref="C357:F357"/>
    <mergeCell ref="C360:F360"/>
    <mergeCell ref="G360:J360"/>
    <mergeCell ref="G357:J357"/>
    <mergeCell ref="C358:F358"/>
    <mergeCell ref="G355:J355"/>
    <mergeCell ref="G359:J359"/>
    <mergeCell ref="C352:F352"/>
    <mergeCell ref="G352:J352"/>
    <mergeCell ref="C350:F350"/>
    <mergeCell ref="G350:J350"/>
    <mergeCell ref="C348:F348"/>
    <mergeCell ref="C351:F351"/>
    <mergeCell ref="B324:B327"/>
    <mergeCell ref="C324:F327"/>
    <mergeCell ref="G324:J327"/>
    <mergeCell ref="B328:B330"/>
    <mergeCell ref="C329:F329"/>
    <mergeCell ref="G344:J344"/>
    <mergeCell ref="G338:J338"/>
    <mergeCell ref="C339:F339"/>
    <mergeCell ref="G343:J343"/>
    <mergeCell ref="G341:J341"/>
    <mergeCell ref="G336:J336"/>
    <mergeCell ref="G337:J337"/>
    <mergeCell ref="G330:J330"/>
    <mergeCell ref="C334:F334"/>
    <mergeCell ref="C343:F343"/>
    <mergeCell ref="C335:F335"/>
    <mergeCell ref="C337:F337"/>
    <mergeCell ref="C332:F332"/>
    <mergeCell ref="C331:F331"/>
    <mergeCell ref="C333:F333"/>
    <mergeCell ref="C344:F344"/>
    <mergeCell ref="C336:F336"/>
    <mergeCell ref="C341:F341"/>
    <mergeCell ref="G335:J335"/>
    <mergeCell ref="C328:F328"/>
    <mergeCell ref="G339:J339"/>
    <mergeCell ref="C340:F340"/>
    <mergeCell ref="C342:F342"/>
    <mergeCell ref="G328:J328"/>
    <mergeCell ref="G342:J342"/>
    <mergeCell ref="K351:L351"/>
    <mergeCell ref="V331:Y331"/>
    <mergeCell ref="V346:Y346"/>
    <mergeCell ref="V336:Y336"/>
    <mergeCell ref="V333:Y333"/>
    <mergeCell ref="Q341:T341"/>
    <mergeCell ref="Q350:T350"/>
    <mergeCell ref="K331:L331"/>
    <mergeCell ref="K336:L336"/>
    <mergeCell ref="Q331:T331"/>
    <mergeCell ref="K339:L339"/>
    <mergeCell ref="Q336:T336"/>
    <mergeCell ref="Q332:T332"/>
    <mergeCell ref="Q338:T338"/>
    <mergeCell ref="V349:Y349"/>
    <mergeCell ref="V351:Y351"/>
    <mergeCell ref="V343:Y343"/>
    <mergeCell ref="Q351:T351"/>
    <mergeCell ref="Q349:T349"/>
    <mergeCell ref="Q340:T340"/>
    <mergeCell ref="M336:N336"/>
    <mergeCell ref="M334:N334"/>
    <mergeCell ref="Q344:T344"/>
    <mergeCell ref="M331:N331"/>
    <mergeCell ref="M337:N337"/>
    <mergeCell ref="Q348:T348"/>
    <mergeCell ref="K344:L344"/>
    <mergeCell ref="M351:N351"/>
    <mergeCell ref="M338:N338"/>
    <mergeCell ref="M344:N344"/>
    <mergeCell ref="K337:L337"/>
    <mergeCell ref="K340:L340"/>
    <mergeCell ref="G353:J353"/>
    <mergeCell ref="M335:N335"/>
    <mergeCell ref="K347:L347"/>
    <mergeCell ref="K332:L332"/>
    <mergeCell ref="K333:L333"/>
    <mergeCell ref="G333:J333"/>
    <mergeCell ref="K334:L334"/>
    <mergeCell ref="K330:L330"/>
    <mergeCell ref="G346:J346"/>
    <mergeCell ref="B386:B388"/>
    <mergeCell ref="M350:N350"/>
    <mergeCell ref="K349:L349"/>
    <mergeCell ref="C349:F349"/>
    <mergeCell ref="G349:J349"/>
    <mergeCell ref="K348:L348"/>
    <mergeCell ref="K350:L350"/>
    <mergeCell ref="K353:L353"/>
    <mergeCell ref="M355:N355"/>
    <mergeCell ref="M348:N348"/>
    <mergeCell ref="M377:N377"/>
    <mergeCell ref="C338:F338"/>
    <mergeCell ref="G347:J347"/>
    <mergeCell ref="C346:F346"/>
    <mergeCell ref="G345:J345"/>
    <mergeCell ref="G351:J351"/>
    <mergeCell ref="K352:L352"/>
    <mergeCell ref="G348:J348"/>
    <mergeCell ref="C345:F345"/>
    <mergeCell ref="G340:J340"/>
    <mergeCell ref="C330:F330"/>
    <mergeCell ref="C353:F353"/>
    <mergeCell ref="G358:J358"/>
    <mergeCell ref="K358:L358"/>
    <mergeCell ref="B370:B373"/>
    <mergeCell ref="C370:F373"/>
    <mergeCell ref="G370:J373"/>
    <mergeCell ref="K370:L373"/>
    <mergeCell ref="AC376:AE376"/>
    <mergeCell ref="AF376:AH376"/>
    <mergeCell ref="V359:Y359"/>
    <mergeCell ref="G390:J390"/>
    <mergeCell ref="K390:P390"/>
    <mergeCell ref="C390:F390"/>
    <mergeCell ref="Z359:AB359"/>
    <mergeCell ref="AF358:AH358"/>
    <mergeCell ref="AF360:AH360"/>
    <mergeCell ref="AC360:AE360"/>
    <mergeCell ref="AC359:AE359"/>
    <mergeCell ref="V380:Y380"/>
    <mergeCell ref="V381:Y381"/>
    <mergeCell ref="Q383:T383"/>
    <mergeCell ref="Z383:AB383"/>
    <mergeCell ref="AC383:AE383"/>
    <mergeCell ref="AF383:AH383"/>
    <mergeCell ref="Z381:AB381"/>
    <mergeCell ref="Z382:AB382"/>
    <mergeCell ref="M370:N373"/>
    <mergeCell ref="M374:N374"/>
    <mergeCell ref="K377:L377"/>
    <mergeCell ref="K375:L375"/>
    <mergeCell ref="C381:F381"/>
    <mergeCell ref="K383:L383"/>
    <mergeCell ref="M378:N378"/>
    <mergeCell ref="M382:N382"/>
    <mergeCell ref="AC355:AE355"/>
    <mergeCell ref="AC357:AE357"/>
    <mergeCell ref="AF353:AH353"/>
    <mergeCell ref="Z357:AB357"/>
    <mergeCell ref="Z358:AB358"/>
    <mergeCell ref="AF359:AH359"/>
    <mergeCell ref="Z377:AB377"/>
    <mergeCell ref="K360:L360"/>
    <mergeCell ref="M359:N359"/>
    <mergeCell ref="M402:O403"/>
    <mergeCell ref="P404:P405"/>
    <mergeCell ref="G391:J391"/>
    <mergeCell ref="K400:L401"/>
    <mergeCell ref="M400:O401"/>
    <mergeCell ref="M396:P397"/>
    <mergeCell ref="K398:L399"/>
    <mergeCell ref="Q399:S399"/>
    <mergeCell ref="M395:X395"/>
    <mergeCell ref="G392:J392"/>
    <mergeCell ref="P398:P399"/>
    <mergeCell ref="K391:P391"/>
    <mergeCell ref="U399:W399"/>
    <mergeCell ref="Q391:T391"/>
    <mergeCell ref="K404:L405"/>
    <mergeCell ref="Q396:T396"/>
    <mergeCell ref="Y398:AA398"/>
    <mergeCell ref="AB390:AF390"/>
    <mergeCell ref="AG402:AI402"/>
    <mergeCell ref="Y399:AA399"/>
    <mergeCell ref="AG404:AI404"/>
    <mergeCell ref="AG400:AI400"/>
    <mergeCell ref="Y404:AA404"/>
    <mergeCell ref="U482:W482"/>
    <mergeCell ref="Q481:T481"/>
    <mergeCell ref="Q462:S462"/>
    <mergeCell ref="M398:O399"/>
    <mergeCell ref="U405:W405"/>
    <mergeCell ref="U403:W403"/>
    <mergeCell ref="U391:AA391"/>
    <mergeCell ref="Q407:S407"/>
    <mergeCell ref="Q408:T408"/>
    <mergeCell ref="U396:X396"/>
    <mergeCell ref="U423:W423"/>
    <mergeCell ref="K453:L454"/>
    <mergeCell ref="M467:O468"/>
    <mergeCell ref="P467:P468"/>
    <mergeCell ref="M469:O470"/>
    <mergeCell ref="P469:P470"/>
    <mergeCell ref="Q461:T461"/>
    <mergeCell ref="Q469:T469"/>
    <mergeCell ref="U462:W462"/>
    <mergeCell ref="U463:X463"/>
    <mergeCell ref="U453:X453"/>
    <mergeCell ref="Q459:T459"/>
    <mergeCell ref="M459:O460"/>
    <mergeCell ref="K457:L458"/>
    <mergeCell ref="M455:O456"/>
    <mergeCell ref="P455:P456"/>
    <mergeCell ref="K434:L435"/>
    <mergeCell ref="K402:L403"/>
    <mergeCell ref="P475:P476"/>
    <mergeCell ref="M473:O474"/>
    <mergeCell ref="M461:O462"/>
    <mergeCell ref="P461:P462"/>
    <mergeCell ref="C418:F419"/>
    <mergeCell ref="C420:F421"/>
    <mergeCell ref="G418:J419"/>
    <mergeCell ref="P424:P425"/>
    <mergeCell ref="M430:O431"/>
    <mergeCell ref="P418:P419"/>
    <mergeCell ref="G438:J439"/>
    <mergeCell ref="K449:L450"/>
    <mergeCell ref="K447:L448"/>
    <mergeCell ref="M432:O433"/>
    <mergeCell ref="G434:J435"/>
    <mergeCell ref="P420:P421"/>
    <mergeCell ref="P426:P427"/>
    <mergeCell ref="G426:J427"/>
    <mergeCell ref="G430:J431"/>
    <mergeCell ref="G424:J425"/>
    <mergeCell ref="M447:O448"/>
    <mergeCell ref="P434:P435"/>
    <mergeCell ref="P436:P437"/>
    <mergeCell ref="M442:X442"/>
    <mergeCell ref="U443:X443"/>
    <mergeCell ref="K445:L446"/>
    <mergeCell ref="K426:L427"/>
    <mergeCell ref="P445:P446"/>
    <mergeCell ref="M449:O450"/>
    <mergeCell ref="P449:P450"/>
    <mergeCell ref="P447:P448"/>
    <mergeCell ref="Q445:T445"/>
    <mergeCell ref="Q449:T449"/>
    <mergeCell ref="Q450:S450"/>
    <mergeCell ref="M445:O446"/>
    <mergeCell ref="K420:L421"/>
    <mergeCell ref="B481:B482"/>
    <mergeCell ref="C481:F482"/>
    <mergeCell ref="B479:B480"/>
    <mergeCell ref="C479:F480"/>
    <mergeCell ref="K481:L482"/>
    <mergeCell ref="K479:L480"/>
    <mergeCell ref="G479:J480"/>
    <mergeCell ref="B483:B484"/>
    <mergeCell ref="C483:F484"/>
    <mergeCell ref="G483:J484"/>
    <mergeCell ref="K483:L484"/>
    <mergeCell ref="B477:B478"/>
    <mergeCell ref="Q477:T477"/>
    <mergeCell ref="C477:F478"/>
    <mergeCell ref="G477:J478"/>
    <mergeCell ref="K477:L478"/>
    <mergeCell ref="G481:J482"/>
    <mergeCell ref="P483:P484"/>
    <mergeCell ref="M483:O484"/>
    <mergeCell ref="M479:O480"/>
    <mergeCell ref="M477:O478"/>
    <mergeCell ref="M481:O482"/>
    <mergeCell ref="P481:P482"/>
    <mergeCell ref="P479:P480"/>
    <mergeCell ref="P477:P478"/>
    <mergeCell ref="Q482:S482"/>
    <mergeCell ref="Q479:T479"/>
    <mergeCell ref="Q483:T483"/>
    <mergeCell ref="Q480:S480"/>
    <mergeCell ref="B473:B474"/>
    <mergeCell ref="G475:J476"/>
    <mergeCell ref="C473:F474"/>
    <mergeCell ref="G473:J474"/>
    <mergeCell ref="B475:B476"/>
    <mergeCell ref="C475:F476"/>
    <mergeCell ref="K473:L474"/>
    <mergeCell ref="K475:L476"/>
    <mergeCell ref="B459:B460"/>
    <mergeCell ref="C459:F460"/>
    <mergeCell ref="B469:B470"/>
    <mergeCell ref="B471:B472"/>
    <mergeCell ref="C471:F472"/>
    <mergeCell ref="G471:J472"/>
    <mergeCell ref="C469:F470"/>
    <mergeCell ref="G469:J470"/>
    <mergeCell ref="G461:J462"/>
    <mergeCell ref="G459:J460"/>
    <mergeCell ref="K465:L466"/>
    <mergeCell ref="K463:L464"/>
    <mergeCell ref="K461:L462"/>
    <mergeCell ref="K459:L460"/>
    <mergeCell ref="K471:L472"/>
    <mergeCell ref="B455:B456"/>
    <mergeCell ref="C455:F456"/>
    <mergeCell ref="G463:J464"/>
    <mergeCell ref="B457:B458"/>
    <mergeCell ref="B467:B468"/>
    <mergeCell ref="C467:F468"/>
    <mergeCell ref="G467:J468"/>
    <mergeCell ref="B465:B466"/>
    <mergeCell ref="C465:F466"/>
    <mergeCell ref="G465:J466"/>
    <mergeCell ref="B451:B452"/>
    <mergeCell ref="C451:F452"/>
    <mergeCell ref="B449:B450"/>
    <mergeCell ref="C449:F450"/>
    <mergeCell ref="B445:B446"/>
    <mergeCell ref="B463:B464"/>
    <mergeCell ref="C463:F464"/>
    <mergeCell ref="B461:B462"/>
    <mergeCell ref="C461:F462"/>
    <mergeCell ref="B453:B454"/>
    <mergeCell ref="B447:B448"/>
    <mergeCell ref="C447:F448"/>
    <mergeCell ref="G457:J458"/>
    <mergeCell ref="C457:F458"/>
    <mergeCell ref="G447:J448"/>
    <mergeCell ref="G445:J446"/>
    <mergeCell ref="G453:J454"/>
    <mergeCell ref="G455:J456"/>
    <mergeCell ref="G451:J452"/>
    <mergeCell ref="G449:J450"/>
    <mergeCell ref="B438:B439"/>
    <mergeCell ref="B436:B437"/>
    <mergeCell ref="C445:F446"/>
    <mergeCell ref="P438:P439"/>
    <mergeCell ref="M443:P444"/>
    <mergeCell ref="U437:W437"/>
    <mergeCell ref="P441:R441"/>
    <mergeCell ref="Q437:S437"/>
    <mergeCell ref="Q443:T443"/>
    <mergeCell ref="U438:X438"/>
    <mergeCell ref="Q439:S439"/>
    <mergeCell ref="U439:W439"/>
    <mergeCell ref="M438:O439"/>
    <mergeCell ref="Q438:T438"/>
    <mergeCell ref="U428:X428"/>
    <mergeCell ref="U427:W427"/>
    <mergeCell ref="U429:W429"/>
    <mergeCell ref="Q428:T428"/>
    <mergeCell ref="Q429:S429"/>
    <mergeCell ref="P428:P429"/>
    <mergeCell ref="Q432:T432"/>
    <mergeCell ref="Q427:S427"/>
    <mergeCell ref="U430:X430"/>
    <mergeCell ref="Q430:T430"/>
    <mergeCell ref="P430:P431"/>
    <mergeCell ref="B442:B444"/>
    <mergeCell ref="B434:B435"/>
    <mergeCell ref="G442:J444"/>
    <mergeCell ref="K442:L444"/>
    <mergeCell ref="C438:F439"/>
    <mergeCell ref="C442:F444"/>
    <mergeCell ref="G436:J437"/>
    <mergeCell ref="B398:B399"/>
    <mergeCell ref="G395:J397"/>
    <mergeCell ref="B400:B401"/>
    <mergeCell ref="B402:B403"/>
    <mergeCell ref="C395:F397"/>
    <mergeCell ref="B395:B397"/>
    <mergeCell ref="C398:F399"/>
    <mergeCell ref="G404:J405"/>
    <mergeCell ref="C400:F401"/>
    <mergeCell ref="G402:J403"/>
    <mergeCell ref="B406:B407"/>
    <mergeCell ref="C404:F405"/>
    <mergeCell ref="C416:F417"/>
    <mergeCell ref="C410:F411"/>
    <mergeCell ref="B404:B405"/>
    <mergeCell ref="C408:F409"/>
    <mergeCell ref="C414:F415"/>
    <mergeCell ref="B410:B411"/>
    <mergeCell ref="B414:B415"/>
    <mergeCell ref="G414:J415"/>
    <mergeCell ref="C406:F407"/>
    <mergeCell ref="B420:B421"/>
    <mergeCell ref="K414:L415"/>
    <mergeCell ref="B408:B409"/>
    <mergeCell ref="B432:B433"/>
    <mergeCell ref="B422:B423"/>
    <mergeCell ref="B424:B425"/>
    <mergeCell ref="B430:B431"/>
    <mergeCell ref="B416:B417"/>
    <mergeCell ref="B426:B427"/>
    <mergeCell ref="B428:B429"/>
    <mergeCell ref="B412:B413"/>
    <mergeCell ref="M414:O415"/>
    <mergeCell ref="G416:J417"/>
    <mergeCell ref="C422:F423"/>
    <mergeCell ref="G410:J411"/>
    <mergeCell ref="M410:O411"/>
    <mergeCell ref="G408:J409"/>
    <mergeCell ref="G412:J413"/>
    <mergeCell ref="C412:F413"/>
    <mergeCell ref="C424:F425"/>
    <mergeCell ref="M408:O409"/>
    <mergeCell ref="M424:O425"/>
    <mergeCell ref="M418:O419"/>
    <mergeCell ref="K408:L409"/>
    <mergeCell ref="K416:L417"/>
    <mergeCell ref="B418:B419"/>
    <mergeCell ref="K418:L419"/>
    <mergeCell ref="K422:L423"/>
    <mergeCell ref="K428:L429"/>
    <mergeCell ref="C426:F427"/>
    <mergeCell ref="C432:F433"/>
    <mergeCell ref="G432:J433"/>
    <mergeCell ref="Q460:S460"/>
    <mergeCell ref="M471:O472"/>
    <mergeCell ref="P471:P472"/>
    <mergeCell ref="Q475:T475"/>
    <mergeCell ref="Q476:S476"/>
    <mergeCell ref="P465:P466"/>
    <mergeCell ref="M463:O464"/>
    <mergeCell ref="P463:P464"/>
    <mergeCell ref="M465:O466"/>
    <mergeCell ref="K451:L452"/>
    <mergeCell ref="P451:P452"/>
    <mergeCell ref="P459:P460"/>
    <mergeCell ref="Q463:T463"/>
    <mergeCell ref="Q474:S474"/>
    <mergeCell ref="M457:O458"/>
    <mergeCell ref="P453:P454"/>
    <mergeCell ref="M475:O476"/>
    <mergeCell ref="K455:L456"/>
    <mergeCell ref="Q452:S452"/>
    <mergeCell ref="Q456:S456"/>
    <mergeCell ref="Q410:T410"/>
    <mergeCell ref="AC404:AE404"/>
    <mergeCell ref="AC407:AE407"/>
    <mergeCell ref="M428:O429"/>
    <mergeCell ref="M420:O421"/>
    <mergeCell ref="M426:O427"/>
    <mergeCell ref="U434:X434"/>
    <mergeCell ref="U433:W433"/>
    <mergeCell ref="P432:P433"/>
    <mergeCell ref="M436:O437"/>
    <mergeCell ref="U422:X422"/>
    <mergeCell ref="M422:O423"/>
    <mergeCell ref="U435:W435"/>
    <mergeCell ref="AC406:AE406"/>
    <mergeCell ref="Y405:AA405"/>
    <mergeCell ref="P406:P407"/>
    <mergeCell ref="Q406:T406"/>
    <mergeCell ref="AC418:AE418"/>
    <mergeCell ref="AC417:AE417"/>
    <mergeCell ref="U431:W431"/>
    <mergeCell ref="Q431:S431"/>
    <mergeCell ref="Q426:T426"/>
    <mergeCell ref="Q424:T424"/>
    <mergeCell ref="Q425:S425"/>
    <mergeCell ref="Q416:T416"/>
    <mergeCell ref="U418:X418"/>
    <mergeCell ref="U417:W417"/>
    <mergeCell ref="U424:X424"/>
    <mergeCell ref="U414:X414"/>
    <mergeCell ref="U426:X426"/>
    <mergeCell ref="Q421:S421"/>
    <mergeCell ref="U425:W425"/>
    <mergeCell ref="Y407:AA407"/>
    <mergeCell ref="Y408:AA408"/>
    <mergeCell ref="Y429:AA429"/>
    <mergeCell ref="AB389:AF389"/>
    <mergeCell ref="AG391:AI391"/>
    <mergeCell ref="AG392:AI392"/>
    <mergeCell ref="AC400:AE400"/>
    <mergeCell ref="Y400:AA400"/>
    <mergeCell ref="Y406:AA406"/>
    <mergeCell ref="U410:X410"/>
    <mergeCell ref="U408:X408"/>
    <mergeCell ref="U409:W409"/>
    <mergeCell ref="Q398:T398"/>
    <mergeCell ref="Y409:AA409"/>
    <mergeCell ref="AC409:AE409"/>
    <mergeCell ref="Y401:AA401"/>
    <mergeCell ref="P410:P411"/>
    <mergeCell ref="P408:P409"/>
    <mergeCell ref="AG405:AI405"/>
    <mergeCell ref="AC399:AE399"/>
    <mergeCell ref="AG409:AI409"/>
    <mergeCell ref="AG407:AI407"/>
    <mergeCell ref="AG408:AI408"/>
    <mergeCell ref="AC405:AE405"/>
    <mergeCell ref="AG398:AI398"/>
    <mergeCell ref="Y395:AJ395"/>
    <mergeCell ref="AC401:AE401"/>
    <mergeCell ref="U390:AA390"/>
    <mergeCell ref="U401:W401"/>
    <mergeCell ref="AG399:AI399"/>
    <mergeCell ref="AG406:AI406"/>
    <mergeCell ref="Y402:AA402"/>
    <mergeCell ref="AG396:AJ396"/>
    <mergeCell ref="AG397:AJ397"/>
    <mergeCell ref="U392:AA392"/>
    <mergeCell ref="AC402:AE402"/>
    <mergeCell ref="AC398:AE398"/>
    <mergeCell ref="V378:Y378"/>
    <mergeCell ref="AB391:AF391"/>
    <mergeCell ref="K386:AJ386"/>
    <mergeCell ref="AG387:AJ388"/>
    <mergeCell ref="U387:AA388"/>
    <mergeCell ref="Q392:T392"/>
    <mergeCell ref="Q389:T389"/>
    <mergeCell ref="M380:N380"/>
    <mergeCell ref="K389:P389"/>
    <mergeCell ref="AF379:AH379"/>
    <mergeCell ref="AC381:AE381"/>
    <mergeCell ref="AF381:AH381"/>
    <mergeCell ref="AC382:AE382"/>
    <mergeCell ref="AF382:AH382"/>
    <mergeCell ref="V382:Y382"/>
    <mergeCell ref="Q378:T378"/>
    <mergeCell ref="P402:P403"/>
    <mergeCell ref="Q403:S403"/>
    <mergeCell ref="K387:P388"/>
    <mergeCell ref="K380:L380"/>
    <mergeCell ref="Z380:AB380"/>
    <mergeCell ref="AC380:AE380"/>
    <mergeCell ref="AF380:AH380"/>
    <mergeCell ref="K379:L379"/>
    <mergeCell ref="M381:N381"/>
    <mergeCell ref="AG390:AI390"/>
    <mergeCell ref="AK201:AK205"/>
    <mergeCell ref="AB202:AC202"/>
    <mergeCell ref="AB203:AC203"/>
    <mergeCell ref="AB204:AC204"/>
    <mergeCell ref="AB205:AC205"/>
    <mergeCell ref="AH208:AI208"/>
    <mergeCell ref="AE203:AF203"/>
    <mergeCell ref="AE201:AG201"/>
    <mergeCell ref="AH205:AJ205"/>
    <mergeCell ref="AE208:AF208"/>
    <mergeCell ref="AB392:AF392"/>
    <mergeCell ref="Z374:AB374"/>
    <mergeCell ref="Q387:T388"/>
    <mergeCell ref="Q379:T379"/>
    <mergeCell ref="Q381:T381"/>
    <mergeCell ref="Q382:T382"/>
    <mergeCell ref="V374:Y374"/>
    <mergeCell ref="V383:Y383"/>
    <mergeCell ref="V341:Y341"/>
    <mergeCell ref="V345:Y345"/>
    <mergeCell ref="V379:Y379"/>
    <mergeCell ref="AG389:AJ389"/>
    <mergeCell ref="U389:AA389"/>
    <mergeCell ref="AF325:AH327"/>
    <mergeCell ref="Z326:AB327"/>
    <mergeCell ref="AC326:AE327"/>
    <mergeCell ref="Z341:AB341"/>
    <mergeCell ref="AC341:AE341"/>
    <mergeCell ref="AC331:AE331"/>
    <mergeCell ref="AC332:AE332"/>
    <mergeCell ref="AF333:AH333"/>
    <mergeCell ref="Z336:AB336"/>
    <mergeCell ref="Q356:T356"/>
    <mergeCell ref="M360:N360"/>
    <mergeCell ref="P370:P373"/>
    <mergeCell ref="V360:Y360"/>
    <mergeCell ref="Q377:T377"/>
    <mergeCell ref="Q374:T374"/>
    <mergeCell ref="Q375:T375"/>
    <mergeCell ref="Q376:T376"/>
    <mergeCell ref="V376:Y376"/>
    <mergeCell ref="V328:Y328"/>
    <mergeCell ref="V377:Y377"/>
    <mergeCell ref="V356:Y356"/>
    <mergeCell ref="V352:Y352"/>
    <mergeCell ref="V354:Y354"/>
    <mergeCell ref="Q330:T330"/>
    <mergeCell ref="V357:Y357"/>
    <mergeCell ref="M329:N329"/>
    <mergeCell ref="M330:N330"/>
    <mergeCell ref="M347:N347"/>
    <mergeCell ref="M346:N346"/>
    <mergeCell ref="V370:Y373"/>
    <mergeCell ref="V358:Y358"/>
    <mergeCell ref="U370:U373"/>
    <mergeCell ref="M349:N349"/>
    <mergeCell ref="M352:N352"/>
    <mergeCell ref="M357:N357"/>
    <mergeCell ref="M358:N358"/>
    <mergeCell ref="M353:N353"/>
    <mergeCell ref="Q333:T333"/>
    <mergeCell ref="Q334:T334"/>
    <mergeCell ref="Q328:T328"/>
    <mergeCell ref="Q337:T337"/>
    <mergeCell ref="G187:I187"/>
    <mergeCell ref="J184:K184"/>
    <mergeCell ref="C213:K213"/>
    <mergeCell ref="P199:S199"/>
    <mergeCell ref="C200:C212"/>
    <mergeCell ref="B214:B223"/>
    <mergeCell ref="L203:N203"/>
    <mergeCell ref="C224:K224"/>
    <mergeCell ref="P184:Q187"/>
    <mergeCell ref="P217:S217"/>
    <mergeCell ref="Q345:T345"/>
    <mergeCell ref="Q346:T346"/>
    <mergeCell ref="T222:V222"/>
    <mergeCell ref="V334:Y334"/>
    <mergeCell ref="G329:J329"/>
    <mergeCell ref="K343:L343"/>
    <mergeCell ref="B199:B213"/>
    <mergeCell ref="B224:B227"/>
    <mergeCell ref="B197:B198"/>
    <mergeCell ref="L196:O196"/>
    <mergeCell ref="J187:K187"/>
    <mergeCell ref="W185:Z185"/>
    <mergeCell ref="Z330:AB330"/>
    <mergeCell ref="O324:O327"/>
    <mergeCell ref="U324:U327"/>
    <mergeCell ref="Z329:AB329"/>
    <mergeCell ref="V337:Y337"/>
    <mergeCell ref="K338:L338"/>
    <mergeCell ref="K342:L342"/>
    <mergeCell ref="G334:J334"/>
    <mergeCell ref="G331:J331"/>
    <mergeCell ref="G332:J332"/>
    <mergeCell ref="K355:L355"/>
    <mergeCell ref="K359:L359"/>
    <mergeCell ref="K357:L357"/>
    <mergeCell ref="M343:N343"/>
    <mergeCell ref="M339:N339"/>
    <mergeCell ref="M342:N342"/>
    <mergeCell ref="AI118:AJ120"/>
    <mergeCell ref="AG121:AH123"/>
    <mergeCell ref="N130:P130"/>
    <mergeCell ref="K128:M129"/>
    <mergeCell ref="N131:P132"/>
    <mergeCell ref="Q135:S135"/>
    <mergeCell ref="Q137:S137"/>
    <mergeCell ref="K139:M139"/>
    <mergeCell ref="D200:D205"/>
    <mergeCell ref="P205:S205"/>
    <mergeCell ref="P203:S203"/>
    <mergeCell ref="L199:N199"/>
    <mergeCell ref="L226:N226"/>
    <mergeCell ref="L205:N205"/>
    <mergeCell ref="L217:O217"/>
    <mergeCell ref="P213:S213"/>
    <mergeCell ref="L197:N197"/>
    <mergeCell ref="P197:S198"/>
    <mergeCell ref="C198:K198"/>
    <mergeCell ref="C197:K197"/>
    <mergeCell ref="N184:O187"/>
    <mergeCell ref="R184:S187"/>
    <mergeCell ref="H185:I185"/>
    <mergeCell ref="H186:I186"/>
    <mergeCell ref="B196:K196"/>
    <mergeCell ref="J186:K186"/>
    <mergeCell ref="J172:K172"/>
    <mergeCell ref="J159:K159"/>
    <mergeCell ref="IP33:IP36"/>
    <mergeCell ref="T40:AF40"/>
    <mergeCell ref="T41:AF41"/>
    <mergeCell ref="R56:AF56"/>
    <mergeCell ref="R34:T34"/>
    <mergeCell ref="Q40:S40"/>
    <mergeCell ref="AE37:AF37"/>
    <mergeCell ref="Q44:S44"/>
    <mergeCell ref="R52:AF52"/>
    <mergeCell ref="T43:AF43"/>
    <mergeCell ref="R32:AC33"/>
    <mergeCell ref="AN24:AO24"/>
    <mergeCell ref="R26:T26"/>
    <mergeCell ref="T45:AF45"/>
    <mergeCell ref="AG56:AJ56"/>
    <mergeCell ref="N25:O26"/>
    <mergeCell ref="P25:P26"/>
    <mergeCell ref="N27:O28"/>
    <mergeCell ref="P27:P28"/>
    <mergeCell ref="AE36:AF36"/>
    <mergeCell ref="AA66:AD66"/>
    <mergeCell ref="AA67:AD67"/>
    <mergeCell ref="W66:Z66"/>
    <mergeCell ref="AB62:AD62"/>
    <mergeCell ref="X64:Z64"/>
    <mergeCell ref="AD169:AG169"/>
    <mergeCell ref="AD168:AG168"/>
    <mergeCell ref="AH165:AJ165"/>
    <mergeCell ref="W169:Z169"/>
    <mergeCell ref="T145:V147"/>
    <mergeCell ref="H162:I162"/>
    <mergeCell ref="G159:I159"/>
    <mergeCell ref="J157:K157"/>
    <mergeCell ref="AA127:AD127"/>
    <mergeCell ref="H71:J73"/>
    <mergeCell ref="AA136:AD136"/>
    <mergeCell ref="W153:Z153"/>
    <mergeCell ref="H154:I154"/>
    <mergeCell ref="H86:J88"/>
    <mergeCell ref="K87:M88"/>
    <mergeCell ref="T118:V120"/>
    <mergeCell ref="N151:O151"/>
    <mergeCell ref="AH158:AJ158"/>
    <mergeCell ref="E98:G100"/>
    <mergeCell ref="E89:G91"/>
    <mergeCell ref="K86:M86"/>
    <mergeCell ref="W94:Z94"/>
    <mergeCell ref="H77:J79"/>
    <mergeCell ref="K78:M79"/>
    <mergeCell ref="K77:M77"/>
    <mergeCell ref="E83:G85"/>
    <mergeCell ref="H83:J85"/>
    <mergeCell ref="K84:M85"/>
    <mergeCell ref="E80:G82"/>
    <mergeCell ref="H160:I160"/>
    <mergeCell ref="K130:M130"/>
    <mergeCell ref="L160:M163"/>
    <mergeCell ref="Q85:S85"/>
    <mergeCell ref="Q84:S84"/>
    <mergeCell ref="Q93:S93"/>
    <mergeCell ref="AD159:AG159"/>
    <mergeCell ref="AD160:AG160"/>
    <mergeCell ref="AK21:AL21"/>
    <mergeCell ref="AH154:AJ154"/>
    <mergeCell ref="AH174:AJ174"/>
    <mergeCell ref="AH152:AJ152"/>
    <mergeCell ref="AI107:AK107"/>
    <mergeCell ref="AG40:AJ40"/>
    <mergeCell ref="AG53:AJ53"/>
    <mergeCell ref="AG54:AJ54"/>
    <mergeCell ref="R151:S151"/>
    <mergeCell ref="U157:V157"/>
    <mergeCell ref="C107:V107"/>
    <mergeCell ref="P168:Q171"/>
    <mergeCell ref="AI116:AJ117"/>
    <mergeCell ref="W154:Z154"/>
    <mergeCell ref="T152:T153"/>
    <mergeCell ref="W127:Z127"/>
    <mergeCell ref="W136:Z136"/>
    <mergeCell ref="J156:K156"/>
    <mergeCell ref="N156:O159"/>
    <mergeCell ref="K72:M73"/>
    <mergeCell ref="J158:K158"/>
    <mergeCell ref="K68:M68"/>
    <mergeCell ref="O62:P62"/>
    <mergeCell ref="E65:G67"/>
    <mergeCell ref="N68:P68"/>
    <mergeCell ref="H65:J67"/>
    <mergeCell ref="K66:M67"/>
    <mergeCell ref="N66:P67"/>
    <mergeCell ref="P150:S150"/>
    <mergeCell ref="P152:Q155"/>
    <mergeCell ref="R156:S159"/>
    <mergeCell ref="J162:K162"/>
    <mergeCell ref="B130:D132"/>
    <mergeCell ref="E130:G132"/>
    <mergeCell ref="H130:J132"/>
    <mergeCell ref="H164:I164"/>
    <mergeCell ref="L115:M115"/>
    <mergeCell ref="R152:S155"/>
    <mergeCell ref="J151:K151"/>
    <mergeCell ref="L151:M151"/>
    <mergeCell ref="J152:K152"/>
    <mergeCell ref="J154:K154"/>
    <mergeCell ref="H158:I158"/>
    <mergeCell ref="G150:I151"/>
    <mergeCell ref="H156:I156"/>
    <mergeCell ref="J150:O150"/>
    <mergeCell ref="J160:K160"/>
    <mergeCell ref="Q103:S103"/>
    <mergeCell ref="B104:D106"/>
    <mergeCell ref="B145:D147"/>
    <mergeCell ref="E145:G147"/>
    <mergeCell ref="H145:J147"/>
    <mergeCell ref="K125:M126"/>
    <mergeCell ref="K124:M124"/>
    <mergeCell ref="Q121:S121"/>
    <mergeCell ref="Q120:S120"/>
    <mergeCell ref="B127:D129"/>
    <mergeCell ref="E127:G129"/>
    <mergeCell ref="H127:J129"/>
    <mergeCell ref="K131:M132"/>
    <mergeCell ref="B133:D135"/>
    <mergeCell ref="E133:G135"/>
    <mergeCell ref="H133:J135"/>
    <mergeCell ref="Q140:S140"/>
    <mergeCell ref="G167:I167"/>
    <mergeCell ref="K101:M101"/>
    <mergeCell ref="E115:E117"/>
    <mergeCell ref="F115:G117"/>
    <mergeCell ref="E118:G120"/>
    <mergeCell ref="H118:J120"/>
    <mergeCell ref="K118:M118"/>
    <mergeCell ref="AA94:AD94"/>
    <mergeCell ref="W79:Z79"/>
    <mergeCell ref="AA79:AD79"/>
    <mergeCell ref="N139:P139"/>
    <mergeCell ref="Q139:S139"/>
    <mergeCell ref="Q138:S138"/>
    <mergeCell ref="N137:P138"/>
    <mergeCell ref="L152:M155"/>
    <mergeCell ref="N152:O155"/>
    <mergeCell ref="J153:K153"/>
    <mergeCell ref="AA141:AD141"/>
    <mergeCell ref="W142:Z142"/>
    <mergeCell ref="AA142:AD142"/>
    <mergeCell ref="AD155:AG155"/>
    <mergeCell ref="AD152:AG152"/>
    <mergeCell ref="W152:Z152"/>
    <mergeCell ref="T151:V151"/>
    <mergeCell ref="AD154:AG154"/>
    <mergeCell ref="U153:V153"/>
    <mergeCell ref="T154:V154"/>
    <mergeCell ref="W155:Z155"/>
    <mergeCell ref="AA133:AD133"/>
    <mergeCell ref="W137:Z137"/>
    <mergeCell ref="AA137:AD137"/>
    <mergeCell ref="C148:AJ148"/>
    <mergeCell ref="B56:E56"/>
    <mergeCell ref="F56:I56"/>
    <mergeCell ref="Q25:Q26"/>
    <mergeCell ref="F27:F28"/>
    <mergeCell ref="F42:I42"/>
    <mergeCell ref="F40:I40"/>
    <mergeCell ref="R25:T25"/>
    <mergeCell ref="R27:T27"/>
    <mergeCell ref="H27:H28"/>
    <mergeCell ref="H36:H37"/>
    <mergeCell ref="G25:G26"/>
    <mergeCell ref="H32:J33"/>
    <mergeCell ref="R37:T37"/>
    <mergeCell ref="K36:K37"/>
    <mergeCell ref="L36:L37"/>
    <mergeCell ref="G27:G28"/>
    <mergeCell ref="B25:C26"/>
    <mergeCell ref="E25:E26"/>
    <mergeCell ref="B32:C33"/>
    <mergeCell ref="F41:I41"/>
    <mergeCell ref="J40:P40"/>
    <mergeCell ref="D25:D26"/>
    <mergeCell ref="F25:F26"/>
    <mergeCell ref="D27:D28"/>
    <mergeCell ref="E27:E28"/>
    <mergeCell ref="B27:C28"/>
    <mergeCell ref="L25:L26"/>
    <mergeCell ref="J51:Q51"/>
    <mergeCell ref="C52:E52"/>
    <mergeCell ref="B55:E55"/>
    <mergeCell ref="B54:E54"/>
    <mergeCell ref="J178:K178"/>
    <mergeCell ref="W182:Z182"/>
    <mergeCell ref="T187:V187"/>
    <mergeCell ref="T186:V186"/>
    <mergeCell ref="P151:Q151"/>
    <mergeCell ref="P160:Q163"/>
    <mergeCell ref="L168:M171"/>
    <mergeCell ref="T197:W198"/>
    <mergeCell ref="P196:S196"/>
    <mergeCell ref="W187:Z187"/>
    <mergeCell ref="J182:K182"/>
    <mergeCell ref="X196:AJ196"/>
    <mergeCell ref="AA178:AC178"/>
    <mergeCell ref="T196:W196"/>
    <mergeCell ref="AA186:AC186"/>
    <mergeCell ref="AA187:AC187"/>
    <mergeCell ref="W184:Z184"/>
    <mergeCell ref="T184:T185"/>
    <mergeCell ref="U184:V184"/>
    <mergeCell ref="T158:V158"/>
    <mergeCell ref="AH156:AJ156"/>
    <mergeCell ref="AH157:AJ157"/>
    <mergeCell ref="L198:N198"/>
    <mergeCell ref="U185:V185"/>
    <mergeCell ref="R160:S163"/>
    <mergeCell ref="T183:V183"/>
    <mergeCell ref="AH168:AJ168"/>
    <mergeCell ref="AD170:AG170"/>
    <mergeCell ref="W168:Z168"/>
    <mergeCell ref="AD174:AG174"/>
    <mergeCell ref="AD179:AG179"/>
    <mergeCell ref="AD171:AG171"/>
    <mergeCell ref="AC354:AE354"/>
    <mergeCell ref="Z332:AB332"/>
    <mergeCell ref="AF344:AH344"/>
    <mergeCell ref="AF343:AH343"/>
    <mergeCell ref="AC350:AE350"/>
    <mergeCell ref="AF341:AH341"/>
    <mergeCell ref="Z339:AB339"/>
    <mergeCell ref="Z348:AB348"/>
    <mergeCell ref="Z349:AB349"/>
    <mergeCell ref="AC349:AE349"/>
    <mergeCell ref="Z350:AB350"/>
    <mergeCell ref="AF345:AH345"/>
    <mergeCell ref="AF352:AH352"/>
    <mergeCell ref="AC353:AE353"/>
    <mergeCell ref="Z352:AB352"/>
    <mergeCell ref="AC352:AE352"/>
    <mergeCell ref="Z345:AB345"/>
    <mergeCell ref="AC345:AE345"/>
    <mergeCell ref="AC340:AE340"/>
    <mergeCell ref="AC348:AE348"/>
    <mergeCell ref="AC347:AE347"/>
    <mergeCell ref="Z346:AB346"/>
    <mergeCell ref="Z342:AB342"/>
    <mergeCell ref="AC337:AE337"/>
    <mergeCell ref="AC334:AE334"/>
    <mergeCell ref="AC333:AE333"/>
    <mergeCell ref="AC336:AE336"/>
    <mergeCell ref="AF332:AH332"/>
    <mergeCell ref="J183:K183"/>
    <mergeCell ref="T182:V182"/>
    <mergeCell ref="AA182:AC182"/>
    <mergeCell ref="M328:N328"/>
    <mergeCell ref="K341:L341"/>
    <mergeCell ref="M341:N341"/>
    <mergeCell ref="K335:L335"/>
    <mergeCell ref="M332:N332"/>
    <mergeCell ref="X202:AA202"/>
    <mergeCell ref="AC377:AE377"/>
    <mergeCell ref="AF377:AH377"/>
    <mergeCell ref="Z378:AB378"/>
    <mergeCell ref="AC378:AE378"/>
    <mergeCell ref="AF378:AH378"/>
    <mergeCell ref="Z379:AB379"/>
    <mergeCell ref="AC379:AE379"/>
    <mergeCell ref="AC351:AE351"/>
    <mergeCell ref="AF357:AH357"/>
    <mergeCell ref="AC374:AE374"/>
    <mergeCell ref="AF374:AH374"/>
    <mergeCell ref="Z375:AB375"/>
    <mergeCell ref="Z351:AB351"/>
    <mergeCell ref="Z360:AB360"/>
    <mergeCell ref="Z355:AB355"/>
    <mergeCell ref="AC358:AE358"/>
    <mergeCell ref="Z370:AH370"/>
    <mergeCell ref="Z371:AE371"/>
    <mergeCell ref="AF371:AH373"/>
    <mergeCell ref="Z372:AB373"/>
    <mergeCell ref="L225:N225"/>
    <mergeCell ref="Z334:AB334"/>
    <mergeCell ref="AF350:AH350"/>
    <mergeCell ref="T199:W199"/>
    <mergeCell ref="D217:K217"/>
    <mergeCell ref="P216:S216"/>
    <mergeCell ref="Z331:AB331"/>
    <mergeCell ref="Z333:AB333"/>
    <mergeCell ref="Z343:AB343"/>
    <mergeCell ref="Z335:AB335"/>
    <mergeCell ref="AF348:AH348"/>
    <mergeCell ref="Z347:AB347"/>
    <mergeCell ref="Z344:AB344"/>
    <mergeCell ref="AC343:AE343"/>
    <mergeCell ref="V339:Y339"/>
    <mergeCell ref="AC344:AE344"/>
    <mergeCell ref="AF336:AH336"/>
    <mergeCell ref="V347:Y347"/>
    <mergeCell ref="Q343:T343"/>
    <mergeCell ref="V342:Y342"/>
    <mergeCell ref="V344:Y344"/>
    <mergeCell ref="M324:N327"/>
    <mergeCell ref="K324:L327"/>
    <mergeCell ref="K328:L328"/>
    <mergeCell ref="M340:N340"/>
    <mergeCell ref="M333:N333"/>
    <mergeCell ref="Q339:T339"/>
    <mergeCell ref="K346:L346"/>
    <mergeCell ref="M345:N345"/>
    <mergeCell ref="K345:L345"/>
    <mergeCell ref="K329:L329"/>
    <mergeCell ref="Q342:T342"/>
    <mergeCell ref="V348:Y348"/>
    <mergeCell ref="Q347:T347"/>
    <mergeCell ref="AH202:AJ202"/>
    <mergeCell ref="V353:Y353"/>
    <mergeCell ref="AD173:AG173"/>
    <mergeCell ref="AD178:AG178"/>
    <mergeCell ref="AC330:AE330"/>
    <mergeCell ref="V329:Y329"/>
    <mergeCell ref="V330:Y330"/>
    <mergeCell ref="V332:Y332"/>
    <mergeCell ref="H184:I184"/>
    <mergeCell ref="G183:I183"/>
    <mergeCell ref="J185:K185"/>
    <mergeCell ref="AE202:AF202"/>
    <mergeCell ref="AE205:AF205"/>
    <mergeCell ref="AC329:AE329"/>
    <mergeCell ref="V324:Y327"/>
    <mergeCell ref="AJ254:AK254"/>
    <mergeCell ref="AJ255:AK255"/>
    <mergeCell ref="AB253:AD253"/>
    <mergeCell ref="AE253:AG253"/>
    <mergeCell ref="W318:AA318"/>
    <mergeCell ref="W317:AA317"/>
    <mergeCell ref="AF304:AG304"/>
    <mergeCell ref="AH247:AI247"/>
    <mergeCell ref="P324:P327"/>
    <mergeCell ref="AG215:AI215"/>
    <mergeCell ref="X200:AE200"/>
    <mergeCell ref="X207:AA207"/>
    <mergeCell ref="X204:AA204"/>
    <mergeCell ref="AE206:AF206"/>
    <mergeCell ref="AE207:AF207"/>
    <mergeCell ref="AH183:AJ183"/>
    <mergeCell ref="AA185:AC185"/>
    <mergeCell ref="W183:Z183"/>
    <mergeCell ref="X215:AE215"/>
    <mergeCell ref="AF355:AH355"/>
    <mergeCell ref="Z325:AE325"/>
    <mergeCell ref="AC335:AE335"/>
    <mergeCell ref="AC346:AE346"/>
    <mergeCell ref="AF347:AH347"/>
    <mergeCell ref="AF334:AH334"/>
    <mergeCell ref="AF346:AH346"/>
    <mergeCell ref="AF331:AH331"/>
    <mergeCell ref="AF338:AH338"/>
    <mergeCell ref="AF337:AH337"/>
    <mergeCell ref="AF340:AH340"/>
    <mergeCell ref="M356:N356"/>
    <mergeCell ref="K356:L356"/>
    <mergeCell ref="Z328:AB328"/>
    <mergeCell ref="AC338:AE338"/>
    <mergeCell ref="Z337:AB337"/>
    <mergeCell ref="Z324:AH324"/>
    <mergeCell ref="AC328:AE328"/>
    <mergeCell ref="AC342:AE342"/>
    <mergeCell ref="AC339:AE339"/>
    <mergeCell ref="AF339:AH339"/>
    <mergeCell ref="AF342:AH342"/>
    <mergeCell ref="AF335:AH335"/>
    <mergeCell ref="Z356:AB356"/>
    <mergeCell ref="AC356:AE356"/>
    <mergeCell ref="AF354:AH354"/>
    <mergeCell ref="Z354:AB354"/>
    <mergeCell ref="Z353:AB353"/>
    <mergeCell ref="AF351:AH351"/>
    <mergeCell ref="V355:Y355"/>
    <mergeCell ref="AF356:AH356"/>
    <mergeCell ref="AD182:AG182"/>
    <mergeCell ref="AH181:AJ181"/>
    <mergeCell ref="AD163:AG163"/>
    <mergeCell ref="V350:Y350"/>
    <mergeCell ref="V340:Y340"/>
    <mergeCell ref="Z340:AB340"/>
    <mergeCell ref="AD187:AG187"/>
    <mergeCell ref="AF349:AH349"/>
    <mergeCell ref="T224:T227"/>
    <mergeCell ref="X223:AF223"/>
    <mergeCell ref="T214:W214"/>
    <mergeCell ref="T223:V223"/>
    <mergeCell ref="T217:V217"/>
    <mergeCell ref="P176:Q179"/>
    <mergeCell ref="W171:Z171"/>
    <mergeCell ref="AD185:AG185"/>
    <mergeCell ref="AH184:AJ184"/>
    <mergeCell ref="AH177:AJ177"/>
    <mergeCell ref="V338:Y338"/>
    <mergeCell ref="X213:AE213"/>
    <mergeCell ref="AB248:AD248"/>
    <mergeCell ref="W246:AA247"/>
    <mergeCell ref="T228:W230"/>
    <mergeCell ref="X199:AE199"/>
    <mergeCell ref="AB206:AC206"/>
    <mergeCell ref="Z338:AB338"/>
    <mergeCell ref="AG199:AI199"/>
    <mergeCell ref="W175:Z175"/>
    <mergeCell ref="W174:Z174"/>
    <mergeCell ref="W172:Z172"/>
    <mergeCell ref="AH182:AJ182"/>
    <mergeCell ref="AA180:AC180"/>
    <mergeCell ref="AH155:AJ155"/>
    <mergeCell ref="W158:Z158"/>
    <mergeCell ref="AD156:AG156"/>
    <mergeCell ref="AD157:AG157"/>
    <mergeCell ref="AA168:AC168"/>
    <mergeCell ref="AI197:AJ198"/>
    <mergeCell ref="AA161:AC161"/>
    <mergeCell ref="AA162:AC162"/>
    <mergeCell ref="AD166:AG166"/>
    <mergeCell ref="AD167:AG167"/>
    <mergeCell ref="AD165:AG165"/>
    <mergeCell ref="AA171:AC171"/>
    <mergeCell ref="AH185:AJ185"/>
    <mergeCell ref="AB207:AC207"/>
    <mergeCell ref="X201:AD201"/>
    <mergeCell ref="AH187:AJ187"/>
    <mergeCell ref="W161:Z161"/>
    <mergeCell ref="AA163:AC163"/>
    <mergeCell ref="W162:Z162"/>
    <mergeCell ref="W163:Z163"/>
    <mergeCell ref="AA169:AC169"/>
    <mergeCell ref="AH169:AJ169"/>
    <mergeCell ref="AD186:AG186"/>
    <mergeCell ref="AD161:AG161"/>
    <mergeCell ref="W186:Z186"/>
    <mergeCell ref="AA184:AC184"/>
    <mergeCell ref="AD183:AG183"/>
    <mergeCell ref="AD184:AG184"/>
    <mergeCell ref="AA181:AC181"/>
    <mergeCell ref="AA183:AC183"/>
    <mergeCell ref="AD181:AG181"/>
    <mergeCell ref="AH186:AJ186"/>
    <mergeCell ref="AH160:AJ160"/>
    <mergeCell ref="AH162:AJ162"/>
    <mergeCell ref="AH161:AJ161"/>
    <mergeCell ref="AH170:AJ170"/>
    <mergeCell ref="AD172:AG172"/>
    <mergeCell ref="AA165:AC165"/>
    <mergeCell ref="AA166:AC166"/>
    <mergeCell ref="AA176:AC176"/>
    <mergeCell ref="AA174:AC174"/>
    <mergeCell ref="AA167:AC167"/>
    <mergeCell ref="AD177:AG177"/>
    <mergeCell ref="AA160:AC160"/>
    <mergeCell ref="P164:Q167"/>
    <mergeCell ref="AH180:AJ180"/>
    <mergeCell ref="AH175:AJ175"/>
    <mergeCell ref="AH176:AJ176"/>
    <mergeCell ref="AH173:AJ173"/>
    <mergeCell ref="AA177:AC177"/>
    <mergeCell ref="AA170:AC170"/>
    <mergeCell ref="AD162:AG162"/>
    <mergeCell ref="AD164:AG164"/>
    <mergeCell ref="AH178:AJ178"/>
    <mergeCell ref="AD176:AG176"/>
    <mergeCell ref="AH171:AJ171"/>
    <mergeCell ref="AH163:AJ163"/>
    <mergeCell ref="AH164:AJ164"/>
    <mergeCell ref="T168:T169"/>
    <mergeCell ref="U168:V168"/>
    <mergeCell ref="AH179:AJ179"/>
    <mergeCell ref="AH172:AJ172"/>
    <mergeCell ref="W160:Z160"/>
    <mergeCell ref="W166:Z166"/>
    <mergeCell ref="AG52:AJ52"/>
    <mergeCell ref="W75:Z75"/>
    <mergeCell ref="AA75:AD75"/>
    <mergeCell ref="W76:Z76"/>
    <mergeCell ref="AA76:AD76"/>
    <mergeCell ref="W77:Z77"/>
    <mergeCell ref="AA77:AD77"/>
    <mergeCell ref="W78:Z78"/>
    <mergeCell ref="AA78:AD78"/>
    <mergeCell ref="W100:Z100"/>
    <mergeCell ref="AA100:AD100"/>
    <mergeCell ref="W98:Z98"/>
    <mergeCell ref="AA101:AD101"/>
    <mergeCell ref="AJ249:AK249"/>
    <mergeCell ref="AH246:AK246"/>
    <mergeCell ref="AI106:AK106"/>
    <mergeCell ref="AI142:AJ144"/>
    <mergeCell ref="AH166:AJ166"/>
    <mergeCell ref="AH167:AJ167"/>
    <mergeCell ref="AF121:AF123"/>
    <mergeCell ref="W121:Z121"/>
    <mergeCell ref="W70:Z70"/>
    <mergeCell ref="AA70:AD70"/>
    <mergeCell ref="W71:Z71"/>
    <mergeCell ref="AA71:AD71"/>
    <mergeCell ref="W72:Z72"/>
    <mergeCell ref="AA72:AD72"/>
    <mergeCell ref="W73:Z73"/>
    <mergeCell ref="AA73:AD73"/>
    <mergeCell ref="W74:Z74"/>
    <mergeCell ref="AA74:AD74"/>
    <mergeCell ref="AE145:AE147"/>
    <mergeCell ref="K34:K35"/>
    <mergeCell ref="B34:C35"/>
    <mergeCell ref="D34:D35"/>
    <mergeCell ref="J36:J37"/>
    <mergeCell ref="E34:E35"/>
    <mergeCell ref="F34:F35"/>
    <mergeCell ref="G34:G35"/>
    <mergeCell ref="H34:H35"/>
    <mergeCell ref="W80:Z80"/>
    <mergeCell ref="AA80:AD80"/>
    <mergeCell ref="AD175:AG175"/>
    <mergeCell ref="AD180:AG180"/>
    <mergeCell ref="W134:Z134"/>
    <mergeCell ref="AA134:AD134"/>
    <mergeCell ref="AG43:AJ43"/>
    <mergeCell ref="AG44:AJ44"/>
    <mergeCell ref="AG45:AJ45"/>
    <mergeCell ref="T44:AF44"/>
    <mergeCell ref="AG41:AJ41"/>
    <mergeCell ref="AG42:AJ42"/>
    <mergeCell ref="AG51:AJ51"/>
    <mergeCell ref="J56:Q56"/>
    <mergeCell ref="J42:L42"/>
    <mergeCell ref="J43:L43"/>
    <mergeCell ref="J41:L41"/>
    <mergeCell ref="AA68:AD68"/>
    <mergeCell ref="W69:Z69"/>
    <mergeCell ref="AA69:AD69"/>
    <mergeCell ref="AA61:AA64"/>
    <mergeCell ref="W65:Z65"/>
    <mergeCell ref="AA85:AD85"/>
    <mergeCell ref="W165:Z165"/>
    <mergeCell ref="H23:J24"/>
    <mergeCell ref="I25:I26"/>
    <mergeCell ref="J25:J26"/>
    <mergeCell ref="K25:K26"/>
    <mergeCell ref="I27:I28"/>
    <mergeCell ref="J27:J28"/>
    <mergeCell ref="K27:K28"/>
    <mergeCell ref="L27:L28"/>
    <mergeCell ref="H25:H26"/>
    <mergeCell ref="R51:AF51"/>
    <mergeCell ref="F52:I52"/>
    <mergeCell ref="J52:Q52"/>
    <mergeCell ref="R54:AF54"/>
    <mergeCell ref="B51:I51"/>
    <mergeCell ref="H74:J76"/>
    <mergeCell ref="K75:M76"/>
    <mergeCell ref="B68:D70"/>
    <mergeCell ref="K69:M70"/>
    <mergeCell ref="AB61:AD61"/>
    <mergeCell ref="W67:Z67"/>
    <mergeCell ref="AA65:AD65"/>
    <mergeCell ref="B71:D73"/>
    <mergeCell ref="B74:D76"/>
    <mergeCell ref="B53:E53"/>
    <mergeCell ref="Q76:S76"/>
    <mergeCell ref="T62:V64"/>
    <mergeCell ref="L63:M64"/>
    <mergeCell ref="Q62:S62"/>
    <mergeCell ref="E71:G73"/>
    <mergeCell ref="O63:P64"/>
    <mergeCell ref="AF65:AF67"/>
    <mergeCell ref="AE65:AE67"/>
    <mergeCell ref="Q63:S63"/>
    <mergeCell ref="L62:M62"/>
    <mergeCell ref="Q66:S66"/>
    <mergeCell ref="K65:M65"/>
    <mergeCell ref="N72:P73"/>
    <mergeCell ref="Q68:S68"/>
    <mergeCell ref="Q69:S69"/>
    <mergeCell ref="N62:N64"/>
    <mergeCell ref="Q95:S95"/>
    <mergeCell ref="E86:G88"/>
    <mergeCell ref="H92:J94"/>
    <mergeCell ref="K93:M94"/>
    <mergeCell ref="W83:Z83"/>
    <mergeCell ref="AA83:AD83"/>
    <mergeCell ref="Q78:S78"/>
    <mergeCell ref="Q94:S94"/>
    <mergeCell ref="Q83:S83"/>
    <mergeCell ref="Q70:S70"/>
    <mergeCell ref="Q64:S64"/>
    <mergeCell ref="Q72:S72"/>
    <mergeCell ref="Q73:S73"/>
    <mergeCell ref="T65:V67"/>
    <mergeCell ref="T71:V73"/>
    <mergeCell ref="Q74:S74"/>
    <mergeCell ref="Q75:S75"/>
    <mergeCell ref="N75:P76"/>
    <mergeCell ref="N81:P82"/>
    <mergeCell ref="N78:P79"/>
    <mergeCell ref="N90:P91"/>
    <mergeCell ref="N86:P86"/>
    <mergeCell ref="N93:P94"/>
    <mergeCell ref="AA86:AD86"/>
    <mergeCell ref="AE118:AE120"/>
    <mergeCell ref="T68:V70"/>
    <mergeCell ref="E74:G76"/>
    <mergeCell ref="H89:J91"/>
    <mergeCell ref="K90:M91"/>
    <mergeCell ref="H80:J82"/>
    <mergeCell ref="K81:M82"/>
    <mergeCell ref="B86:D88"/>
    <mergeCell ref="B95:D97"/>
    <mergeCell ref="B98:D100"/>
    <mergeCell ref="W84:Z84"/>
    <mergeCell ref="B101:D103"/>
    <mergeCell ref="N118:P118"/>
    <mergeCell ref="N89:P89"/>
    <mergeCell ref="K89:M89"/>
    <mergeCell ref="Q91:S91"/>
    <mergeCell ref="B59:I59"/>
    <mergeCell ref="B60:I60"/>
    <mergeCell ref="B61:D62"/>
    <mergeCell ref="E68:G70"/>
    <mergeCell ref="H68:J70"/>
    <mergeCell ref="AA102:AD102"/>
    <mergeCell ref="T74:V76"/>
    <mergeCell ref="T77:V79"/>
    <mergeCell ref="T80:V82"/>
    <mergeCell ref="N69:P70"/>
    <mergeCell ref="E61:V61"/>
    <mergeCell ref="E62:E64"/>
    <mergeCell ref="H62:H64"/>
    <mergeCell ref="I62:J64"/>
    <mergeCell ref="F62:G64"/>
    <mergeCell ref="K62:K64"/>
    <mergeCell ref="AI98:AJ100"/>
    <mergeCell ref="W101:Z101"/>
    <mergeCell ref="AC104:AE104"/>
    <mergeCell ref="AF105:AH105"/>
    <mergeCell ref="T101:V103"/>
    <mergeCell ref="T83:V85"/>
    <mergeCell ref="T86:V88"/>
    <mergeCell ref="T92:V94"/>
    <mergeCell ref="T95:V97"/>
    <mergeCell ref="T98:V100"/>
    <mergeCell ref="AF116:AF117"/>
    <mergeCell ref="AE114:AF115"/>
    <mergeCell ref="E95:G97"/>
    <mergeCell ref="H95:J97"/>
    <mergeCell ref="K96:M97"/>
    <mergeCell ref="E92:G94"/>
    <mergeCell ref="K95:M95"/>
    <mergeCell ref="E101:G103"/>
    <mergeCell ref="H101:J103"/>
    <mergeCell ref="K102:M103"/>
    <mergeCell ref="W95:Z95"/>
    <mergeCell ref="AA95:AD95"/>
    <mergeCell ref="W96:Z96"/>
    <mergeCell ref="AA96:AD96"/>
    <mergeCell ref="W104:AB104"/>
    <mergeCell ref="AC105:AE105"/>
    <mergeCell ref="N101:P101"/>
    <mergeCell ref="N102:P103"/>
    <mergeCell ref="O116:P117"/>
    <mergeCell ref="Q116:S116"/>
    <mergeCell ref="N84:P85"/>
    <mergeCell ref="AE101:AE103"/>
    <mergeCell ref="AI139:AJ141"/>
    <mergeCell ref="W123:Z123"/>
    <mergeCell ref="W122:Z122"/>
    <mergeCell ref="AA122:AD122"/>
    <mergeCell ref="AF106:AH106"/>
    <mergeCell ref="AA98:AD98"/>
    <mergeCell ref="AA87:AD87"/>
    <mergeCell ref="AG89:AH91"/>
    <mergeCell ref="AG80:AH82"/>
    <mergeCell ref="AA84:AD84"/>
    <mergeCell ref="W85:Z85"/>
    <mergeCell ref="AG92:AH94"/>
    <mergeCell ref="AE80:AE82"/>
    <mergeCell ref="AF80:AF82"/>
    <mergeCell ref="AE83:AE85"/>
    <mergeCell ref="AF104:AH104"/>
    <mergeCell ref="X114:Z114"/>
    <mergeCell ref="AI80:AJ82"/>
    <mergeCell ref="AI83:AJ85"/>
    <mergeCell ref="AI127:AJ129"/>
    <mergeCell ref="AG127:AH129"/>
    <mergeCell ref="W129:Z129"/>
    <mergeCell ref="W88:Z88"/>
    <mergeCell ref="AA88:AD88"/>
    <mergeCell ref="W89:Z89"/>
    <mergeCell ref="AA89:AD89"/>
    <mergeCell ref="W90:Z90"/>
    <mergeCell ref="AA90:AD90"/>
    <mergeCell ref="W91:Z91"/>
    <mergeCell ref="AI104:AK104"/>
    <mergeCell ref="AF83:AF85"/>
    <mergeCell ref="AG98:AH100"/>
    <mergeCell ref="AG61:AJ62"/>
    <mergeCell ref="AE63:AE64"/>
    <mergeCell ref="AF63:AF64"/>
    <mergeCell ref="AG63:AH64"/>
    <mergeCell ref="AI63:AJ64"/>
    <mergeCell ref="AB64:AD64"/>
    <mergeCell ref="W61:W64"/>
    <mergeCell ref="X61:Z61"/>
    <mergeCell ref="X62:Z62"/>
    <mergeCell ref="X63:Z63"/>
    <mergeCell ref="AG65:AH67"/>
    <mergeCell ref="X117:Z117"/>
    <mergeCell ref="AB117:AD117"/>
    <mergeCell ref="AF118:AF120"/>
    <mergeCell ref="AG118:AH120"/>
    <mergeCell ref="AG114:AJ115"/>
    <mergeCell ref="AI121:AJ123"/>
    <mergeCell ref="AI65:AJ67"/>
    <mergeCell ref="AG77:AH79"/>
    <mergeCell ref="AI77:AJ79"/>
    <mergeCell ref="AA91:AD91"/>
    <mergeCell ref="AG101:AH103"/>
    <mergeCell ref="W92:Z92"/>
    <mergeCell ref="AA92:AD92"/>
    <mergeCell ref="W93:Z93"/>
    <mergeCell ref="AA93:AD93"/>
    <mergeCell ref="AI105:AK105"/>
    <mergeCell ref="W103:Z103"/>
    <mergeCell ref="AA103:AD103"/>
    <mergeCell ref="AF107:AH107"/>
    <mergeCell ref="AA114:AA117"/>
    <mergeCell ref="AF95:AF97"/>
    <mergeCell ref="N96:P97"/>
    <mergeCell ref="N95:P95"/>
    <mergeCell ref="N92:P92"/>
    <mergeCell ref="Q87:S87"/>
    <mergeCell ref="AF124:AF126"/>
    <mergeCell ref="AI68:AJ70"/>
    <mergeCell ref="AG71:AH73"/>
    <mergeCell ref="AI71:AJ73"/>
    <mergeCell ref="AI74:AJ76"/>
    <mergeCell ref="AG74:AH76"/>
    <mergeCell ref="AI101:AJ103"/>
    <mergeCell ref="AG68:AH70"/>
    <mergeCell ref="AI86:AJ88"/>
    <mergeCell ref="AG95:AH97"/>
    <mergeCell ref="AI95:AJ97"/>
    <mergeCell ref="AI89:AJ91"/>
    <mergeCell ref="AI92:AJ94"/>
    <mergeCell ref="AG86:AH88"/>
    <mergeCell ref="W97:Z97"/>
    <mergeCell ref="AA97:AD97"/>
    <mergeCell ref="W102:Z102"/>
    <mergeCell ref="AG124:AH126"/>
    <mergeCell ref="AI124:AJ126"/>
    <mergeCell ref="N125:P126"/>
    <mergeCell ref="W124:Z124"/>
    <mergeCell ref="X116:Z116"/>
    <mergeCell ref="AB116:AD116"/>
    <mergeCell ref="AA125:AD125"/>
    <mergeCell ref="W126:Z126"/>
    <mergeCell ref="AG116:AH117"/>
    <mergeCell ref="AA121:AD121"/>
    <mergeCell ref="W120:Z120"/>
    <mergeCell ref="T127:V129"/>
    <mergeCell ref="AE127:AE129"/>
    <mergeCell ref="AF127:AF129"/>
    <mergeCell ref="N128:P129"/>
    <mergeCell ref="AA129:AD129"/>
    <mergeCell ref="W128:Z128"/>
    <mergeCell ref="AA123:AD123"/>
    <mergeCell ref="N124:P124"/>
    <mergeCell ref="Q124:S124"/>
    <mergeCell ref="Q128:S128"/>
    <mergeCell ref="AA124:AD124"/>
    <mergeCell ref="W125:Z125"/>
    <mergeCell ref="AE124:AE126"/>
    <mergeCell ref="AA126:AD126"/>
    <mergeCell ref="AE121:AE123"/>
    <mergeCell ref="AE130:AE132"/>
    <mergeCell ref="W132:Z132"/>
    <mergeCell ref="AA132:AD132"/>
    <mergeCell ref="Q131:S131"/>
    <mergeCell ref="Q130:S130"/>
    <mergeCell ref="AA128:AD128"/>
    <mergeCell ref="Q127:S127"/>
    <mergeCell ref="T133:V135"/>
    <mergeCell ref="AE133:AE135"/>
    <mergeCell ref="AI133:AJ135"/>
    <mergeCell ref="K134:M135"/>
    <mergeCell ref="N134:P135"/>
    <mergeCell ref="AF133:AF135"/>
    <mergeCell ref="AG133:AH135"/>
    <mergeCell ref="W130:Z130"/>
    <mergeCell ref="AA130:AD130"/>
    <mergeCell ref="W131:Z131"/>
    <mergeCell ref="AA131:AD131"/>
    <mergeCell ref="AF130:AF132"/>
    <mergeCell ref="W135:Z135"/>
    <mergeCell ref="AA135:AD135"/>
    <mergeCell ref="K133:M133"/>
    <mergeCell ref="N133:P133"/>
    <mergeCell ref="Q133:S133"/>
    <mergeCell ref="Q132:S132"/>
    <mergeCell ref="W133:Z133"/>
    <mergeCell ref="Q134:S134"/>
    <mergeCell ref="AG130:AH132"/>
    <mergeCell ref="AI130:AJ132"/>
    <mergeCell ref="AF136:AF138"/>
    <mergeCell ref="AG136:AH138"/>
    <mergeCell ref="B142:D144"/>
    <mergeCell ref="E142:G144"/>
    <mergeCell ref="H142:J144"/>
    <mergeCell ref="T142:V144"/>
    <mergeCell ref="AE142:AE144"/>
    <mergeCell ref="B139:D141"/>
    <mergeCell ref="E139:G141"/>
    <mergeCell ref="H139:J141"/>
    <mergeCell ref="T139:V141"/>
    <mergeCell ref="AE139:AE141"/>
    <mergeCell ref="AG142:AH144"/>
    <mergeCell ref="K142:M142"/>
    <mergeCell ref="N142:P142"/>
    <mergeCell ref="Q142:S142"/>
    <mergeCell ref="Q143:S143"/>
    <mergeCell ref="Q141:S141"/>
    <mergeCell ref="Q144:S144"/>
    <mergeCell ref="K140:M141"/>
    <mergeCell ref="N140:P141"/>
    <mergeCell ref="K136:M136"/>
    <mergeCell ref="N136:P136"/>
    <mergeCell ref="Q136:S136"/>
    <mergeCell ref="K143:M144"/>
    <mergeCell ref="N143:P144"/>
    <mergeCell ref="T136:V138"/>
    <mergeCell ref="B136:D138"/>
    <mergeCell ref="AG139:AH141"/>
    <mergeCell ref="AF139:AF141"/>
    <mergeCell ref="W141:Z141"/>
    <mergeCell ref="AA147:AD147"/>
    <mergeCell ref="W146:Z146"/>
    <mergeCell ref="AA146:AD146"/>
    <mergeCell ref="AF145:AF147"/>
    <mergeCell ref="AF142:AF144"/>
    <mergeCell ref="W143:Z143"/>
    <mergeCell ref="Q146:S146"/>
    <mergeCell ref="N145:P145"/>
    <mergeCell ref="AA143:AD143"/>
    <mergeCell ref="W145:Z145"/>
    <mergeCell ref="AA145:AD145"/>
    <mergeCell ref="AA144:AD144"/>
    <mergeCell ref="W144:Z144"/>
    <mergeCell ref="W139:Z139"/>
    <mergeCell ref="AA139:AD139"/>
    <mergeCell ref="W140:Z140"/>
    <mergeCell ref="AA140:AD140"/>
    <mergeCell ref="E136:G138"/>
    <mergeCell ref="H136:J138"/>
    <mergeCell ref="K137:M138"/>
    <mergeCell ref="AE136:AE138"/>
    <mergeCell ref="AI136:AJ138"/>
    <mergeCell ref="K145:M145"/>
    <mergeCell ref="K491:U492"/>
    <mergeCell ref="B493:B498"/>
    <mergeCell ref="C495:C498"/>
    <mergeCell ref="G495:I495"/>
    <mergeCell ref="K495:M495"/>
    <mergeCell ref="P495:T495"/>
    <mergeCell ref="G496:I496"/>
    <mergeCell ref="K496:M496"/>
    <mergeCell ref="P496:T496"/>
    <mergeCell ref="G497:I497"/>
    <mergeCell ref="B487:B492"/>
    <mergeCell ref="K487:T487"/>
    <mergeCell ref="V487:V498"/>
    <mergeCell ref="W487:AI498"/>
    <mergeCell ref="K488:T488"/>
    <mergeCell ref="C489:J489"/>
    <mergeCell ref="K489:T489"/>
    <mergeCell ref="K490:T490"/>
    <mergeCell ref="C491:J492"/>
    <mergeCell ref="Q145:S145"/>
    <mergeCell ref="AG145:AH147"/>
    <mergeCell ref="AI145:AJ147"/>
    <mergeCell ref="K146:M147"/>
    <mergeCell ref="N146:P147"/>
    <mergeCell ref="Q147:S147"/>
    <mergeCell ref="W147:Z147"/>
    <mergeCell ref="AA501:AC501"/>
    <mergeCell ref="AE501:AH501"/>
    <mergeCell ref="D502:F502"/>
    <mergeCell ref="G502:I502"/>
    <mergeCell ref="J502:L502"/>
    <mergeCell ref="N502:Q502"/>
    <mergeCell ref="AA502:AC502"/>
    <mergeCell ref="AE502:AH502"/>
    <mergeCell ref="K497:M497"/>
    <mergeCell ref="P497:T497"/>
    <mergeCell ref="D498:O498"/>
    <mergeCell ref="P498:T498"/>
    <mergeCell ref="B501:B506"/>
    <mergeCell ref="C501:C506"/>
    <mergeCell ref="D501:F501"/>
    <mergeCell ref="G501:I501"/>
    <mergeCell ref="J501:L501"/>
    <mergeCell ref="N501:Q501"/>
    <mergeCell ref="D505:F505"/>
    <mergeCell ref="G505:I505"/>
    <mergeCell ref="J505:L505"/>
    <mergeCell ref="N505:Q505"/>
    <mergeCell ref="AA505:AC505"/>
    <mergeCell ref="AE505:AH505"/>
    <mergeCell ref="D504:F504"/>
    <mergeCell ref="G504:I504"/>
    <mergeCell ref="J504:L504"/>
    <mergeCell ref="N504:Q504"/>
    <mergeCell ref="AA504:AC504"/>
    <mergeCell ref="AE504:AH504"/>
    <mergeCell ref="D503:F503"/>
    <mergeCell ref="G503:I503"/>
    <mergeCell ref="J503:L503"/>
    <mergeCell ref="N503:Q503"/>
    <mergeCell ref="AA503:AC503"/>
    <mergeCell ref="AE503:AH503"/>
    <mergeCell ref="AA507:AC507"/>
    <mergeCell ref="AE507:AI507"/>
    <mergeCell ref="D508:F508"/>
    <mergeCell ref="G508:I508"/>
    <mergeCell ref="J508:L508"/>
    <mergeCell ref="N508:Q508"/>
    <mergeCell ref="AA508:AC508"/>
    <mergeCell ref="AE508:AI508"/>
    <mergeCell ref="N506:Q506"/>
    <mergeCell ref="AA506:AC506"/>
    <mergeCell ref="AE506:AH506"/>
    <mergeCell ref="B507:B516"/>
    <mergeCell ref="C507:C514"/>
    <mergeCell ref="D507:F507"/>
    <mergeCell ref="G507:I507"/>
    <mergeCell ref="J507:L507"/>
    <mergeCell ref="N507:Q507"/>
    <mergeCell ref="S507:S510"/>
    <mergeCell ref="D511:F511"/>
    <mergeCell ref="G511:I511"/>
    <mergeCell ref="J511:L511"/>
    <mergeCell ref="N511:Q511"/>
    <mergeCell ref="AA511:AC511"/>
    <mergeCell ref="AE511:AH511"/>
    <mergeCell ref="D510:F510"/>
    <mergeCell ref="G510:I510"/>
    <mergeCell ref="J510:L510"/>
    <mergeCell ref="N510:Q510"/>
    <mergeCell ref="AA510:AC510"/>
    <mergeCell ref="AE510:AI510"/>
    <mergeCell ref="D509:F509"/>
    <mergeCell ref="G509:I509"/>
    <mergeCell ref="J509:L509"/>
    <mergeCell ref="N509:Q509"/>
    <mergeCell ref="AA509:AC509"/>
    <mergeCell ref="AE509:AI509"/>
    <mergeCell ref="AE513:AH513"/>
    <mergeCell ref="N514:Q514"/>
    <mergeCell ref="S514:Y514"/>
    <mergeCell ref="AA514:AC514"/>
    <mergeCell ref="AE514:AH514"/>
    <mergeCell ref="N515:Q515"/>
    <mergeCell ref="S515:Y515"/>
    <mergeCell ref="AA515:AC515"/>
    <mergeCell ref="AE515:AH515"/>
    <mergeCell ref="D513:F513"/>
    <mergeCell ref="G513:I513"/>
    <mergeCell ref="J513:L513"/>
    <mergeCell ref="N513:Q513"/>
    <mergeCell ref="S513:Y513"/>
    <mergeCell ref="AA513:AC513"/>
    <mergeCell ref="D512:F512"/>
    <mergeCell ref="G512:I512"/>
    <mergeCell ref="J512:L512"/>
    <mergeCell ref="N512:Q512"/>
    <mergeCell ref="AA512:AC512"/>
    <mergeCell ref="AE512:AH512"/>
    <mergeCell ref="I521:K521"/>
    <mergeCell ref="O521:R521"/>
    <mergeCell ref="I522:K522"/>
    <mergeCell ref="O522:R522"/>
    <mergeCell ref="D524:AH525"/>
    <mergeCell ref="N516:Q516"/>
    <mergeCell ref="AA516:AD516"/>
    <mergeCell ref="AE516:AH516"/>
    <mergeCell ref="AE517:AH517"/>
    <mergeCell ref="B519:G519"/>
    <mergeCell ref="I520:K520"/>
    <mergeCell ref="O520:R520"/>
    <mergeCell ref="S520:T520"/>
    <mergeCell ref="B532:H533"/>
    <mergeCell ref="I532:J533"/>
    <mergeCell ref="K532:K533"/>
    <mergeCell ref="L532:R532"/>
    <mergeCell ref="S532:V532"/>
    <mergeCell ref="X532:X533"/>
    <mergeCell ref="Y532:AE532"/>
    <mergeCell ref="AF532:AI532"/>
    <mergeCell ref="L533:R533"/>
    <mergeCell ref="S533:V533"/>
    <mergeCell ref="Y533:AE533"/>
    <mergeCell ref="AF533:AI533"/>
    <mergeCell ref="Y534:AE534"/>
    <mergeCell ref="AF534:AI534"/>
    <mergeCell ref="L535:R535"/>
    <mergeCell ref="S535:V535"/>
    <mergeCell ref="Y535:AE535"/>
    <mergeCell ref="AF535:AI535"/>
    <mergeCell ref="B534:H535"/>
    <mergeCell ref="I534:J535"/>
    <mergeCell ref="K534:K535"/>
    <mergeCell ref="L534:R534"/>
    <mergeCell ref="S534:V534"/>
    <mergeCell ref="X534:X535"/>
    <mergeCell ref="Y536:AE536"/>
    <mergeCell ref="AF536:AI536"/>
    <mergeCell ref="L537:R537"/>
    <mergeCell ref="S537:V537"/>
    <mergeCell ref="Y537:AE537"/>
    <mergeCell ref="AF537:AI537"/>
    <mergeCell ref="B536:H537"/>
    <mergeCell ref="I536:J537"/>
    <mergeCell ref="K536:K537"/>
    <mergeCell ref="L536:R536"/>
    <mergeCell ref="S536:V536"/>
    <mergeCell ref="X536:X537"/>
    <mergeCell ref="Y538:AE538"/>
    <mergeCell ref="AF538:AI538"/>
    <mergeCell ref="L539:R539"/>
    <mergeCell ref="S539:V539"/>
    <mergeCell ref="Y539:AE539"/>
    <mergeCell ref="AF539:AI539"/>
    <mergeCell ref="B538:H539"/>
    <mergeCell ref="I538:J539"/>
    <mergeCell ref="K538:K539"/>
    <mergeCell ref="L538:R538"/>
    <mergeCell ref="S538:V538"/>
    <mergeCell ref="X538:X539"/>
    <mergeCell ref="Y540:AE540"/>
    <mergeCell ref="AF540:AI540"/>
    <mergeCell ref="L541:R541"/>
    <mergeCell ref="S541:V541"/>
    <mergeCell ref="Y541:AE541"/>
    <mergeCell ref="AF541:AI541"/>
    <mergeCell ref="B540:H541"/>
    <mergeCell ref="I540:J541"/>
    <mergeCell ref="K540:K541"/>
    <mergeCell ref="L540:R540"/>
    <mergeCell ref="S540:V540"/>
    <mergeCell ref="X540:X541"/>
    <mergeCell ref="B542:H542"/>
    <mergeCell ref="I542:J542"/>
    <mergeCell ref="K542:L542"/>
    <mergeCell ref="Q542:V542"/>
    <mergeCell ref="B543:H543"/>
    <mergeCell ref="I543:J543"/>
    <mergeCell ref="K543:L543"/>
    <mergeCell ref="Q543:V543"/>
    <mergeCell ref="B546:H547"/>
    <mergeCell ref="I546:J547"/>
    <mergeCell ref="K546:M547"/>
    <mergeCell ref="N546:V547"/>
    <mergeCell ref="W546:W547"/>
    <mergeCell ref="X546:AJ546"/>
    <mergeCell ref="X547:AJ547"/>
    <mergeCell ref="B544:H545"/>
    <mergeCell ref="I544:J545"/>
    <mergeCell ref="K544:M545"/>
    <mergeCell ref="N544:V545"/>
    <mergeCell ref="W544:W545"/>
    <mergeCell ref="X544:AJ544"/>
    <mergeCell ref="X545:AJ545"/>
    <mergeCell ref="E564:G564"/>
    <mergeCell ref="I564:K564"/>
    <mergeCell ref="M564:O564"/>
    <mergeCell ref="Q564:S564"/>
    <mergeCell ref="U564:W564"/>
    <mergeCell ref="Y564:AA564"/>
    <mergeCell ref="AC564:AE564"/>
    <mergeCell ref="X552:AJ553"/>
    <mergeCell ref="Y556:AA556"/>
    <mergeCell ref="AB556:AD556"/>
    <mergeCell ref="Y557:AA557"/>
    <mergeCell ref="AB557:AD557"/>
    <mergeCell ref="B558:D560"/>
    <mergeCell ref="B548:H553"/>
    <mergeCell ref="I548:J553"/>
    <mergeCell ref="W548:W549"/>
    <mergeCell ref="K552:O553"/>
    <mergeCell ref="X548:AJ548"/>
    <mergeCell ref="X549:AJ549"/>
    <mergeCell ref="K550:O551"/>
    <mergeCell ref="P550:Q551"/>
    <mergeCell ref="R550:V551"/>
    <mergeCell ref="W550:W551"/>
    <mergeCell ref="X550:AJ551"/>
    <mergeCell ref="K548:O549"/>
    <mergeCell ref="P548:Q549"/>
    <mergeCell ref="R548:V549"/>
    <mergeCell ref="P552:Q553"/>
    <mergeCell ref="R552:V553"/>
    <mergeCell ref="W552:W553"/>
    <mergeCell ref="AG564:AI564"/>
    <mergeCell ref="E563:G563"/>
    <mergeCell ref="I563:K563"/>
    <mergeCell ref="M563:O563"/>
    <mergeCell ref="Q563:S563"/>
    <mergeCell ref="U563:W563"/>
    <mergeCell ref="Y563:AA563"/>
    <mergeCell ref="AC562:AE562"/>
    <mergeCell ref="AG562:AI562"/>
    <mergeCell ref="E561:G561"/>
    <mergeCell ref="I561:K561"/>
    <mergeCell ref="M561:O561"/>
    <mergeCell ref="Q561:S561"/>
    <mergeCell ref="U561:W561"/>
    <mergeCell ref="Y561:AA561"/>
    <mergeCell ref="B570:H571"/>
    <mergeCell ref="I570:O570"/>
    <mergeCell ref="P570:T570"/>
    <mergeCell ref="U570:W570"/>
    <mergeCell ref="I571:O571"/>
    <mergeCell ref="P571:T571"/>
    <mergeCell ref="U571:W571"/>
    <mergeCell ref="AC561:AE561"/>
    <mergeCell ref="AG561:AI561"/>
    <mergeCell ref="E562:G562"/>
    <mergeCell ref="I562:K562"/>
    <mergeCell ref="M562:O562"/>
    <mergeCell ref="Q562:S562"/>
    <mergeCell ref="U562:W562"/>
    <mergeCell ref="Y562:AA562"/>
    <mergeCell ref="AC563:AE563"/>
    <mergeCell ref="AG563:AI563"/>
  </mergeCells>
  <phoneticPr fontId="2"/>
  <dataValidations count="15">
    <dataValidation imeMode="hiragana" allowBlank="1" showInputMessage="1" showErrorMessage="1" sqref="B262:L264 O12:Q12 U295:U304 AJ281:AK288 AG397:AK397 AG444:AK444 C400:J439 C445:J484 AA273:AF273 C374:L383 C390:AF392 B172 B156 Z5:AJ5 B164 B180 B176 AI331:AI362 B160 B168 W283:AH288 B317:M319 W317:AA319 C331:L360 C304:F304 H304:J304 G249:J255 W250:AA255 C295:F302 G295:G304 B295:B304 H295:J302 AH295:AH304 AD246 AD248:AD255 B283:K288 B250:F255 I12:K12 F2:AK3 F7:T10 Y8:AK10 AA276 AK268:AK278 AI277:AJ278 Y273 AG271:AJ273 AE271:AF271 AI324:AI327 AK156:AK187 G5:X5 F5:F6 Y5:Y6 AK5:AK6 B184 AI370:IV383 D495:J497 K491:U492 D524:AH525 W487:AI498 D507:D513 C501:C505 Y532:Y541 L532:L541 K531:AJ531 K550 K548 K552 X544:AJ553" xr:uid="{00000000-0002-0000-0300-000000000000}"/>
    <dataValidation type="list" allowBlank="1" showInputMessage="1" showErrorMessage="1" sqref="AE566:AI566" xr:uid="{00000000-0002-0000-0300-000001000000}">
      <formula1>"い　る　・　いない,い な い,い　　る"</formula1>
    </dataValidation>
    <dataValidation type="list" allowBlank="1" showInputMessage="1" showErrorMessage="1" sqref="AG261:AK264 AG41:AG45 AK52:AK56 AG52:AG56" xr:uid="{00000000-0002-0000-0300-000002000000}">
      <formula1>"有　・　無,有,無"</formula1>
    </dataValidation>
    <dataValidation type="list" allowBlank="1" showInputMessage="1" showErrorMessage="1" sqref="U374:U383 U328:U360" xr:uid="{00000000-0002-0000-0300-000004000000}">
      <formula1>"済,未,－"</formula1>
    </dataValidation>
    <dataValidation type="list" allowBlank="1" showInputMessage="1" showErrorMessage="1" sqref="M329:M330 M328:N328 M374:N383 M331:N360" xr:uid="{00000000-0002-0000-0300-000005000000}">
      <formula1>"専任,兼任"</formula1>
    </dataValidation>
    <dataValidation type="list" allowBlank="1" showInputMessage="1" showErrorMessage="1" sqref="O374:O383 O328:O360" xr:uid="{00000000-0002-0000-0300-000006000000}">
      <formula1>"女,男"</formula1>
    </dataValidation>
    <dataValidation type="list" allowBlank="1" showInputMessage="1" showErrorMessage="1" sqref="AF293:AF304 AI197:AK198 AB248:AD255 AG304 AG293:AG302 I548:J551 I546:J546 I532:J544" xr:uid="{00000000-0002-0000-0300-000008000000}">
      <formula1>"有・無,有,無"</formula1>
    </dataValidation>
    <dataValidation type="list" allowBlank="1" showInputMessage="1" showErrorMessage="1" sqref="M304:N304 N301:N302 M293:M303 N293:N299" xr:uid="{00000000-0002-0000-0300-00000F000000}">
      <formula1>"採用,転出,転入"</formula1>
    </dataValidation>
    <dataValidation type="list" allowBlank="1" showInputMessage="1" showErrorMessage="1" sqref="G156:G158 G160:G162 G176:G178 G164:G166 G180:G182 G168:G170 G184:G186 G172:G174 G152:G154" xr:uid="{00000000-0002-0000-0300-000010000000}">
      <formula1>"0,1,2,3,4,5,6"</formula1>
    </dataValidation>
    <dataValidation type="list" imeMode="hiragana" allowBlank="1" showInputMessage="1" showErrorMessage="1" sqref="AH152:AJ187 AA152:AC187" xr:uid="{00000000-0002-0000-0300-000012000000}">
      <formula1>"保・幼,保育士,幼稚園教諭,子育て支援員,該当資格なし"</formula1>
    </dataValidation>
    <dataValidation type="list" allowBlank="1" showInputMessage="1" showErrorMessage="1" sqref="N316:O319 AB316:AC319 K293:L304 L282:M288" xr:uid="{00000000-0002-0000-0300-000013000000}">
      <formula1>"保・幼,保,幼,無し"</formula1>
    </dataValidation>
    <dataValidation type="list" imeMode="hiragana" allowBlank="1" showInputMessage="1" showErrorMessage="1" sqref="Q331:T360 Q374:T383" xr:uid="{00000000-0002-0000-0300-000014000000}">
      <formula1>"保育士,幼稚園教諭,保・幼,子育て支援員,栄養士,調理士,その他,無し"</formula1>
    </dataValidation>
    <dataValidation type="list" allowBlank="1" showInputMessage="1" showErrorMessage="1" sqref="K248:K255" xr:uid="{00000000-0002-0000-0300-000015000000}">
      <formula1>"保・幼,保,幼,子育て支援員,無し"</formula1>
    </dataValidation>
    <dataValidation type="list" allowBlank="1" showInputMessage="1" showErrorMessage="1" sqref="I520:K522" xr:uid="{00000000-0002-0000-0500-00000D000000}">
      <formula1>"有　　・　　無,有,無"</formula1>
    </dataValidation>
    <dataValidation type="list" imeMode="hiragana" allowBlank="1" showInputMessage="1" showErrorMessage="1" sqref="D501:F505" xr:uid="{00000000-0002-0000-0500-000008000000}">
      <formula1>"０歳,１歳,２歳,０・１歳,１・２歳"</formula1>
    </dataValidation>
  </dataValidations>
  <printOptions horizontalCentered="1"/>
  <pageMargins left="0.39370078740157483" right="0.39370078740157483" top="0.59055118110236227" bottom="0.59055118110236227" header="0.51181102362204722" footer="0.27559055118110237"/>
  <pageSetup paperSize="9" scale="98" fitToHeight="0" pageOrder="overThenDown" orientation="portrait" cellComments="asDisplayed" r:id="rId1"/>
  <headerFooter alignWithMargins="0">
    <oddFooter>&amp;C&amp;P</oddFooter>
  </headerFooter>
  <rowBreaks count="10" manualBreakCount="10">
    <brk id="15" max="36" man="1"/>
    <brk id="57" max="36" man="1"/>
    <brk id="148" max="36" man="1"/>
    <brk id="193" max="36" man="1"/>
    <brk id="321" max="36" man="1"/>
    <brk id="393" max="36" man="1"/>
    <brk id="440" max="36" man="1"/>
    <brk id="484" max="36" man="1"/>
    <brk id="499" max="36" man="1"/>
    <brk id="528" max="3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BB332"/>
  <sheetViews>
    <sheetView view="pageBreakPreview" topLeftCell="A25" zoomScale="115" zoomScaleNormal="100" zoomScaleSheetLayoutView="115" workbookViewId="0">
      <selection activeCell="A52" sqref="A52:XFD54"/>
    </sheetView>
  </sheetViews>
  <sheetFormatPr defaultColWidth="0" defaultRowHeight="12" x14ac:dyDescent="0.15"/>
  <cols>
    <col min="1" max="1" width="2.625" style="60" customWidth="1"/>
    <col min="2" max="2" width="3.625" style="17" customWidth="1"/>
    <col min="3" max="3" width="2.375" style="17" bestFit="1" customWidth="1"/>
    <col min="4" max="9" width="2.875" style="17" customWidth="1"/>
    <col min="10" max="15" width="2.625" style="17" customWidth="1"/>
    <col min="16" max="19" width="2.875" style="17" customWidth="1"/>
    <col min="20" max="25" width="2.625" style="17" customWidth="1"/>
    <col min="26" max="34" width="3.125" style="17" customWidth="1"/>
    <col min="35" max="37" width="2.625" style="17" customWidth="1"/>
    <col min="38" max="39" width="9" style="17" customWidth="1"/>
    <col min="40" max="16384" width="0" style="17" hidden="1"/>
  </cols>
  <sheetData>
    <row r="1" spans="1:37" s="79" customFormat="1" ht="17.25" x14ac:dyDescent="0.15">
      <c r="A1" s="353" t="s">
        <v>625</v>
      </c>
    </row>
    <row r="2" spans="1:37" s="79" customFormat="1" ht="8.1" customHeight="1" x14ac:dyDescent="0.15">
      <c r="A2" s="353"/>
    </row>
    <row r="3" spans="1:37" s="3" customFormat="1" ht="17.25" customHeight="1" x14ac:dyDescent="0.15">
      <c r="A3" s="354" t="s">
        <v>171</v>
      </c>
      <c r="B3" s="3" t="s">
        <v>510</v>
      </c>
    </row>
    <row r="4" spans="1:37" s="3" customFormat="1" ht="17.25" customHeight="1" x14ac:dyDescent="0.15">
      <c r="B4" s="2" t="s">
        <v>626</v>
      </c>
      <c r="AI4" s="18" t="s">
        <v>117</v>
      </c>
    </row>
    <row r="5" spans="1:37" s="4" customFormat="1" ht="12.75" customHeight="1" thickBot="1" x14ac:dyDescent="0.2">
      <c r="B5" s="972" t="s">
        <v>195</v>
      </c>
      <c r="C5" s="973"/>
      <c r="D5" s="973"/>
      <c r="E5" s="973"/>
      <c r="F5" s="973"/>
      <c r="G5" s="973"/>
      <c r="H5" s="973"/>
      <c r="I5" s="973"/>
      <c r="J5" s="973"/>
      <c r="K5" s="974"/>
      <c r="L5" s="972" t="s">
        <v>154</v>
      </c>
      <c r="M5" s="973"/>
      <c r="N5" s="973"/>
      <c r="O5" s="974"/>
      <c r="P5" s="972" t="s">
        <v>10</v>
      </c>
      <c r="Q5" s="973"/>
      <c r="R5" s="973"/>
      <c r="S5" s="974"/>
      <c r="T5" s="972" t="s">
        <v>213</v>
      </c>
      <c r="U5" s="973"/>
      <c r="V5" s="973"/>
      <c r="W5" s="973"/>
      <c r="X5" s="1520" t="s">
        <v>295</v>
      </c>
      <c r="Y5" s="1521"/>
      <c r="Z5" s="1521"/>
      <c r="AA5" s="1521"/>
      <c r="AB5" s="1521"/>
      <c r="AC5" s="1521"/>
      <c r="AD5" s="1521"/>
      <c r="AE5" s="1521"/>
      <c r="AF5" s="1521"/>
      <c r="AG5" s="1521"/>
      <c r="AH5" s="1521"/>
      <c r="AI5" s="1521"/>
      <c r="AJ5" s="1522"/>
      <c r="AK5" s="136"/>
    </row>
    <row r="6" spans="1:37" s="4" customFormat="1" ht="18.95" customHeight="1" thickTop="1" x14ac:dyDescent="0.15">
      <c r="B6" s="1154" t="s">
        <v>421</v>
      </c>
      <c r="C6" s="1141" t="s">
        <v>196</v>
      </c>
      <c r="D6" s="1142"/>
      <c r="E6" s="1142"/>
      <c r="F6" s="1142"/>
      <c r="G6" s="1142"/>
      <c r="H6" s="1142"/>
      <c r="I6" s="1142"/>
      <c r="J6" s="1142"/>
      <c r="K6" s="1143"/>
      <c r="L6" s="1131"/>
      <c r="M6" s="1132"/>
      <c r="N6" s="1132"/>
      <c r="O6" s="153" t="s">
        <v>211</v>
      </c>
      <c r="P6" s="1010"/>
      <c r="Q6" s="1011"/>
      <c r="R6" s="1011"/>
      <c r="S6" s="1139"/>
      <c r="T6" s="1010"/>
      <c r="U6" s="1011"/>
      <c r="V6" s="1011"/>
      <c r="W6" s="1012"/>
      <c r="X6" s="219" t="s">
        <v>627</v>
      </c>
      <c r="Y6" s="220"/>
      <c r="Z6" s="220"/>
      <c r="AA6" s="220"/>
      <c r="AB6" s="220"/>
      <c r="AC6" s="220"/>
      <c r="AD6" s="220"/>
      <c r="AE6" s="220"/>
      <c r="AF6" s="220"/>
      <c r="AG6" s="220"/>
      <c r="AH6" s="221"/>
      <c r="AI6" s="939"/>
      <c r="AJ6" s="940"/>
      <c r="AK6" s="27"/>
    </row>
    <row r="7" spans="1:37" s="4" customFormat="1" ht="18.95" customHeight="1" thickBot="1" x14ac:dyDescent="0.2">
      <c r="B7" s="1163"/>
      <c r="C7" s="956" t="s">
        <v>11</v>
      </c>
      <c r="D7" s="957"/>
      <c r="E7" s="957"/>
      <c r="F7" s="957"/>
      <c r="G7" s="957"/>
      <c r="H7" s="957"/>
      <c r="I7" s="957"/>
      <c r="J7" s="957"/>
      <c r="K7" s="958"/>
      <c r="L7" s="1036"/>
      <c r="M7" s="1037"/>
      <c r="N7" s="1037"/>
      <c r="O7" s="157" t="s">
        <v>211</v>
      </c>
      <c r="P7" s="1029"/>
      <c r="Q7" s="1030"/>
      <c r="R7" s="1030"/>
      <c r="S7" s="1140"/>
      <c r="T7" s="1029"/>
      <c r="U7" s="1030"/>
      <c r="V7" s="1030"/>
      <c r="W7" s="1031"/>
      <c r="X7" s="222"/>
      <c r="Y7" s="223"/>
      <c r="Z7" s="223"/>
      <c r="AA7" s="223"/>
      <c r="AB7" s="223"/>
      <c r="AC7" s="223"/>
      <c r="AD7" s="223"/>
      <c r="AE7" s="223"/>
      <c r="AF7" s="223"/>
      <c r="AG7" s="223"/>
      <c r="AH7" s="224"/>
      <c r="AI7" s="941"/>
      <c r="AJ7" s="942"/>
      <c r="AK7" s="27"/>
    </row>
    <row r="8" spans="1:37" s="4" customFormat="1" ht="18.95" customHeight="1" thickTop="1" x14ac:dyDescent="0.15">
      <c r="B8" s="1154" t="s">
        <v>346</v>
      </c>
      <c r="C8" s="158" t="s">
        <v>50</v>
      </c>
      <c r="D8" s="159"/>
      <c r="E8" s="159"/>
      <c r="F8" s="159"/>
      <c r="G8" s="159"/>
      <c r="H8" s="159"/>
      <c r="I8" s="159"/>
      <c r="J8" s="159"/>
      <c r="K8" s="160"/>
      <c r="L8" s="1131"/>
      <c r="M8" s="1132"/>
      <c r="N8" s="1132"/>
      <c r="O8" s="153" t="s">
        <v>211</v>
      </c>
      <c r="P8" s="1151">
        <f>+L8*160</f>
        <v>0</v>
      </c>
      <c r="Q8" s="1152"/>
      <c r="R8" s="1152"/>
      <c r="S8" s="1153"/>
      <c r="T8" s="1010"/>
      <c r="U8" s="1011"/>
      <c r="V8" s="1011"/>
      <c r="W8" s="1012"/>
      <c r="X8" s="1523" t="s">
        <v>445</v>
      </c>
      <c r="Y8" s="1524"/>
      <c r="Z8" s="1524"/>
      <c r="AA8" s="1524"/>
      <c r="AB8" s="1524"/>
      <c r="AC8" s="1524"/>
      <c r="AD8" s="1524"/>
      <c r="AE8" s="1524"/>
      <c r="AF8" s="163" t="s">
        <v>628</v>
      </c>
      <c r="AG8" s="622"/>
      <c r="AH8" s="623"/>
      <c r="AI8" s="623"/>
      <c r="AJ8" s="265" t="s">
        <v>211</v>
      </c>
      <c r="AK8" s="27"/>
    </row>
    <row r="9" spans="1:37" s="4" customFormat="1" ht="18.95" customHeight="1" x14ac:dyDescent="0.15">
      <c r="B9" s="1156"/>
      <c r="C9" s="1125" t="s">
        <v>227</v>
      </c>
      <c r="D9" s="1125" t="s">
        <v>194</v>
      </c>
      <c r="E9" s="19" t="s">
        <v>12</v>
      </c>
      <c r="F9" s="27"/>
      <c r="G9" s="12" t="s">
        <v>13</v>
      </c>
      <c r="H9" s="12"/>
      <c r="I9" s="12"/>
      <c r="J9" s="27"/>
      <c r="K9" s="28" t="s">
        <v>133</v>
      </c>
      <c r="L9" s="1023"/>
      <c r="M9" s="1024"/>
      <c r="N9" s="1024"/>
      <c r="O9" s="6" t="s">
        <v>211</v>
      </c>
      <c r="P9" s="1136">
        <f>+F9*J9*L9</f>
        <v>0</v>
      </c>
      <c r="Q9" s="1137"/>
      <c r="R9" s="1137"/>
      <c r="S9" s="1138"/>
      <c r="T9" s="1233"/>
      <c r="U9" s="1234"/>
      <c r="V9" s="1234"/>
      <c r="W9" s="1235"/>
      <c r="X9" s="1000" t="s">
        <v>413</v>
      </c>
      <c r="Y9" s="1001"/>
      <c r="Z9" s="1001"/>
      <c r="AA9" s="1001"/>
      <c r="AB9" s="1001"/>
      <c r="AC9" s="1001"/>
      <c r="AD9" s="1001"/>
      <c r="AE9" s="1001"/>
      <c r="AF9" s="163" t="s">
        <v>629</v>
      </c>
      <c r="AG9" s="619"/>
      <c r="AH9" s="620"/>
      <c r="AI9" s="620"/>
      <c r="AJ9" s="266" t="s">
        <v>296</v>
      </c>
      <c r="AK9" s="27"/>
    </row>
    <row r="10" spans="1:37" s="4" customFormat="1" ht="18.95" customHeight="1" x14ac:dyDescent="0.15">
      <c r="B10" s="1156"/>
      <c r="C10" s="1126"/>
      <c r="D10" s="1126"/>
      <c r="E10" s="40" t="s">
        <v>12</v>
      </c>
      <c r="F10" s="5"/>
      <c r="G10" s="11" t="s">
        <v>13</v>
      </c>
      <c r="H10" s="11"/>
      <c r="I10" s="11"/>
      <c r="J10" s="5"/>
      <c r="K10" s="6" t="s">
        <v>133</v>
      </c>
      <c r="L10" s="1023"/>
      <c r="M10" s="1024"/>
      <c r="N10" s="1024"/>
      <c r="O10" s="6" t="s">
        <v>211</v>
      </c>
      <c r="P10" s="1136">
        <f t="shared" ref="P10:P21" si="0">+F10*J10*L10</f>
        <v>0</v>
      </c>
      <c r="Q10" s="1137"/>
      <c r="R10" s="1137"/>
      <c r="S10" s="1138"/>
      <c r="T10" s="978"/>
      <c r="U10" s="979"/>
      <c r="V10" s="979"/>
      <c r="W10" s="980"/>
      <c r="X10" s="945" t="s">
        <v>233</v>
      </c>
      <c r="Y10" s="946"/>
      <c r="Z10" s="946"/>
      <c r="AA10" s="946"/>
      <c r="AB10" s="946"/>
      <c r="AC10" s="946"/>
      <c r="AD10" s="946"/>
      <c r="AE10" s="997" t="s">
        <v>279</v>
      </c>
      <c r="AF10" s="946"/>
      <c r="AG10" s="998"/>
      <c r="AH10" s="619" t="s">
        <v>280</v>
      </c>
      <c r="AI10" s="620"/>
      <c r="AJ10" s="1374"/>
      <c r="AK10" s="1168"/>
    </row>
    <row r="11" spans="1:37" s="4" customFormat="1" ht="18.95" customHeight="1" x14ac:dyDescent="0.15">
      <c r="B11" s="1156"/>
      <c r="C11" s="1126"/>
      <c r="D11" s="1126"/>
      <c r="E11" s="40" t="s">
        <v>15</v>
      </c>
      <c r="F11" s="5"/>
      <c r="G11" s="11" t="s">
        <v>16</v>
      </c>
      <c r="H11" s="11"/>
      <c r="I11" s="11"/>
      <c r="J11" s="5"/>
      <c r="K11" s="6" t="s">
        <v>132</v>
      </c>
      <c r="L11" s="1023"/>
      <c r="M11" s="1024"/>
      <c r="N11" s="1024"/>
      <c r="O11" s="6" t="s">
        <v>211</v>
      </c>
      <c r="P11" s="1015">
        <f t="shared" si="0"/>
        <v>0</v>
      </c>
      <c r="Q11" s="1016"/>
      <c r="R11" s="1016"/>
      <c r="S11" s="1017"/>
      <c r="T11" s="978"/>
      <c r="U11" s="979"/>
      <c r="V11" s="979"/>
      <c r="W11" s="980"/>
      <c r="X11" s="1005" t="s">
        <v>14</v>
      </c>
      <c r="Y11" s="1006"/>
      <c r="Z11" s="1006"/>
      <c r="AA11" s="1007"/>
      <c r="AB11" s="1023"/>
      <c r="AC11" s="1024"/>
      <c r="AD11" s="11" t="s">
        <v>211</v>
      </c>
      <c r="AE11" s="991">
        <f>TRUNC(AB11/3,1)</f>
        <v>0</v>
      </c>
      <c r="AF11" s="992"/>
      <c r="AG11" s="1338" t="s">
        <v>281</v>
      </c>
      <c r="AH11" s="1169"/>
      <c r="AI11" s="1170"/>
      <c r="AJ11" s="1255"/>
      <c r="AK11" s="1168"/>
    </row>
    <row r="12" spans="1:37" s="4" customFormat="1" ht="18.95" customHeight="1" x14ac:dyDescent="0.15">
      <c r="B12" s="1156"/>
      <c r="C12" s="1126"/>
      <c r="D12" s="1126"/>
      <c r="E12" s="40" t="s">
        <v>15</v>
      </c>
      <c r="F12" s="5"/>
      <c r="G12" s="11" t="s">
        <v>16</v>
      </c>
      <c r="H12" s="11"/>
      <c r="I12" s="11"/>
      <c r="J12" s="5"/>
      <c r="K12" s="6" t="s">
        <v>132</v>
      </c>
      <c r="L12" s="1023"/>
      <c r="M12" s="1024"/>
      <c r="N12" s="1024"/>
      <c r="O12" s="6" t="s">
        <v>211</v>
      </c>
      <c r="P12" s="1015">
        <f t="shared" si="0"/>
        <v>0</v>
      </c>
      <c r="Q12" s="1016"/>
      <c r="R12" s="1016"/>
      <c r="S12" s="1017"/>
      <c r="T12" s="978"/>
      <c r="U12" s="979"/>
      <c r="V12" s="979"/>
      <c r="W12" s="980"/>
      <c r="X12" s="1005" t="s">
        <v>487</v>
      </c>
      <c r="Y12" s="1006"/>
      <c r="Z12" s="1006"/>
      <c r="AA12" s="1007"/>
      <c r="AB12" s="1023"/>
      <c r="AC12" s="1024"/>
      <c r="AD12" s="11" t="s">
        <v>211</v>
      </c>
      <c r="AE12" s="991">
        <f>TRUNC(AB12/6,1)</f>
        <v>0</v>
      </c>
      <c r="AF12" s="992"/>
      <c r="AG12" s="1339"/>
      <c r="AH12" s="1169"/>
      <c r="AI12" s="1170"/>
      <c r="AJ12" s="1255"/>
      <c r="AK12" s="1168"/>
    </row>
    <row r="13" spans="1:37" s="4" customFormat="1" ht="18.95" customHeight="1" x14ac:dyDescent="0.15">
      <c r="B13" s="1156"/>
      <c r="C13" s="1126"/>
      <c r="D13" s="1126"/>
      <c r="E13" s="40" t="s">
        <v>15</v>
      </c>
      <c r="F13" s="5"/>
      <c r="G13" s="11" t="s">
        <v>16</v>
      </c>
      <c r="H13" s="11"/>
      <c r="I13" s="11"/>
      <c r="J13" s="5"/>
      <c r="K13" s="6" t="s">
        <v>132</v>
      </c>
      <c r="L13" s="1023"/>
      <c r="M13" s="1024"/>
      <c r="N13" s="1024"/>
      <c r="O13" s="6" t="s">
        <v>211</v>
      </c>
      <c r="P13" s="1015">
        <f t="shared" si="0"/>
        <v>0</v>
      </c>
      <c r="Q13" s="1016"/>
      <c r="R13" s="1016"/>
      <c r="S13" s="1017"/>
      <c r="T13" s="978"/>
      <c r="U13" s="979"/>
      <c r="V13" s="979"/>
      <c r="W13" s="980"/>
      <c r="X13" s="1005" t="s">
        <v>488</v>
      </c>
      <c r="Y13" s="1006"/>
      <c r="Z13" s="1006"/>
      <c r="AA13" s="1007"/>
      <c r="AB13" s="1023"/>
      <c r="AC13" s="1024"/>
      <c r="AD13" s="11" t="s">
        <v>211</v>
      </c>
      <c r="AE13" s="991">
        <f>TRUNC(AB13/6,1)</f>
        <v>0</v>
      </c>
      <c r="AF13" s="992"/>
      <c r="AG13" s="1339"/>
      <c r="AH13" s="1169"/>
      <c r="AI13" s="1170"/>
      <c r="AJ13" s="1255"/>
      <c r="AK13" s="1168"/>
    </row>
    <row r="14" spans="1:37" s="4" customFormat="1" ht="18.95" customHeight="1" x14ac:dyDescent="0.15">
      <c r="B14" s="1156"/>
      <c r="C14" s="1126"/>
      <c r="D14" s="1127"/>
      <c r="E14" s="20" t="s">
        <v>15</v>
      </c>
      <c r="F14" s="10"/>
      <c r="G14" s="21" t="s">
        <v>16</v>
      </c>
      <c r="H14" s="21"/>
      <c r="I14" s="21"/>
      <c r="J14" s="10"/>
      <c r="K14" s="16" t="s">
        <v>132</v>
      </c>
      <c r="L14" s="1023"/>
      <c r="M14" s="1024"/>
      <c r="N14" s="1024"/>
      <c r="O14" s="6" t="s">
        <v>211</v>
      </c>
      <c r="P14" s="1128">
        <f t="shared" si="0"/>
        <v>0</v>
      </c>
      <c r="Q14" s="1129"/>
      <c r="R14" s="1129"/>
      <c r="S14" s="1130"/>
      <c r="T14" s="978"/>
      <c r="U14" s="979"/>
      <c r="V14" s="979"/>
      <c r="W14" s="980"/>
      <c r="X14" s="1005" t="s">
        <v>17</v>
      </c>
      <c r="Y14" s="1006"/>
      <c r="Z14" s="1006"/>
      <c r="AA14" s="1007"/>
      <c r="AB14" s="943"/>
      <c r="AC14" s="944"/>
      <c r="AD14" s="15" t="s">
        <v>211</v>
      </c>
      <c r="AE14" s="991">
        <f>TRUNC(AB14/20,1)</f>
        <v>0</v>
      </c>
      <c r="AF14" s="992"/>
      <c r="AG14" s="1339"/>
      <c r="AH14" s="1171"/>
      <c r="AI14" s="1172"/>
      <c r="AJ14" s="1173"/>
      <c r="AK14" s="1168"/>
    </row>
    <row r="15" spans="1:37" s="4" customFormat="1" ht="18.95" customHeight="1" x14ac:dyDescent="0.15">
      <c r="B15" s="1156"/>
      <c r="C15" s="1126"/>
      <c r="D15" s="1125" t="s">
        <v>24</v>
      </c>
      <c r="E15" s="19" t="s">
        <v>15</v>
      </c>
      <c r="F15" s="27"/>
      <c r="G15" s="12" t="s">
        <v>16</v>
      </c>
      <c r="H15" s="12"/>
      <c r="I15" s="12"/>
      <c r="J15" s="27"/>
      <c r="K15" s="28" t="s">
        <v>132</v>
      </c>
      <c r="L15" s="1023"/>
      <c r="M15" s="1024"/>
      <c r="N15" s="1024"/>
      <c r="O15" s="6" t="s">
        <v>211</v>
      </c>
      <c r="P15" s="1136">
        <f t="shared" si="0"/>
        <v>0</v>
      </c>
      <c r="Q15" s="1137"/>
      <c r="R15" s="1137"/>
      <c r="S15" s="1138"/>
      <c r="T15" s="978"/>
      <c r="U15" s="979"/>
      <c r="V15" s="979"/>
      <c r="W15" s="980"/>
      <c r="X15" s="1002" t="s">
        <v>486</v>
      </c>
      <c r="Y15" s="1003"/>
      <c r="Z15" s="1003"/>
      <c r="AA15" s="1004"/>
      <c r="AB15" s="943"/>
      <c r="AC15" s="944"/>
      <c r="AD15" s="15" t="s">
        <v>211</v>
      </c>
      <c r="AE15" s="1008">
        <f>TRUNC(AB15/30,1)</f>
        <v>0</v>
      </c>
      <c r="AF15" s="1009"/>
      <c r="AG15" s="1339"/>
      <c r="AH15" s="1171"/>
      <c r="AI15" s="1172"/>
      <c r="AJ15" s="1173"/>
      <c r="AK15" s="143"/>
    </row>
    <row r="16" spans="1:37" s="4" customFormat="1" ht="18.95" customHeight="1" x14ac:dyDescent="0.15">
      <c r="B16" s="1156"/>
      <c r="C16" s="1126"/>
      <c r="D16" s="1126"/>
      <c r="E16" s="40" t="s">
        <v>15</v>
      </c>
      <c r="F16" s="5"/>
      <c r="G16" s="11" t="s">
        <v>16</v>
      </c>
      <c r="H16" s="11"/>
      <c r="I16" s="11"/>
      <c r="J16" s="5"/>
      <c r="K16" s="6" t="s">
        <v>132</v>
      </c>
      <c r="L16" s="1023"/>
      <c r="M16" s="1024"/>
      <c r="N16" s="1024"/>
      <c r="O16" s="6" t="s">
        <v>211</v>
      </c>
      <c r="P16" s="1015">
        <f t="shared" si="0"/>
        <v>0</v>
      </c>
      <c r="Q16" s="1016"/>
      <c r="R16" s="1016"/>
      <c r="S16" s="1017"/>
      <c r="T16" s="978"/>
      <c r="U16" s="979"/>
      <c r="V16" s="979"/>
      <c r="W16" s="980"/>
      <c r="X16" s="1002" t="s">
        <v>489</v>
      </c>
      <c r="Y16" s="1003"/>
      <c r="Z16" s="1003"/>
      <c r="AA16" s="1004"/>
      <c r="AB16" s="943"/>
      <c r="AC16" s="944"/>
      <c r="AD16" s="15" t="s">
        <v>211</v>
      </c>
      <c r="AE16" s="1008">
        <f>TRUNC(AB16/30,1)</f>
        <v>0</v>
      </c>
      <c r="AF16" s="1009"/>
      <c r="AG16" s="1340"/>
      <c r="AH16" s="1171"/>
      <c r="AI16" s="1172"/>
      <c r="AJ16" s="1173"/>
      <c r="AK16" s="27"/>
    </row>
    <row r="17" spans="2:54" s="4" customFormat="1" ht="18.95" customHeight="1" x14ac:dyDescent="0.15">
      <c r="B17" s="1156"/>
      <c r="C17" s="1126"/>
      <c r="D17" s="1126"/>
      <c r="E17" s="40" t="s">
        <v>15</v>
      </c>
      <c r="F17" s="5"/>
      <c r="G17" s="11" t="s">
        <v>16</v>
      </c>
      <c r="H17" s="11"/>
      <c r="I17" s="11"/>
      <c r="J17" s="5"/>
      <c r="K17" s="6" t="s">
        <v>132</v>
      </c>
      <c r="L17" s="1023"/>
      <c r="M17" s="1024"/>
      <c r="N17" s="1024"/>
      <c r="O17" s="6" t="s">
        <v>211</v>
      </c>
      <c r="P17" s="1015">
        <f t="shared" si="0"/>
        <v>0</v>
      </c>
      <c r="Q17" s="1016"/>
      <c r="R17" s="1016"/>
      <c r="S17" s="1017"/>
      <c r="T17" s="978"/>
      <c r="U17" s="979"/>
      <c r="V17" s="979"/>
      <c r="W17" s="980"/>
      <c r="X17" s="1249" t="s">
        <v>18</v>
      </c>
      <c r="Y17" s="988"/>
      <c r="Z17" s="988"/>
      <c r="AA17" s="988"/>
      <c r="AB17" s="988"/>
      <c r="AC17" s="988"/>
      <c r="AD17" s="162" t="s">
        <v>630</v>
      </c>
      <c r="AE17" s="991">
        <f>ROUND(SUM(AE11:AF16),0)</f>
        <v>0</v>
      </c>
      <c r="AF17" s="1174"/>
      <c r="AG17" s="161" t="s">
        <v>211</v>
      </c>
      <c r="AH17" s="1169">
        <f>SUM(AH11:AJ14)</f>
        <v>0</v>
      </c>
      <c r="AI17" s="1170"/>
      <c r="AJ17" s="267" t="s">
        <v>211</v>
      </c>
      <c r="AK17" s="144"/>
    </row>
    <row r="18" spans="2:54" s="4" customFormat="1" ht="18.95" customHeight="1" x14ac:dyDescent="0.15">
      <c r="B18" s="1156"/>
      <c r="C18" s="1126"/>
      <c r="D18" s="1126"/>
      <c r="E18" s="40" t="s">
        <v>15</v>
      </c>
      <c r="F18" s="5"/>
      <c r="G18" s="11" t="s">
        <v>16</v>
      </c>
      <c r="H18" s="11"/>
      <c r="I18" s="11"/>
      <c r="J18" s="5"/>
      <c r="K18" s="6" t="s">
        <v>132</v>
      </c>
      <c r="L18" s="1023"/>
      <c r="M18" s="1024"/>
      <c r="N18" s="1024"/>
      <c r="O18" s="6" t="s">
        <v>211</v>
      </c>
      <c r="P18" s="1015">
        <f t="shared" si="0"/>
        <v>0</v>
      </c>
      <c r="Q18" s="1016"/>
      <c r="R18" s="1016"/>
      <c r="S18" s="1017"/>
      <c r="T18" s="978"/>
      <c r="U18" s="979"/>
      <c r="V18" s="979"/>
      <c r="W18" s="980"/>
      <c r="X18" s="275"/>
      <c r="Y18" s="12"/>
      <c r="Z18" s="12"/>
      <c r="AA18" s="12"/>
      <c r="AB18" s="12"/>
      <c r="AC18" s="12"/>
      <c r="AD18" s="12"/>
      <c r="AE18" s="12"/>
      <c r="AF18" s="12"/>
      <c r="AG18" s="12"/>
      <c r="AH18" s="12"/>
      <c r="AI18" s="12"/>
      <c r="AJ18" s="266"/>
      <c r="AK18" s="27"/>
    </row>
    <row r="19" spans="2:54" s="4" customFormat="1" ht="18.95" customHeight="1" x14ac:dyDescent="0.15">
      <c r="B19" s="1156"/>
      <c r="C19" s="1126"/>
      <c r="D19" s="1126"/>
      <c r="E19" s="40" t="s">
        <v>15</v>
      </c>
      <c r="F19" s="5"/>
      <c r="G19" s="11" t="s">
        <v>16</v>
      </c>
      <c r="H19" s="11"/>
      <c r="I19" s="11"/>
      <c r="J19" s="5"/>
      <c r="K19" s="6" t="s">
        <v>132</v>
      </c>
      <c r="L19" s="1023"/>
      <c r="M19" s="1024"/>
      <c r="N19" s="1024"/>
      <c r="O19" s="6" t="s">
        <v>211</v>
      </c>
      <c r="P19" s="1015">
        <f t="shared" si="0"/>
        <v>0</v>
      </c>
      <c r="Q19" s="1016"/>
      <c r="R19" s="1016"/>
      <c r="S19" s="1017"/>
      <c r="T19" s="978"/>
      <c r="U19" s="979"/>
      <c r="V19" s="979"/>
      <c r="W19" s="980"/>
      <c r="X19" s="1249" t="s">
        <v>385</v>
      </c>
      <c r="Y19" s="988"/>
      <c r="Z19" s="988"/>
      <c r="AA19" s="988"/>
      <c r="AB19" s="988"/>
      <c r="AC19" s="988"/>
      <c r="AD19" s="988"/>
      <c r="AE19" s="988"/>
      <c r="AF19" s="5" t="s">
        <v>631</v>
      </c>
      <c r="AG19" s="1343"/>
      <c r="AH19" s="1344"/>
      <c r="AI19" s="1344"/>
      <c r="AJ19" s="268" t="s">
        <v>296</v>
      </c>
      <c r="AK19" s="27"/>
    </row>
    <row r="20" spans="2:54" s="4" customFormat="1" ht="18.95" customHeight="1" x14ac:dyDescent="0.15">
      <c r="B20" s="1156"/>
      <c r="C20" s="1126"/>
      <c r="D20" s="1126"/>
      <c r="E20" s="40" t="s">
        <v>15</v>
      </c>
      <c r="F20" s="5"/>
      <c r="G20" s="11" t="s">
        <v>16</v>
      </c>
      <c r="H20" s="11"/>
      <c r="I20" s="11"/>
      <c r="J20" s="5"/>
      <c r="K20" s="6" t="s">
        <v>132</v>
      </c>
      <c r="L20" s="1023"/>
      <c r="M20" s="1024"/>
      <c r="N20" s="1024"/>
      <c r="O20" s="6" t="s">
        <v>211</v>
      </c>
      <c r="P20" s="1015">
        <f t="shared" si="0"/>
        <v>0</v>
      </c>
      <c r="Q20" s="1016"/>
      <c r="R20" s="1016"/>
      <c r="S20" s="1017"/>
      <c r="T20" s="978"/>
      <c r="U20" s="979"/>
      <c r="V20" s="979"/>
      <c r="W20" s="980"/>
      <c r="X20" s="945" t="s">
        <v>490</v>
      </c>
      <c r="Y20" s="946"/>
      <c r="Z20" s="946"/>
      <c r="AA20" s="946"/>
      <c r="AB20" s="946"/>
      <c r="AC20" s="946"/>
      <c r="AD20" s="946"/>
      <c r="AE20" s="946"/>
      <c r="AF20" s="5" t="s">
        <v>632</v>
      </c>
      <c r="AG20" s="1023"/>
      <c r="AH20" s="1024"/>
      <c r="AI20" s="1024"/>
      <c r="AJ20" s="268" t="s">
        <v>211</v>
      </c>
    </row>
    <row r="21" spans="2:54" s="4" customFormat="1" ht="18.95" customHeight="1" x14ac:dyDescent="0.15">
      <c r="B21" s="1156"/>
      <c r="C21" s="1126"/>
      <c r="D21" s="1126"/>
      <c r="E21" s="19" t="s">
        <v>15</v>
      </c>
      <c r="F21" s="27"/>
      <c r="G21" s="12" t="s">
        <v>16</v>
      </c>
      <c r="H21" s="12"/>
      <c r="I21" s="12"/>
      <c r="J21" s="27"/>
      <c r="K21" s="28" t="s">
        <v>132</v>
      </c>
      <c r="L21" s="1023"/>
      <c r="M21" s="1024"/>
      <c r="N21" s="1024"/>
      <c r="O21" s="6" t="s">
        <v>211</v>
      </c>
      <c r="P21" s="1128">
        <f t="shared" si="0"/>
        <v>0</v>
      </c>
      <c r="Q21" s="1129"/>
      <c r="R21" s="1129"/>
      <c r="S21" s="1130"/>
      <c r="T21" s="1236"/>
      <c r="U21" s="1237"/>
      <c r="V21" s="1237"/>
      <c r="W21" s="1238"/>
      <c r="X21" s="945" t="s">
        <v>491</v>
      </c>
      <c r="Y21" s="946"/>
      <c r="Z21" s="946"/>
      <c r="AA21" s="946"/>
      <c r="AB21" s="946"/>
      <c r="AC21" s="946"/>
      <c r="AD21" s="946"/>
      <c r="AE21" s="946"/>
      <c r="AF21" s="6" t="s">
        <v>633</v>
      </c>
      <c r="AG21" s="1023"/>
      <c r="AH21" s="1024"/>
      <c r="AI21" s="1024"/>
      <c r="AJ21" s="268" t="s">
        <v>211</v>
      </c>
    </row>
    <row r="22" spans="2:54" s="4" customFormat="1" ht="17.100000000000001" customHeight="1" thickBot="1" x14ac:dyDescent="0.2">
      <c r="B22" s="1156"/>
      <c r="C22" s="1150" t="s">
        <v>51</v>
      </c>
      <c r="D22" s="1150"/>
      <c r="E22" s="1150"/>
      <c r="F22" s="1150"/>
      <c r="G22" s="1150"/>
      <c r="H22" s="1150"/>
      <c r="I22" s="1150"/>
      <c r="J22" s="1150"/>
      <c r="K22" s="1150"/>
      <c r="L22" s="1480"/>
      <c r="M22" s="1234"/>
      <c r="N22" s="1234"/>
      <c r="O22" s="1481"/>
      <c r="P22" s="1136">
        <f>SUM(P9:S21)</f>
        <v>0</v>
      </c>
      <c r="Q22" s="1137"/>
      <c r="R22" s="1137"/>
      <c r="S22" s="1138"/>
      <c r="T22" s="1482">
        <f>IF(OR(P8="",L8=""),0,ROUND(P22/(P8/L8),0))</f>
        <v>0</v>
      </c>
      <c r="U22" s="1483"/>
      <c r="V22" s="1483"/>
      <c r="W22" s="225" t="s">
        <v>211</v>
      </c>
      <c r="X22" s="945" t="s">
        <v>492</v>
      </c>
      <c r="Y22" s="946"/>
      <c r="Z22" s="946"/>
      <c r="AA22" s="946"/>
      <c r="AB22" s="946"/>
      <c r="AC22" s="946"/>
      <c r="AD22" s="946"/>
      <c r="AE22" s="946"/>
      <c r="AF22" s="6" t="s">
        <v>634</v>
      </c>
      <c r="AG22" s="1023"/>
      <c r="AH22" s="1024"/>
      <c r="AI22" s="1024"/>
      <c r="AJ22" s="268" t="s">
        <v>211</v>
      </c>
      <c r="AK22" s="27"/>
    </row>
    <row r="23" spans="2:54" s="4" customFormat="1" ht="17.25" customHeight="1" x14ac:dyDescent="0.15">
      <c r="B23" s="1154" t="s">
        <v>212</v>
      </c>
      <c r="C23" s="1276" t="s">
        <v>306</v>
      </c>
      <c r="D23" s="622" t="s">
        <v>301</v>
      </c>
      <c r="E23" s="1350"/>
      <c r="F23" s="1350"/>
      <c r="G23" s="1350"/>
      <c r="H23" s="1350"/>
      <c r="I23" s="1350"/>
      <c r="J23" s="1350"/>
      <c r="K23" s="1351"/>
      <c r="L23" s="1131"/>
      <c r="M23" s="1132"/>
      <c r="N23" s="1132"/>
      <c r="O23" s="153" t="s">
        <v>211</v>
      </c>
      <c r="P23" s="1496">
        <f>+F23*J23*L23</f>
        <v>0</v>
      </c>
      <c r="Q23" s="1497"/>
      <c r="R23" s="1497"/>
      <c r="S23" s="1498"/>
      <c r="T23" s="965"/>
      <c r="U23" s="966"/>
      <c r="V23" s="966"/>
      <c r="W23" s="967"/>
      <c r="X23" s="1249" t="s">
        <v>251</v>
      </c>
      <c r="Y23" s="988"/>
      <c r="Z23" s="988"/>
      <c r="AA23" s="988"/>
      <c r="AB23" s="988"/>
      <c r="AC23" s="988"/>
      <c r="AD23" s="988"/>
      <c r="AE23" s="988"/>
      <c r="AF23" s="6" t="s">
        <v>635</v>
      </c>
      <c r="AG23" s="1023"/>
      <c r="AH23" s="1024"/>
      <c r="AI23" s="1024"/>
      <c r="AJ23" s="268" t="s">
        <v>211</v>
      </c>
      <c r="AK23" s="27"/>
      <c r="AO23" s="12"/>
      <c r="AP23" s="12"/>
      <c r="AQ23" s="12"/>
      <c r="AR23" s="12"/>
      <c r="AS23" s="12"/>
      <c r="AT23" s="12"/>
      <c r="AU23" s="12"/>
      <c r="AV23" s="12"/>
      <c r="AW23" s="12"/>
      <c r="AX23" s="12"/>
      <c r="AY23" s="12"/>
      <c r="AZ23" s="12"/>
      <c r="BA23" s="12"/>
      <c r="BB23" s="12"/>
    </row>
    <row r="24" spans="2:54" s="4" customFormat="1" ht="17.100000000000001" customHeight="1" x14ac:dyDescent="0.15">
      <c r="B24" s="1155"/>
      <c r="C24" s="1276"/>
      <c r="D24" s="1366" t="s">
        <v>408</v>
      </c>
      <c r="E24" s="1341"/>
      <c r="F24" s="1341"/>
      <c r="G24" s="1341"/>
      <c r="H24" s="1341"/>
      <c r="I24" s="1341"/>
      <c r="J24" s="1341"/>
      <c r="K24" s="1342"/>
      <c r="L24" s="619"/>
      <c r="M24" s="620"/>
      <c r="N24" s="620"/>
      <c r="O24" s="621" t="s">
        <v>211</v>
      </c>
      <c r="P24" s="216"/>
      <c r="Q24" s="217"/>
      <c r="R24" s="217"/>
      <c r="S24" s="218"/>
      <c r="T24" s="1233"/>
      <c r="U24" s="1234"/>
      <c r="V24" s="1234"/>
      <c r="W24" s="1235"/>
      <c r="X24" s="945" t="s">
        <v>485</v>
      </c>
      <c r="Y24" s="946"/>
      <c r="Z24" s="946"/>
      <c r="AA24" s="946"/>
      <c r="AB24" s="946"/>
      <c r="AC24" s="946"/>
      <c r="AD24" s="946"/>
      <c r="AE24" s="946"/>
      <c r="AF24" s="6" t="s">
        <v>636</v>
      </c>
      <c r="AG24" s="946"/>
      <c r="AH24" s="946"/>
      <c r="AI24" s="946"/>
      <c r="AJ24" s="268" t="s">
        <v>211</v>
      </c>
      <c r="AK24" s="27"/>
      <c r="AO24" s="12"/>
      <c r="AP24" s="12"/>
      <c r="AQ24" s="12"/>
      <c r="AR24" s="12"/>
      <c r="AS24" s="12"/>
      <c r="AT24" s="12"/>
      <c r="AU24" s="12"/>
      <c r="AV24" s="12"/>
      <c r="AW24" s="12"/>
      <c r="AX24" s="12"/>
      <c r="AY24" s="12"/>
      <c r="AZ24" s="12"/>
      <c r="BA24" s="12"/>
      <c r="BB24" s="12"/>
    </row>
    <row r="25" spans="2:54" s="4" customFormat="1" ht="17.100000000000001" customHeight="1" x14ac:dyDescent="0.15">
      <c r="B25" s="1156"/>
      <c r="C25" s="1348"/>
      <c r="D25" s="1367"/>
      <c r="E25" s="1368"/>
      <c r="F25" s="1368"/>
      <c r="G25" s="1368"/>
      <c r="H25" s="1368"/>
      <c r="I25" s="1368"/>
      <c r="J25" s="1368"/>
      <c r="K25" s="1369"/>
      <c r="L25" s="622"/>
      <c r="M25" s="623"/>
      <c r="N25" s="623"/>
      <c r="O25" s="624"/>
      <c r="P25" s="1015">
        <f>+F25*J25*L25</f>
        <v>0</v>
      </c>
      <c r="Q25" s="1016"/>
      <c r="R25" s="1016"/>
      <c r="S25" s="1017"/>
      <c r="T25" s="1236"/>
      <c r="U25" s="1237"/>
      <c r="V25" s="1237"/>
      <c r="W25" s="1238"/>
      <c r="X25" s="275"/>
      <c r="Y25" s="12"/>
      <c r="Z25" s="12"/>
      <c r="AA25" s="12"/>
      <c r="AB25" s="12"/>
      <c r="AC25" s="12"/>
      <c r="AD25" s="12"/>
      <c r="AE25" s="12"/>
      <c r="AF25" s="12"/>
      <c r="AG25" s="12"/>
      <c r="AH25" s="12"/>
      <c r="AI25" s="12"/>
      <c r="AJ25" s="266"/>
      <c r="AK25" s="164"/>
      <c r="AO25" s="12"/>
      <c r="AP25" s="12"/>
      <c r="AQ25" s="273"/>
      <c r="AR25" s="273"/>
      <c r="AS25" s="273"/>
      <c r="AT25" s="273"/>
      <c r="AU25" s="273"/>
      <c r="AV25" s="273"/>
      <c r="AW25" s="273"/>
      <c r="AX25" s="273"/>
      <c r="AY25" s="273"/>
      <c r="AZ25" s="273"/>
      <c r="BA25" s="273"/>
      <c r="BB25" s="273"/>
    </row>
    <row r="26" spans="2:54" s="4" customFormat="1" ht="17.100000000000001" customHeight="1" x14ac:dyDescent="0.15">
      <c r="B26" s="1156"/>
      <c r="C26" s="1349"/>
      <c r="D26" s="997" t="s">
        <v>302</v>
      </c>
      <c r="E26" s="1013"/>
      <c r="F26" s="1013"/>
      <c r="G26" s="1013"/>
      <c r="H26" s="1013"/>
      <c r="I26" s="1013"/>
      <c r="J26" s="1013"/>
      <c r="K26" s="1014"/>
      <c r="L26" s="1133"/>
      <c r="M26" s="1134"/>
      <c r="N26" s="1134"/>
      <c r="O26" s="1135"/>
      <c r="P26" s="1015">
        <f>SUM(P12:S25)</f>
        <v>0</v>
      </c>
      <c r="Q26" s="1016"/>
      <c r="R26" s="1016"/>
      <c r="S26" s="1017"/>
      <c r="T26" s="970">
        <f>IF(OR(P11="",L11=""),0,ROUND(P26/(P11/L11),0))</f>
        <v>0</v>
      </c>
      <c r="U26" s="971"/>
      <c r="V26" s="971"/>
      <c r="W26" s="166" t="s">
        <v>211</v>
      </c>
      <c r="X26" s="275"/>
      <c r="Y26" s="12"/>
      <c r="Z26" s="12"/>
      <c r="AA26" s="12"/>
      <c r="AB26" s="12"/>
      <c r="AC26" s="12"/>
      <c r="AD26" s="12"/>
      <c r="AE26" s="12"/>
      <c r="AF26" s="12"/>
      <c r="AG26" s="12"/>
      <c r="AH26" s="12"/>
      <c r="AI26" s="12"/>
      <c r="AJ26" s="266"/>
      <c r="AK26" s="164"/>
      <c r="AO26" s="12"/>
      <c r="AP26" s="12"/>
      <c r="AQ26" s="273"/>
      <c r="AR26" s="273"/>
      <c r="AS26" s="273"/>
      <c r="AT26" s="273"/>
      <c r="AU26" s="273"/>
      <c r="AV26" s="273"/>
      <c r="AW26" s="273"/>
      <c r="AX26" s="273"/>
      <c r="AY26" s="273"/>
      <c r="AZ26" s="273"/>
      <c r="BA26" s="273"/>
      <c r="BB26" s="273"/>
    </row>
    <row r="27" spans="2:54" s="4" customFormat="1" ht="17.100000000000001" customHeight="1" x14ac:dyDescent="0.15">
      <c r="B27" s="1156"/>
      <c r="C27" s="1275" t="s">
        <v>228</v>
      </c>
      <c r="D27" s="1281" t="s">
        <v>301</v>
      </c>
      <c r="E27" s="1281"/>
      <c r="F27" s="1281"/>
      <c r="G27" s="1281"/>
      <c r="H27" s="1279" t="s">
        <v>637</v>
      </c>
      <c r="I27" s="1280"/>
      <c r="J27" s="15"/>
      <c r="K27" s="1341" t="s">
        <v>638</v>
      </c>
      <c r="L27" s="1342"/>
      <c r="M27" s="1484"/>
      <c r="N27" s="1485"/>
      <c r="O27" s="621" t="s">
        <v>211</v>
      </c>
      <c r="P27" s="1282">
        <f>+J27*J28*M27</f>
        <v>0</v>
      </c>
      <c r="Q27" s="1283"/>
      <c r="R27" s="1283"/>
      <c r="S27" s="1284"/>
      <c r="T27" s="1233"/>
      <c r="U27" s="1234"/>
      <c r="V27" s="1234"/>
      <c r="W27" s="1235"/>
      <c r="X27" s="275"/>
      <c r="Y27" s="12"/>
      <c r="Z27" s="12"/>
      <c r="AA27" s="12"/>
      <c r="AB27" s="12"/>
      <c r="AC27" s="12"/>
      <c r="AD27" s="12"/>
      <c r="AE27" s="12"/>
      <c r="AF27" s="12"/>
      <c r="AG27" s="12"/>
      <c r="AH27" s="12"/>
      <c r="AI27" s="12"/>
      <c r="AJ27" s="266"/>
      <c r="AK27" s="164"/>
      <c r="AO27" s="12"/>
      <c r="AP27" s="12"/>
      <c r="AQ27" s="12"/>
      <c r="AR27" s="12"/>
      <c r="AS27" s="12"/>
      <c r="AT27" s="12"/>
      <c r="AU27" s="12"/>
      <c r="AV27" s="12"/>
      <c r="AW27" s="12"/>
      <c r="AX27" s="12"/>
      <c r="AY27" s="12"/>
      <c r="AZ27" s="12"/>
      <c r="BA27" s="12"/>
      <c r="BB27" s="12"/>
    </row>
    <row r="28" spans="2:54" s="4" customFormat="1" ht="17.100000000000001" customHeight="1" x14ac:dyDescent="0.15">
      <c r="B28" s="1156"/>
      <c r="C28" s="1276"/>
      <c r="D28" s="1281"/>
      <c r="E28" s="1281"/>
      <c r="F28" s="1281"/>
      <c r="G28" s="1281"/>
      <c r="H28" s="1488" t="s">
        <v>639</v>
      </c>
      <c r="I28" s="1489"/>
      <c r="J28" s="21"/>
      <c r="K28" s="1368" t="s">
        <v>133</v>
      </c>
      <c r="L28" s="1369"/>
      <c r="M28" s="1486"/>
      <c r="N28" s="1487"/>
      <c r="O28" s="624"/>
      <c r="P28" s="1285">
        <f>+F28*J28*L28</f>
        <v>0</v>
      </c>
      <c r="Q28" s="1286"/>
      <c r="R28" s="1286"/>
      <c r="S28" s="1287"/>
      <c r="T28" s="1236"/>
      <c r="U28" s="1237"/>
      <c r="V28" s="1237"/>
      <c r="W28" s="1238"/>
      <c r="X28" s="275"/>
      <c r="Y28" s="12"/>
      <c r="Z28" s="12"/>
      <c r="AA28" s="12"/>
      <c r="AB28" s="12"/>
      <c r="AC28" s="12"/>
      <c r="AD28" s="12"/>
      <c r="AE28" s="12"/>
      <c r="AF28" s="12"/>
      <c r="AG28" s="12"/>
      <c r="AH28" s="12"/>
      <c r="AI28" s="12"/>
      <c r="AJ28" s="266"/>
      <c r="AK28" s="164"/>
      <c r="AO28" s="12"/>
      <c r="AP28" s="12"/>
      <c r="AQ28" s="12"/>
      <c r="AR28" s="12"/>
      <c r="AS28" s="12"/>
      <c r="AT28" s="12"/>
      <c r="AU28" s="12"/>
      <c r="AV28" s="12"/>
      <c r="AW28" s="27"/>
      <c r="AX28" s="12"/>
      <c r="AY28" s="12"/>
      <c r="AZ28" s="12"/>
      <c r="BA28" s="27"/>
      <c r="BB28" s="12"/>
    </row>
    <row r="29" spans="2:54" s="4" customFormat="1" ht="20.100000000000001" customHeight="1" x14ac:dyDescent="0.15">
      <c r="B29" s="1156"/>
      <c r="C29" s="1276"/>
      <c r="D29" s="1278" t="s">
        <v>408</v>
      </c>
      <c r="E29" s="1278"/>
      <c r="F29" s="1278"/>
      <c r="G29" s="1278"/>
      <c r="H29" s="1279" t="s">
        <v>637</v>
      </c>
      <c r="I29" s="1280"/>
      <c r="J29" s="15"/>
      <c r="K29" s="1341" t="s">
        <v>638</v>
      </c>
      <c r="L29" s="1342"/>
      <c r="M29" s="1484"/>
      <c r="N29" s="1485"/>
      <c r="O29" s="621" t="s">
        <v>211</v>
      </c>
      <c r="P29" s="1282">
        <f>+J29*J30*M29</f>
        <v>0</v>
      </c>
      <c r="Q29" s="1283"/>
      <c r="R29" s="1283"/>
      <c r="S29" s="1284"/>
      <c r="T29" s="1233"/>
      <c r="U29" s="1234"/>
      <c r="V29" s="1234"/>
      <c r="W29" s="1235"/>
      <c r="X29" s="275"/>
      <c r="Y29" s="12"/>
      <c r="Z29" s="12"/>
      <c r="AA29" s="12"/>
      <c r="AB29" s="12"/>
      <c r="AC29" s="12"/>
      <c r="AD29" s="12"/>
      <c r="AE29" s="12"/>
      <c r="AF29" s="12"/>
      <c r="AG29" s="12"/>
      <c r="AH29" s="12"/>
      <c r="AI29" s="12"/>
      <c r="AJ29" s="266"/>
      <c r="AK29" s="164"/>
      <c r="AO29" s="12"/>
      <c r="AP29" s="12"/>
      <c r="AQ29" s="12"/>
      <c r="AR29" s="12"/>
      <c r="AS29" s="12"/>
      <c r="AT29" s="12"/>
      <c r="AU29" s="12"/>
      <c r="AV29" s="12"/>
      <c r="AW29" s="27"/>
      <c r="AX29" s="12"/>
      <c r="AY29" s="12"/>
      <c r="AZ29" s="12"/>
      <c r="BA29" s="27"/>
      <c r="BB29" s="12"/>
    </row>
    <row r="30" spans="2:54" s="4" customFormat="1" ht="20.100000000000001" customHeight="1" x14ac:dyDescent="0.15">
      <c r="B30" s="1156"/>
      <c r="C30" s="1276"/>
      <c r="D30" s="1278"/>
      <c r="E30" s="1278"/>
      <c r="F30" s="1278"/>
      <c r="G30" s="1278"/>
      <c r="H30" s="1488" t="s">
        <v>639</v>
      </c>
      <c r="I30" s="1489"/>
      <c r="J30" s="21"/>
      <c r="K30" s="1368" t="s">
        <v>133</v>
      </c>
      <c r="L30" s="1369"/>
      <c r="M30" s="1486"/>
      <c r="N30" s="1487"/>
      <c r="O30" s="624"/>
      <c r="P30" s="1285">
        <f>+F30*J30*L30</f>
        <v>0</v>
      </c>
      <c r="Q30" s="1286"/>
      <c r="R30" s="1286"/>
      <c r="S30" s="1287"/>
      <c r="T30" s="1236"/>
      <c r="U30" s="1237"/>
      <c r="V30" s="1237"/>
      <c r="W30" s="1238"/>
      <c r="X30" s="275"/>
      <c r="Y30" s="12"/>
      <c r="Z30" s="12"/>
      <c r="AA30" s="12"/>
      <c r="AB30" s="12"/>
      <c r="AC30" s="12"/>
      <c r="AD30" s="12"/>
      <c r="AE30" s="12"/>
      <c r="AF30" s="12"/>
      <c r="AG30" s="12"/>
      <c r="AH30" s="12"/>
      <c r="AI30" s="12"/>
      <c r="AJ30" s="266"/>
      <c r="AK30" s="164"/>
      <c r="AO30" s="12"/>
      <c r="AP30" s="12"/>
      <c r="AQ30" s="12"/>
      <c r="AR30" s="12"/>
      <c r="AS30" s="12"/>
      <c r="AT30" s="12"/>
      <c r="AU30" s="12"/>
      <c r="AV30" s="12"/>
      <c r="AW30" s="12"/>
      <c r="AX30" s="12"/>
      <c r="AY30" s="12"/>
      <c r="AZ30" s="12"/>
      <c r="BA30" s="12"/>
      <c r="BB30" s="12"/>
    </row>
    <row r="31" spans="2:54" s="4" customFormat="1" ht="17.100000000000001" customHeight="1" thickBot="1" x14ac:dyDescent="0.2">
      <c r="B31" s="1156"/>
      <c r="C31" s="1277"/>
      <c r="D31" s="997" t="s">
        <v>307</v>
      </c>
      <c r="E31" s="1013"/>
      <c r="F31" s="1013"/>
      <c r="G31" s="1013"/>
      <c r="H31" s="1013"/>
      <c r="I31" s="1013"/>
      <c r="J31" s="1013"/>
      <c r="K31" s="1014"/>
      <c r="L31" s="1133"/>
      <c r="M31" s="1134"/>
      <c r="N31" s="1134"/>
      <c r="O31" s="1135"/>
      <c r="P31" s="1015">
        <f>SUM(P15:S30)</f>
        <v>0</v>
      </c>
      <c r="Q31" s="1016"/>
      <c r="R31" s="1016"/>
      <c r="S31" s="1017"/>
      <c r="T31" s="970">
        <f>IF(OR(P14="",L14=""),0,ROUND(P31/(P14/L14),0))</f>
        <v>0</v>
      </c>
      <c r="U31" s="971"/>
      <c r="V31" s="971"/>
      <c r="W31" s="166" t="s">
        <v>211</v>
      </c>
      <c r="X31" s="276"/>
      <c r="Y31" s="277"/>
      <c r="Z31" s="277"/>
      <c r="AA31" s="277"/>
      <c r="AB31" s="277"/>
      <c r="AC31" s="277"/>
      <c r="AD31" s="277"/>
      <c r="AE31" s="277"/>
      <c r="AF31" s="277"/>
      <c r="AG31" s="277"/>
      <c r="AH31" s="277"/>
      <c r="AI31" s="277"/>
      <c r="AJ31" s="278"/>
      <c r="AK31" s="164"/>
      <c r="AO31" s="12"/>
      <c r="AP31" s="12"/>
      <c r="AQ31" s="12"/>
      <c r="AR31" s="12"/>
      <c r="AS31" s="12"/>
      <c r="AT31" s="12"/>
      <c r="AU31" s="12"/>
      <c r="AV31" s="12"/>
      <c r="AW31" s="12"/>
      <c r="AX31" s="12"/>
      <c r="AY31" s="12"/>
      <c r="AZ31" s="12"/>
      <c r="BA31" s="12"/>
      <c r="BB31" s="12"/>
    </row>
    <row r="32" spans="2:54" s="4" customFormat="1" ht="17.100000000000001" customHeight="1" thickTop="1" thickBot="1" x14ac:dyDescent="0.2">
      <c r="B32" s="1157"/>
      <c r="C32" s="956" t="s">
        <v>308</v>
      </c>
      <c r="D32" s="957"/>
      <c r="E32" s="957"/>
      <c r="F32" s="957"/>
      <c r="G32" s="957"/>
      <c r="H32" s="957"/>
      <c r="I32" s="957"/>
      <c r="J32" s="957"/>
      <c r="K32" s="957"/>
      <c r="L32" s="957"/>
      <c r="M32" s="957"/>
      <c r="N32" s="957"/>
      <c r="O32" s="957"/>
      <c r="P32" s="620"/>
      <c r="Q32" s="620"/>
      <c r="R32" s="620"/>
      <c r="S32" s="621"/>
      <c r="T32" s="968">
        <f>+L8+T22+L23</f>
        <v>0</v>
      </c>
      <c r="U32" s="969"/>
      <c r="V32" s="969"/>
      <c r="W32" s="203" t="s">
        <v>211</v>
      </c>
      <c r="X32" s="962" t="s">
        <v>446</v>
      </c>
      <c r="Y32" s="963"/>
      <c r="Z32" s="963"/>
      <c r="AA32" s="963"/>
      <c r="AB32" s="963"/>
      <c r="AC32" s="963"/>
      <c r="AD32" s="963"/>
      <c r="AE32" s="963"/>
      <c r="AF32" s="964"/>
      <c r="AG32" s="1492">
        <f>AG8+AG9+AE17+AG19+AG23+AG20+AG21+AG22+AX28+AX29+AG24</f>
        <v>0</v>
      </c>
      <c r="AH32" s="1493"/>
      <c r="AI32" s="1493"/>
      <c r="AJ32" s="204" t="s">
        <v>211</v>
      </c>
      <c r="AK32" s="143"/>
    </row>
    <row r="33" spans="1:37" s="4" customFormat="1" ht="17.100000000000001" customHeight="1" x14ac:dyDescent="0.15">
      <c r="B33" s="959" t="s">
        <v>640</v>
      </c>
      <c r="C33" s="1158" t="s">
        <v>26</v>
      </c>
      <c r="D33" s="1159"/>
      <c r="E33" s="1159"/>
      <c r="F33" s="1159"/>
      <c r="G33" s="1159"/>
      <c r="H33" s="1159"/>
      <c r="I33" s="1159"/>
      <c r="J33" s="1159"/>
      <c r="K33" s="1160"/>
      <c r="L33" s="1131"/>
      <c r="M33" s="1132"/>
      <c r="N33" s="1132"/>
      <c r="O33" s="153" t="s">
        <v>211</v>
      </c>
      <c r="P33" s="1332" t="s">
        <v>422</v>
      </c>
      <c r="Q33" s="1333"/>
      <c r="R33" s="1333"/>
      <c r="S33" s="1333"/>
      <c r="T33" s="959" t="s">
        <v>411</v>
      </c>
      <c r="U33" s="1239" t="s">
        <v>409</v>
      </c>
      <c r="V33" s="1239"/>
      <c r="W33" s="1239"/>
      <c r="X33" s="1141" t="s">
        <v>627</v>
      </c>
      <c r="Y33" s="1142"/>
      <c r="Z33" s="1142"/>
      <c r="AA33" s="1142"/>
      <c r="AB33" s="1142"/>
      <c r="AC33" s="1142"/>
      <c r="AD33" s="1142"/>
      <c r="AE33" s="1142"/>
      <c r="AF33" s="1142"/>
      <c r="AG33" s="1142"/>
      <c r="AH33" s="1142"/>
      <c r="AI33" s="1142"/>
      <c r="AJ33" s="1494"/>
      <c r="AK33" s="27"/>
    </row>
    <row r="34" spans="1:37" s="4" customFormat="1" ht="17.100000000000001" customHeight="1" x14ac:dyDescent="0.15">
      <c r="B34" s="960"/>
      <c r="C34" s="1250" t="s">
        <v>228</v>
      </c>
      <c r="D34" s="100"/>
      <c r="E34" s="101" t="s">
        <v>15</v>
      </c>
      <c r="F34" s="101"/>
      <c r="G34" s="101" t="s">
        <v>16</v>
      </c>
      <c r="H34" s="101"/>
      <c r="I34" s="101"/>
      <c r="J34" s="101"/>
      <c r="K34" s="104" t="s">
        <v>132</v>
      </c>
      <c r="L34" s="1023"/>
      <c r="M34" s="1024"/>
      <c r="N34" s="1024"/>
      <c r="O34" s="6" t="s">
        <v>211</v>
      </c>
      <c r="P34" s="1334"/>
      <c r="Q34" s="1335"/>
      <c r="R34" s="1335"/>
      <c r="S34" s="1335"/>
      <c r="T34" s="960"/>
      <c r="U34" s="955"/>
      <c r="V34" s="955"/>
      <c r="W34" s="955"/>
      <c r="X34" s="622"/>
      <c r="Y34" s="623"/>
      <c r="Z34" s="623"/>
      <c r="AA34" s="623"/>
      <c r="AB34" s="623"/>
      <c r="AC34" s="623"/>
      <c r="AD34" s="623"/>
      <c r="AE34" s="623"/>
      <c r="AF34" s="623"/>
      <c r="AG34" s="623"/>
      <c r="AH34" s="623"/>
      <c r="AI34" s="623"/>
      <c r="AJ34" s="1495"/>
      <c r="AK34" s="27"/>
    </row>
    <row r="35" spans="1:37" s="4" customFormat="1" ht="17.100000000000001" customHeight="1" x14ac:dyDescent="0.15">
      <c r="B35" s="960"/>
      <c r="C35" s="1250"/>
      <c r="D35" s="102"/>
      <c r="E35" s="103" t="s">
        <v>15</v>
      </c>
      <c r="F35" s="103"/>
      <c r="G35" s="103" t="s">
        <v>16</v>
      </c>
      <c r="H35" s="103"/>
      <c r="I35" s="103"/>
      <c r="J35" s="103"/>
      <c r="K35" s="105" t="s">
        <v>132</v>
      </c>
      <c r="L35" s="1023"/>
      <c r="M35" s="1024"/>
      <c r="N35" s="1024"/>
      <c r="O35" s="6" t="s">
        <v>211</v>
      </c>
      <c r="P35" s="1334"/>
      <c r="Q35" s="1335"/>
      <c r="R35" s="1335"/>
      <c r="S35" s="1335"/>
      <c r="T35" s="960"/>
      <c r="U35" s="619" t="s">
        <v>412</v>
      </c>
      <c r="V35" s="620"/>
      <c r="W35" s="620"/>
      <c r="X35" s="205"/>
      <c r="Y35" s="205"/>
      <c r="Z35" s="12" t="s">
        <v>627</v>
      </c>
      <c r="AA35" s="12"/>
      <c r="AB35" s="12"/>
      <c r="AC35" s="12"/>
      <c r="AD35" s="12"/>
      <c r="AE35" s="12"/>
      <c r="AF35" s="12"/>
      <c r="AG35" s="195" t="s">
        <v>627</v>
      </c>
      <c r="AH35" s="195"/>
      <c r="AI35" s="195"/>
      <c r="AJ35" s="201"/>
      <c r="AK35" s="145"/>
    </row>
    <row r="36" spans="1:37" ht="17.100000000000001" customHeight="1" thickBot="1" x14ac:dyDescent="0.2">
      <c r="A36" s="4"/>
      <c r="B36" s="961"/>
      <c r="C36" s="1251"/>
      <c r="D36" s="154"/>
      <c r="E36" s="155" t="s">
        <v>15</v>
      </c>
      <c r="F36" s="155"/>
      <c r="G36" s="155" t="s">
        <v>16</v>
      </c>
      <c r="H36" s="155"/>
      <c r="I36" s="155"/>
      <c r="J36" s="155"/>
      <c r="K36" s="156" t="s">
        <v>132</v>
      </c>
      <c r="L36" s="1036"/>
      <c r="M36" s="1037"/>
      <c r="N36" s="1037"/>
      <c r="O36" s="157" t="s">
        <v>211</v>
      </c>
      <c r="P36" s="1336"/>
      <c r="Q36" s="1337"/>
      <c r="R36" s="1337"/>
      <c r="S36" s="1337"/>
      <c r="T36" s="961"/>
      <c r="U36" s="202"/>
      <c r="V36" s="202"/>
      <c r="W36" s="202"/>
      <c r="X36" s="206"/>
      <c r="Y36" s="206"/>
      <c r="Z36" s="202"/>
      <c r="AA36" s="202"/>
      <c r="AB36" s="202"/>
      <c r="AC36" s="202"/>
      <c r="AD36" s="193"/>
      <c r="AE36" s="193"/>
      <c r="AF36" s="193"/>
      <c r="AG36" s="193"/>
      <c r="AH36" s="193"/>
      <c r="AI36" s="193"/>
      <c r="AJ36" s="194"/>
      <c r="AK36" s="146"/>
    </row>
    <row r="37" spans="1:37" ht="17.100000000000001" customHeight="1" x14ac:dyDescent="0.15">
      <c r="A37" s="17"/>
      <c r="B37" s="1525" t="s">
        <v>440</v>
      </c>
      <c r="C37" s="1141" t="s">
        <v>450</v>
      </c>
      <c r="D37" s="1142"/>
      <c r="E37" s="1142"/>
      <c r="F37" s="1142"/>
      <c r="G37" s="1142"/>
      <c r="H37" s="1142"/>
      <c r="I37" s="1142"/>
      <c r="J37" s="1142"/>
      <c r="K37" s="1143"/>
      <c r="L37" s="1131"/>
      <c r="M37" s="1132"/>
      <c r="N37" s="1132"/>
      <c r="O37" s="153" t="s">
        <v>211</v>
      </c>
      <c r="P37" s="1246"/>
      <c r="Q37" s="1247"/>
      <c r="R37" s="1247"/>
      <c r="S37" s="1248"/>
      <c r="T37" s="978"/>
      <c r="U37" s="979"/>
      <c r="V37" s="979"/>
      <c r="W37" s="980"/>
      <c r="X37" s="1240" t="s">
        <v>447</v>
      </c>
      <c r="Y37" s="1240"/>
      <c r="Z37" s="1240"/>
      <c r="AA37" s="1240"/>
      <c r="AB37" s="1240"/>
      <c r="AC37" s="1240"/>
      <c r="AD37" s="1240"/>
      <c r="AE37" s="1240"/>
      <c r="AF37" s="1240"/>
      <c r="AG37" s="1240"/>
      <c r="AH37" s="1240"/>
      <c r="AI37" s="1240"/>
      <c r="AJ37" s="1241"/>
      <c r="AK37" s="142"/>
    </row>
    <row r="38" spans="1:37" ht="17.100000000000001" customHeight="1" x14ac:dyDescent="0.15">
      <c r="A38" s="17"/>
      <c r="B38" s="1526"/>
      <c r="C38" s="997" t="s">
        <v>448</v>
      </c>
      <c r="D38" s="946"/>
      <c r="E38" s="946"/>
      <c r="F38" s="946"/>
      <c r="G38" s="946"/>
      <c r="H38" s="946"/>
      <c r="I38" s="946"/>
      <c r="J38" s="946"/>
      <c r="K38" s="998"/>
      <c r="L38" s="997"/>
      <c r="M38" s="946"/>
      <c r="N38" s="946"/>
      <c r="O38" s="28" t="s">
        <v>211</v>
      </c>
      <c r="P38" s="1246"/>
      <c r="Q38" s="1247"/>
      <c r="R38" s="1247"/>
      <c r="S38" s="1248"/>
      <c r="T38" s="978"/>
      <c r="U38" s="979"/>
      <c r="V38" s="979"/>
      <c r="W38" s="980"/>
      <c r="X38" s="1240"/>
      <c r="Y38" s="1240"/>
      <c r="Z38" s="1240"/>
      <c r="AA38" s="1240"/>
      <c r="AB38" s="1240"/>
      <c r="AC38" s="1240"/>
      <c r="AD38" s="1240"/>
      <c r="AE38" s="1240"/>
      <c r="AF38" s="1240"/>
      <c r="AG38" s="1240"/>
      <c r="AH38" s="1240"/>
      <c r="AI38" s="1240"/>
      <c r="AJ38" s="1241"/>
      <c r="AK38" s="142"/>
    </row>
    <row r="39" spans="1:37" s="4" customFormat="1" ht="17.100000000000001" customHeight="1" x14ac:dyDescent="0.15">
      <c r="A39" s="17"/>
      <c r="B39" s="1527"/>
      <c r="C39" s="1056" t="s">
        <v>449</v>
      </c>
      <c r="D39" s="877"/>
      <c r="E39" s="877"/>
      <c r="F39" s="877"/>
      <c r="G39" s="877"/>
      <c r="H39" s="877"/>
      <c r="I39" s="877"/>
      <c r="J39" s="877"/>
      <c r="K39" s="1204"/>
      <c r="L39" s="943"/>
      <c r="M39" s="944"/>
      <c r="N39" s="944"/>
      <c r="O39" s="200" t="s">
        <v>211</v>
      </c>
      <c r="P39" s="1246"/>
      <c r="Q39" s="1247"/>
      <c r="R39" s="1247"/>
      <c r="S39" s="1248"/>
      <c r="T39" s="978"/>
      <c r="U39" s="979"/>
      <c r="V39" s="979"/>
      <c r="W39" s="980"/>
      <c r="X39" s="1240"/>
      <c r="Y39" s="1240"/>
      <c r="Z39" s="1240"/>
      <c r="AA39" s="1240"/>
      <c r="AB39" s="1240"/>
      <c r="AC39" s="1240"/>
      <c r="AD39" s="1240"/>
      <c r="AE39" s="1240"/>
      <c r="AF39" s="1240"/>
      <c r="AG39" s="1240"/>
      <c r="AH39" s="1240"/>
      <c r="AI39" s="1240"/>
      <c r="AJ39" s="1241"/>
      <c r="AK39" s="142"/>
    </row>
    <row r="40" spans="1:37" s="4" customFormat="1" ht="17.100000000000001" customHeight="1" x14ac:dyDescent="0.15">
      <c r="B40" s="1491" t="s">
        <v>226</v>
      </c>
      <c r="C40" s="997" t="s">
        <v>26</v>
      </c>
      <c r="D40" s="946"/>
      <c r="E40" s="946"/>
      <c r="F40" s="946"/>
      <c r="G40" s="946"/>
      <c r="H40" s="946"/>
      <c r="I40" s="946"/>
      <c r="J40" s="946"/>
      <c r="K40" s="998"/>
      <c r="L40" s="1023"/>
      <c r="M40" s="1024"/>
      <c r="N40" s="1024"/>
      <c r="O40" s="6" t="s">
        <v>211</v>
      </c>
      <c r="P40" s="1318"/>
      <c r="Q40" s="1319"/>
      <c r="R40" s="1319"/>
      <c r="S40" s="1320"/>
      <c r="T40" s="1233"/>
      <c r="U40" s="1234"/>
      <c r="V40" s="1234"/>
      <c r="W40" s="1235"/>
      <c r="X40" s="1306" t="s">
        <v>441</v>
      </c>
      <c r="Y40" s="1306"/>
      <c r="Z40" s="1306"/>
      <c r="AA40" s="1306"/>
      <c r="AB40" s="1306"/>
      <c r="AC40" s="1306"/>
      <c r="AD40" s="1306"/>
      <c r="AE40" s="1306"/>
      <c r="AF40" s="1306"/>
      <c r="AG40" s="1306"/>
      <c r="AH40" s="1306"/>
      <c r="AI40" s="1306"/>
      <c r="AJ40" s="1307"/>
      <c r="AK40" s="142"/>
    </row>
    <row r="41" spans="1:37" s="4" customFormat="1" ht="17.100000000000001" customHeight="1" thickBot="1" x14ac:dyDescent="0.2">
      <c r="B41" s="961"/>
      <c r="C41" s="1150" t="s">
        <v>228</v>
      </c>
      <c r="D41" s="1150"/>
      <c r="E41" s="155" t="s">
        <v>15</v>
      </c>
      <c r="F41" s="155"/>
      <c r="G41" s="155" t="s">
        <v>16</v>
      </c>
      <c r="H41" s="155"/>
      <c r="I41" s="155"/>
      <c r="J41" s="155"/>
      <c r="K41" s="156" t="s">
        <v>132</v>
      </c>
      <c r="L41" s="1036"/>
      <c r="M41" s="1037"/>
      <c r="N41" s="1037"/>
      <c r="O41" s="157" t="s">
        <v>211</v>
      </c>
      <c r="P41" s="1321"/>
      <c r="Q41" s="1322"/>
      <c r="R41" s="1322"/>
      <c r="S41" s="1323"/>
      <c r="T41" s="1029"/>
      <c r="U41" s="1030"/>
      <c r="V41" s="1030"/>
      <c r="W41" s="1031"/>
      <c r="X41" s="1308"/>
      <c r="Y41" s="1308"/>
      <c r="Z41" s="1308"/>
      <c r="AA41" s="1308"/>
      <c r="AB41" s="1308"/>
      <c r="AC41" s="1308"/>
      <c r="AD41" s="1308"/>
      <c r="AE41" s="1308"/>
      <c r="AF41" s="1308"/>
      <c r="AG41" s="1308"/>
      <c r="AH41" s="1308"/>
      <c r="AI41" s="1308"/>
      <c r="AJ41" s="1309"/>
      <c r="AK41" s="142"/>
    </row>
    <row r="42" spans="1:37" s="31" customFormat="1" ht="12" customHeight="1" x14ac:dyDescent="0.15">
      <c r="B42" s="37" t="s">
        <v>250</v>
      </c>
      <c r="C42" s="98"/>
      <c r="D42" s="97"/>
      <c r="E42" s="39"/>
      <c r="F42" s="39"/>
      <c r="G42" s="39"/>
      <c r="H42" s="39"/>
      <c r="I42" s="39"/>
      <c r="J42" s="39"/>
      <c r="K42" s="39"/>
      <c r="L42" s="39"/>
      <c r="M42" s="39"/>
      <c r="N42" s="39"/>
      <c r="O42" s="58"/>
      <c r="P42" s="58"/>
      <c r="Q42" s="58"/>
      <c r="R42" s="58"/>
      <c r="S42" s="58"/>
      <c r="T42" s="58"/>
      <c r="U42" s="58"/>
      <c r="V42" s="58"/>
      <c r="W42" s="58"/>
      <c r="X42" s="99"/>
      <c r="Y42" s="99"/>
      <c r="Z42" s="99"/>
      <c r="AA42" s="99"/>
      <c r="AB42" s="99"/>
      <c r="AC42" s="99"/>
      <c r="AD42" s="99"/>
      <c r="AE42" s="99"/>
      <c r="AF42" s="99"/>
      <c r="AG42" s="99"/>
      <c r="AH42" s="99"/>
      <c r="AI42" s="99"/>
    </row>
    <row r="43" spans="1:37" s="31" customFormat="1" ht="12" customHeight="1" x14ac:dyDescent="0.15">
      <c r="B43" s="37" t="s">
        <v>384</v>
      </c>
    </row>
    <row r="44" spans="1:37" s="31" customFormat="1" ht="12" customHeight="1" x14ac:dyDescent="0.15">
      <c r="B44" s="37" t="s">
        <v>361</v>
      </c>
    </row>
    <row r="45" spans="1:37" s="31" customFormat="1" ht="12" customHeight="1" x14ac:dyDescent="0.15">
      <c r="B45" s="37" t="s">
        <v>423</v>
      </c>
    </row>
    <row r="46" spans="1:37" s="31" customFormat="1" ht="12" customHeight="1" x14ac:dyDescent="0.15">
      <c r="B46" s="37" t="s">
        <v>641</v>
      </c>
    </row>
    <row r="47" spans="1:37" s="31" customFormat="1" ht="12" customHeight="1" x14ac:dyDescent="0.15">
      <c r="B47" s="37" t="s">
        <v>252</v>
      </c>
    </row>
    <row r="48" spans="1:37" s="31" customFormat="1" ht="12" customHeight="1" x14ac:dyDescent="0.15">
      <c r="B48" s="37" t="s">
        <v>425</v>
      </c>
    </row>
    <row r="49" spans="1:36" s="31" customFormat="1" ht="12" customHeight="1" x14ac:dyDescent="0.15">
      <c r="B49" s="37" t="s">
        <v>349</v>
      </c>
    </row>
    <row r="50" spans="1:36" s="31" customFormat="1" ht="12" customHeight="1" x14ac:dyDescent="0.15">
      <c r="B50" s="37" t="s">
        <v>362</v>
      </c>
    </row>
    <row r="51" spans="1:36" s="31" customFormat="1" ht="12" customHeight="1" x14ac:dyDescent="0.15">
      <c r="B51" s="31" t="s">
        <v>675</v>
      </c>
    </row>
    <row r="52" spans="1:36" s="31" customFormat="1" ht="12" customHeight="1" x14ac:dyDescent="0.15">
      <c r="B52" s="445" t="s">
        <v>676</v>
      </c>
      <c r="C52" s="345"/>
    </row>
    <row r="53" spans="1:36" ht="12" hidden="1" customHeight="1" x14ac:dyDescent="0.15">
      <c r="A53" s="17"/>
      <c r="B53" s="37" t="s">
        <v>363</v>
      </c>
    </row>
    <row r="54" spans="1:36" s="31" customFormat="1" ht="17.100000000000001" customHeight="1" x14ac:dyDescent="0.15">
      <c r="A54" s="1528" t="s">
        <v>642</v>
      </c>
      <c r="B54" s="1528"/>
      <c r="C54" s="1528"/>
      <c r="D54" s="1528"/>
      <c r="E54" s="1528"/>
      <c r="F54" s="1528"/>
      <c r="G54" s="1528"/>
      <c r="H54" s="1528"/>
      <c r="I54" s="1528"/>
      <c r="J54" s="1528"/>
      <c r="K54" s="1528"/>
      <c r="L54" s="1528"/>
      <c r="M54" s="1528"/>
      <c r="N54" s="1528"/>
      <c r="O54" s="1528"/>
      <c r="P54" s="1528"/>
      <c r="Q54" s="1528"/>
      <c r="R54" s="1528"/>
      <c r="S54" s="1528"/>
      <c r="T54" s="1528"/>
      <c r="U54" s="1528"/>
      <c r="V54" s="1528"/>
      <c r="W54" s="1528"/>
      <c r="X54" s="1528"/>
      <c r="Y54" s="1528"/>
      <c r="Z54" s="1528"/>
      <c r="AA54" s="1528"/>
      <c r="AB54" s="1528"/>
      <c r="AC54" s="1528"/>
      <c r="AD54" s="1528"/>
      <c r="AE54" s="1528"/>
      <c r="AF54" s="1528"/>
      <c r="AG54" s="1528"/>
      <c r="AH54" s="1528"/>
      <c r="AI54" s="1528"/>
      <c r="AJ54" s="1528"/>
    </row>
    <row r="55" spans="1:36" s="3" customFormat="1" ht="14.1" customHeight="1" thickBot="1" x14ac:dyDescent="0.2">
      <c r="A55" s="354" t="s">
        <v>643</v>
      </c>
      <c r="B55" s="3" t="s">
        <v>644</v>
      </c>
      <c r="U55" s="356" t="s">
        <v>645</v>
      </c>
      <c r="V55" s="356"/>
      <c r="W55" s="356"/>
      <c r="X55" s="356"/>
      <c r="Y55" s="356"/>
      <c r="Z55" s="356"/>
      <c r="AA55" s="356"/>
    </row>
    <row r="56" spans="1:36" s="359" customFormat="1" ht="14.1" customHeight="1" thickBot="1" x14ac:dyDescent="0.2">
      <c r="A56" s="357"/>
      <c r="B56" s="1529" t="s">
        <v>646</v>
      </c>
      <c r="C56" s="1530"/>
      <c r="D56" s="1531"/>
      <c r="E56" s="1532" t="s">
        <v>25</v>
      </c>
      <c r="F56" s="1531"/>
      <c r="G56" s="1532" t="s">
        <v>533</v>
      </c>
      <c r="H56" s="1530"/>
      <c r="I56" s="1531"/>
      <c r="J56" s="1532" t="s">
        <v>647</v>
      </c>
      <c r="K56" s="1530"/>
      <c r="L56" s="1530"/>
      <c r="M56" s="1530"/>
      <c r="N56" s="1530"/>
      <c r="O56" s="1530"/>
      <c r="P56" s="1530"/>
      <c r="Q56" s="1530"/>
      <c r="R56" s="1530"/>
      <c r="S56" s="1530"/>
      <c r="T56" s="1530"/>
      <c r="U56" s="1530"/>
      <c r="V56" s="1530"/>
      <c r="W56" s="1531"/>
      <c r="X56" s="1532" t="s">
        <v>648</v>
      </c>
      <c r="Y56" s="1530"/>
      <c r="Z56" s="1530"/>
      <c r="AA56" s="1531"/>
      <c r="AB56" s="1532" t="s">
        <v>649</v>
      </c>
      <c r="AC56" s="1533"/>
      <c r="AD56" s="358"/>
      <c r="AE56" s="358"/>
    </row>
    <row r="57" spans="1:36" s="139" customFormat="1" ht="14.1" customHeight="1" x14ac:dyDescent="0.15">
      <c r="A57" s="74"/>
      <c r="B57" s="1582" t="s">
        <v>650</v>
      </c>
      <c r="C57" s="1583"/>
      <c r="D57" s="1583"/>
      <c r="E57" s="1588" t="s">
        <v>651</v>
      </c>
      <c r="F57" s="1588"/>
      <c r="G57" s="1556"/>
      <c r="H57" s="1557"/>
      <c r="I57" s="1558"/>
      <c r="J57" s="1559">
        <v>3.3</v>
      </c>
      <c r="K57" s="1560"/>
      <c r="L57" s="1560"/>
      <c r="M57" s="1534" t="s">
        <v>653</v>
      </c>
      <c r="N57" s="1534"/>
      <c r="O57" s="1561"/>
      <c r="P57" s="1561"/>
      <c r="Q57" s="1561"/>
      <c r="R57" s="1534" t="s">
        <v>654</v>
      </c>
      <c r="S57" s="1534"/>
      <c r="T57" s="1534">
        <f>O57*3.3</f>
        <v>0</v>
      </c>
      <c r="U57" s="1534"/>
      <c r="V57" s="1534"/>
      <c r="W57" s="1535" t="s">
        <v>656</v>
      </c>
      <c r="X57" s="1536"/>
      <c r="Y57" s="1537"/>
      <c r="Z57" s="1537"/>
      <c r="AA57" s="240" t="s">
        <v>657</v>
      </c>
      <c r="AB57" s="1540" t="str">
        <f>IF(AND(X57&lt;&gt;"",X57&gt;=T57),"適",IF(AND(X57&lt;&gt;"",X57&lt;T57),"否",""))</f>
        <v/>
      </c>
      <c r="AC57" s="1541"/>
      <c r="AD57" s="360"/>
      <c r="AE57" s="361"/>
    </row>
    <row r="58" spans="1:36" s="139" customFormat="1" ht="14.1" customHeight="1" x14ac:dyDescent="0.15">
      <c r="A58" s="74"/>
      <c r="B58" s="1584"/>
      <c r="C58" s="1585"/>
      <c r="D58" s="1585"/>
      <c r="E58" s="1589"/>
      <c r="F58" s="1589"/>
      <c r="G58" s="1547"/>
      <c r="H58" s="1548"/>
      <c r="I58" s="1549"/>
      <c r="J58" s="1552"/>
      <c r="K58" s="1553"/>
      <c r="L58" s="1553"/>
      <c r="M58" s="1368"/>
      <c r="N58" s="1368"/>
      <c r="O58" s="1555"/>
      <c r="P58" s="1555"/>
      <c r="Q58" s="1555"/>
      <c r="R58" s="1368"/>
      <c r="S58" s="1368"/>
      <c r="T58" s="1368"/>
      <c r="U58" s="1368"/>
      <c r="V58" s="1368"/>
      <c r="W58" s="1369"/>
      <c r="X58" s="1538"/>
      <c r="Y58" s="1539"/>
      <c r="Z58" s="1539"/>
      <c r="AA58" s="282" t="s">
        <v>656</v>
      </c>
      <c r="AB58" s="1542"/>
      <c r="AC58" s="1543"/>
      <c r="AD58" s="360"/>
      <c r="AE58" s="361"/>
    </row>
    <row r="59" spans="1:36" s="139" customFormat="1" ht="14.1" customHeight="1" x14ac:dyDescent="0.15">
      <c r="A59" s="74"/>
      <c r="B59" s="1584"/>
      <c r="C59" s="1585"/>
      <c r="D59" s="1585"/>
      <c r="E59" s="1589"/>
      <c r="F59" s="1589"/>
      <c r="G59" s="1544"/>
      <c r="H59" s="1545"/>
      <c r="I59" s="1546"/>
      <c r="J59" s="1550">
        <v>3.3</v>
      </c>
      <c r="K59" s="1551"/>
      <c r="L59" s="1551"/>
      <c r="M59" s="1341" t="s">
        <v>653</v>
      </c>
      <c r="N59" s="1341"/>
      <c r="O59" s="1554"/>
      <c r="P59" s="1554"/>
      <c r="Q59" s="1554"/>
      <c r="R59" s="1341" t="s">
        <v>654</v>
      </c>
      <c r="S59" s="1341"/>
      <c r="T59" s="1341">
        <f>O59*3.3</f>
        <v>0</v>
      </c>
      <c r="U59" s="1341"/>
      <c r="V59" s="1341"/>
      <c r="W59" s="1342" t="s">
        <v>656</v>
      </c>
      <c r="X59" s="1562"/>
      <c r="Y59" s="1563"/>
      <c r="Z59" s="1563"/>
      <c r="AA59" s="281" t="s">
        <v>657</v>
      </c>
      <c r="AB59" s="1564" t="str">
        <f>IF(AND(X59&lt;&gt;"",X59&gt;=T59),"適",IF(AND(X59&lt;&gt;"",X59&lt;T59),"否",""))</f>
        <v/>
      </c>
      <c r="AC59" s="1565"/>
      <c r="AD59" s="360"/>
      <c r="AE59" s="361"/>
    </row>
    <row r="60" spans="1:36" s="139" customFormat="1" ht="14.1" customHeight="1" x14ac:dyDescent="0.15">
      <c r="A60" s="74"/>
      <c r="B60" s="1584"/>
      <c r="C60" s="1585"/>
      <c r="D60" s="1585"/>
      <c r="E60" s="1589"/>
      <c r="F60" s="1589"/>
      <c r="G60" s="1547"/>
      <c r="H60" s="1548"/>
      <c r="I60" s="1549"/>
      <c r="J60" s="1552"/>
      <c r="K60" s="1553"/>
      <c r="L60" s="1553"/>
      <c r="M60" s="1368"/>
      <c r="N60" s="1368"/>
      <c r="O60" s="1555"/>
      <c r="P60" s="1555"/>
      <c r="Q60" s="1555"/>
      <c r="R60" s="1368"/>
      <c r="S60" s="1368"/>
      <c r="T60" s="1368"/>
      <c r="U60" s="1368"/>
      <c r="V60" s="1368"/>
      <c r="W60" s="1369"/>
      <c r="X60" s="1538"/>
      <c r="Y60" s="1539"/>
      <c r="Z60" s="1539"/>
      <c r="AA60" s="282" t="s">
        <v>656</v>
      </c>
      <c r="AB60" s="1542"/>
      <c r="AC60" s="1543"/>
      <c r="AD60" s="360"/>
      <c r="AE60" s="361"/>
    </row>
    <row r="61" spans="1:36" s="139" customFormat="1" ht="14.1" customHeight="1" x14ac:dyDescent="0.15">
      <c r="A61" s="74"/>
      <c r="B61" s="1584"/>
      <c r="C61" s="1585"/>
      <c r="D61" s="1585"/>
      <c r="E61" s="1589"/>
      <c r="F61" s="1589"/>
      <c r="G61" s="1544"/>
      <c r="H61" s="1545"/>
      <c r="I61" s="1546"/>
      <c r="J61" s="1550">
        <v>3.3</v>
      </c>
      <c r="K61" s="1551"/>
      <c r="L61" s="1551"/>
      <c r="M61" s="1341" t="s">
        <v>653</v>
      </c>
      <c r="N61" s="1341"/>
      <c r="O61" s="1554"/>
      <c r="P61" s="1554"/>
      <c r="Q61" s="1554"/>
      <c r="R61" s="1341" t="s">
        <v>654</v>
      </c>
      <c r="S61" s="1341"/>
      <c r="T61" s="1341">
        <f>O61*3.3</f>
        <v>0</v>
      </c>
      <c r="U61" s="1341"/>
      <c r="V61" s="1341"/>
      <c r="W61" s="1342" t="s">
        <v>656</v>
      </c>
      <c r="X61" s="1562"/>
      <c r="Y61" s="1563"/>
      <c r="Z61" s="1563"/>
      <c r="AA61" s="281" t="s">
        <v>657</v>
      </c>
      <c r="AB61" s="1564" t="str">
        <f>IF(AND(X61&lt;&gt;"",X61&gt;=T61),"適",IF(AND(X61&lt;&gt;"",X61&lt;T61),"否",""))</f>
        <v/>
      </c>
      <c r="AC61" s="1565"/>
      <c r="AD61" s="360"/>
      <c r="AE61" s="361"/>
    </row>
    <row r="62" spans="1:36" s="139" customFormat="1" ht="14.1" customHeight="1" x14ac:dyDescent="0.15">
      <c r="A62" s="74"/>
      <c r="B62" s="1584"/>
      <c r="C62" s="1585"/>
      <c r="D62" s="1585"/>
      <c r="E62" s="1589"/>
      <c r="F62" s="1589"/>
      <c r="G62" s="1547"/>
      <c r="H62" s="1548"/>
      <c r="I62" s="1549"/>
      <c r="J62" s="1552"/>
      <c r="K62" s="1553"/>
      <c r="L62" s="1553"/>
      <c r="M62" s="1368"/>
      <c r="N62" s="1368"/>
      <c r="O62" s="1555"/>
      <c r="P62" s="1555"/>
      <c r="Q62" s="1555"/>
      <c r="R62" s="1368"/>
      <c r="S62" s="1368"/>
      <c r="T62" s="1368"/>
      <c r="U62" s="1368"/>
      <c r="V62" s="1368"/>
      <c r="W62" s="1369"/>
      <c r="X62" s="1538"/>
      <c r="Y62" s="1539"/>
      <c r="Z62" s="1539"/>
      <c r="AA62" s="282" t="s">
        <v>656</v>
      </c>
      <c r="AB62" s="1542"/>
      <c r="AC62" s="1543"/>
      <c r="AD62" s="360"/>
      <c r="AE62" s="361"/>
    </row>
    <row r="63" spans="1:36" s="139" customFormat="1" ht="14.1" customHeight="1" x14ac:dyDescent="0.15">
      <c r="A63" s="74"/>
      <c r="B63" s="1584"/>
      <c r="C63" s="1585"/>
      <c r="D63" s="1585"/>
      <c r="E63" s="1589"/>
      <c r="F63" s="1589"/>
      <c r="G63" s="1544"/>
      <c r="H63" s="1545"/>
      <c r="I63" s="1546"/>
      <c r="J63" s="1550">
        <v>3.3</v>
      </c>
      <c r="K63" s="1551"/>
      <c r="L63" s="1551"/>
      <c r="M63" s="1341" t="s">
        <v>653</v>
      </c>
      <c r="N63" s="1341"/>
      <c r="O63" s="1554"/>
      <c r="P63" s="1554"/>
      <c r="Q63" s="1554"/>
      <c r="R63" s="1341" t="s">
        <v>654</v>
      </c>
      <c r="S63" s="1341"/>
      <c r="T63" s="1341">
        <f>O63*3.3</f>
        <v>0</v>
      </c>
      <c r="U63" s="1341"/>
      <c r="V63" s="1341"/>
      <c r="W63" s="1342" t="s">
        <v>656</v>
      </c>
      <c r="X63" s="1562"/>
      <c r="Y63" s="1563"/>
      <c r="Z63" s="1563"/>
      <c r="AA63" s="281" t="s">
        <v>657</v>
      </c>
      <c r="AB63" s="1564" t="str">
        <f>IF(AND(X63&lt;&gt;"",X63&gt;=T63),"適",IF(AND(X63&lt;&gt;"",X63&lt;T63),"否",""))</f>
        <v/>
      </c>
      <c r="AC63" s="1565"/>
      <c r="AD63" s="360"/>
      <c r="AE63" s="361"/>
    </row>
    <row r="64" spans="1:36" s="139" customFormat="1" ht="14.1" customHeight="1" x14ac:dyDescent="0.15">
      <c r="A64" s="74"/>
      <c r="B64" s="1584"/>
      <c r="C64" s="1585"/>
      <c r="D64" s="1585"/>
      <c r="E64" s="1589"/>
      <c r="F64" s="1589"/>
      <c r="G64" s="1547"/>
      <c r="H64" s="1548"/>
      <c r="I64" s="1549"/>
      <c r="J64" s="1552"/>
      <c r="K64" s="1553"/>
      <c r="L64" s="1553"/>
      <c r="M64" s="1368"/>
      <c r="N64" s="1368"/>
      <c r="O64" s="1555"/>
      <c r="P64" s="1555"/>
      <c r="Q64" s="1555"/>
      <c r="R64" s="1368"/>
      <c r="S64" s="1368"/>
      <c r="T64" s="1368"/>
      <c r="U64" s="1368"/>
      <c r="V64" s="1368"/>
      <c r="W64" s="1369"/>
      <c r="X64" s="1538"/>
      <c r="Y64" s="1539"/>
      <c r="Z64" s="1539"/>
      <c r="AA64" s="282" t="s">
        <v>656</v>
      </c>
      <c r="AB64" s="1542"/>
      <c r="AC64" s="1543"/>
      <c r="AD64" s="360"/>
      <c r="AE64" s="361"/>
    </row>
    <row r="65" spans="1:36" s="139" customFormat="1" ht="20.100000000000001" customHeight="1" x14ac:dyDescent="0.15">
      <c r="A65" s="74"/>
      <c r="B65" s="1584"/>
      <c r="C65" s="1585"/>
      <c r="D65" s="1585"/>
      <c r="E65" s="1589"/>
      <c r="F65" s="1589"/>
      <c r="G65" s="1566"/>
      <c r="H65" s="1566"/>
      <c r="I65" s="1566"/>
      <c r="J65" s="1550">
        <v>3.3</v>
      </c>
      <c r="K65" s="1568"/>
      <c r="L65" s="1568"/>
      <c r="M65" s="1341" t="s">
        <v>653</v>
      </c>
      <c r="N65" s="1568"/>
      <c r="O65" s="1554"/>
      <c r="P65" s="1571"/>
      <c r="Q65" s="1571"/>
      <c r="R65" s="1341" t="s">
        <v>654</v>
      </c>
      <c r="S65" s="1568"/>
      <c r="T65" s="1341">
        <f>O65*3.3</f>
        <v>0</v>
      </c>
      <c r="U65" s="1573"/>
      <c r="V65" s="1573"/>
      <c r="W65" s="1342" t="s">
        <v>656</v>
      </c>
      <c r="X65" s="1562"/>
      <c r="Y65" s="1576"/>
      <c r="Z65" s="1576"/>
      <c r="AA65" s="281" t="s">
        <v>657</v>
      </c>
      <c r="AB65" s="1564" t="str">
        <f>IF(AND(X65&lt;&gt;"",X65&gt;=T65),"適",IF(AND(X65&lt;&gt;"",X65&lt;T65),"否",""))</f>
        <v/>
      </c>
      <c r="AC65" s="1579"/>
      <c r="AD65" s="360"/>
      <c r="AE65" s="361"/>
    </row>
    <row r="66" spans="1:36" s="139" customFormat="1" ht="18" customHeight="1" thickBot="1" x14ac:dyDescent="0.2">
      <c r="A66" s="74"/>
      <c r="B66" s="1586"/>
      <c r="C66" s="1587"/>
      <c r="D66" s="1587"/>
      <c r="E66" s="1590"/>
      <c r="F66" s="1590"/>
      <c r="G66" s="1567"/>
      <c r="H66" s="1567"/>
      <c r="I66" s="1567"/>
      <c r="J66" s="1569"/>
      <c r="K66" s="1570"/>
      <c r="L66" s="1570"/>
      <c r="M66" s="1570"/>
      <c r="N66" s="1570"/>
      <c r="O66" s="1572"/>
      <c r="P66" s="1572"/>
      <c r="Q66" s="1572"/>
      <c r="R66" s="1570"/>
      <c r="S66" s="1570"/>
      <c r="T66" s="1574"/>
      <c r="U66" s="1574"/>
      <c r="V66" s="1574"/>
      <c r="W66" s="1575"/>
      <c r="X66" s="1577"/>
      <c r="Y66" s="1578"/>
      <c r="Z66" s="1578"/>
      <c r="AA66" s="362" t="s">
        <v>656</v>
      </c>
      <c r="AB66" s="1580"/>
      <c r="AC66" s="1581"/>
      <c r="AD66" s="360"/>
      <c r="AE66" s="361"/>
    </row>
    <row r="67" spans="1:36" s="139" customFormat="1" ht="18" customHeight="1" x14ac:dyDescent="0.15">
      <c r="A67" s="74"/>
      <c r="B67" s="1609" t="s">
        <v>658</v>
      </c>
      <c r="C67" s="1610"/>
      <c r="D67" s="1610"/>
      <c r="E67" s="1611" t="s">
        <v>659</v>
      </c>
      <c r="F67" s="1611"/>
      <c r="G67" s="1612"/>
      <c r="H67" s="1612"/>
      <c r="I67" s="1612"/>
      <c r="J67" s="1559">
        <v>1.98</v>
      </c>
      <c r="K67" s="1613"/>
      <c r="L67" s="1613"/>
      <c r="M67" s="1534" t="s">
        <v>653</v>
      </c>
      <c r="N67" s="1613"/>
      <c r="O67" s="1561"/>
      <c r="P67" s="1614"/>
      <c r="Q67" s="1614"/>
      <c r="R67" s="1534" t="s">
        <v>654</v>
      </c>
      <c r="S67" s="1613"/>
      <c r="T67" s="1534">
        <f>O67*1.98</f>
        <v>0</v>
      </c>
      <c r="U67" s="1615"/>
      <c r="V67" s="1615"/>
      <c r="W67" s="1535" t="s">
        <v>656</v>
      </c>
      <c r="X67" s="1536"/>
      <c r="Y67" s="1597"/>
      <c r="Z67" s="1597"/>
      <c r="AA67" s="363"/>
      <c r="AB67" s="1540" t="str">
        <f>IF(AND(X67&lt;&gt;"",X67&gt;=T67),"適",IF(AND(X67&lt;&gt;"",X67&lt;T67),"否",""))</f>
        <v/>
      </c>
      <c r="AC67" s="1541"/>
      <c r="AD67" s="360"/>
      <c r="AE67" s="361"/>
    </row>
    <row r="68" spans="1:36" s="139" customFormat="1" ht="18" customHeight="1" x14ac:dyDescent="0.15">
      <c r="A68" s="74"/>
      <c r="B68" s="1584"/>
      <c r="C68" s="1585"/>
      <c r="D68" s="1585"/>
      <c r="E68" s="1589"/>
      <c r="F68" s="1589"/>
      <c r="G68" s="1600"/>
      <c r="H68" s="1600"/>
      <c r="I68" s="1600"/>
      <c r="J68" s="1601"/>
      <c r="K68" s="1602"/>
      <c r="L68" s="1602"/>
      <c r="M68" s="1602"/>
      <c r="N68" s="1602"/>
      <c r="O68" s="1603"/>
      <c r="P68" s="1603"/>
      <c r="Q68" s="1603"/>
      <c r="R68" s="1602"/>
      <c r="S68" s="1602"/>
      <c r="T68" s="1604"/>
      <c r="U68" s="1604"/>
      <c r="V68" s="1604"/>
      <c r="W68" s="1605"/>
      <c r="X68" s="1598"/>
      <c r="Y68" s="1599"/>
      <c r="Z68" s="1599"/>
      <c r="AA68" s="282" t="s">
        <v>656</v>
      </c>
      <c r="AB68" s="1542"/>
      <c r="AC68" s="1543"/>
      <c r="AD68" s="360"/>
      <c r="AE68" s="361"/>
    </row>
    <row r="69" spans="1:36" s="139" customFormat="1" ht="18" customHeight="1" x14ac:dyDescent="0.15">
      <c r="A69" s="74"/>
      <c r="B69" s="1584"/>
      <c r="C69" s="1585"/>
      <c r="D69" s="1585"/>
      <c r="E69" s="1589"/>
      <c r="F69" s="1589"/>
      <c r="G69" s="1600"/>
      <c r="H69" s="1600"/>
      <c r="I69" s="1600"/>
      <c r="J69" s="1550">
        <v>1.98</v>
      </c>
      <c r="K69" s="1568"/>
      <c r="L69" s="1568"/>
      <c r="M69" s="1341" t="s">
        <v>653</v>
      </c>
      <c r="N69" s="1568"/>
      <c r="O69" s="1554"/>
      <c r="P69" s="1571"/>
      <c r="Q69" s="1571"/>
      <c r="R69" s="1341" t="s">
        <v>654</v>
      </c>
      <c r="S69" s="1568"/>
      <c r="T69" s="1341">
        <f>O69*1.98</f>
        <v>0</v>
      </c>
      <c r="U69" s="1573"/>
      <c r="V69" s="1573"/>
      <c r="W69" s="1342" t="s">
        <v>656</v>
      </c>
      <c r="X69" s="1562"/>
      <c r="Y69" s="1576"/>
      <c r="Z69" s="1576"/>
      <c r="AA69" s="281"/>
      <c r="AB69" s="1591" t="str">
        <f>IF(AND(X69&lt;&gt;"",X69&gt;=T69),"適",IF(AND(X69&lt;&gt;"",X69&lt;T69),"否",""))</f>
        <v/>
      </c>
      <c r="AC69" s="1592"/>
      <c r="AD69" s="360"/>
      <c r="AE69" s="361"/>
    </row>
    <row r="70" spans="1:36" s="139" customFormat="1" ht="18" customHeight="1" x14ac:dyDescent="0.15">
      <c r="A70" s="74"/>
      <c r="B70" s="1584"/>
      <c r="C70" s="1585"/>
      <c r="D70" s="1585"/>
      <c r="E70" s="1589"/>
      <c r="F70" s="1589"/>
      <c r="G70" s="1600"/>
      <c r="H70" s="1600"/>
      <c r="I70" s="1600"/>
      <c r="J70" s="1601"/>
      <c r="K70" s="1602"/>
      <c r="L70" s="1602"/>
      <c r="M70" s="1602"/>
      <c r="N70" s="1602"/>
      <c r="O70" s="1603"/>
      <c r="P70" s="1603"/>
      <c r="Q70" s="1603"/>
      <c r="R70" s="1602"/>
      <c r="S70" s="1602"/>
      <c r="T70" s="1604"/>
      <c r="U70" s="1604"/>
      <c r="V70" s="1604"/>
      <c r="W70" s="1605"/>
      <c r="X70" s="1598"/>
      <c r="Y70" s="1599"/>
      <c r="Z70" s="1599"/>
      <c r="AA70" s="282" t="s">
        <v>656</v>
      </c>
      <c r="AB70" s="1595"/>
      <c r="AC70" s="1596"/>
      <c r="AD70" s="360"/>
      <c r="AE70" s="361"/>
    </row>
    <row r="71" spans="1:36" s="139" customFormat="1" ht="18" customHeight="1" x14ac:dyDescent="0.15">
      <c r="A71" s="74"/>
      <c r="B71" s="1584"/>
      <c r="C71" s="1585"/>
      <c r="D71" s="1585"/>
      <c r="E71" s="1589"/>
      <c r="F71" s="1589"/>
      <c r="G71" s="1600"/>
      <c r="H71" s="1600"/>
      <c r="I71" s="1600"/>
      <c r="J71" s="1550">
        <v>1.98</v>
      </c>
      <c r="K71" s="1568"/>
      <c r="L71" s="1568"/>
      <c r="M71" s="1341" t="s">
        <v>653</v>
      </c>
      <c r="N71" s="1568"/>
      <c r="O71" s="1554"/>
      <c r="P71" s="1571"/>
      <c r="Q71" s="1571"/>
      <c r="R71" s="1341" t="s">
        <v>654</v>
      </c>
      <c r="S71" s="1568"/>
      <c r="T71" s="1341">
        <f>O71*1.98</f>
        <v>0</v>
      </c>
      <c r="U71" s="1573"/>
      <c r="V71" s="1573"/>
      <c r="W71" s="1342" t="s">
        <v>656</v>
      </c>
      <c r="X71" s="1562"/>
      <c r="Y71" s="1576"/>
      <c r="Z71" s="1576"/>
      <c r="AA71" s="281"/>
      <c r="AB71" s="1591" t="str">
        <f>IF(AND(X71&lt;&gt;"",X71&gt;=T71),"適",IF(AND(X71&lt;&gt;"",X71&lt;T71),"否",""))</f>
        <v/>
      </c>
      <c r="AC71" s="1592"/>
      <c r="AD71" s="360"/>
      <c r="AE71" s="361"/>
    </row>
    <row r="72" spans="1:36" s="139" customFormat="1" ht="18" customHeight="1" x14ac:dyDescent="0.15">
      <c r="A72" s="74"/>
      <c r="B72" s="1584"/>
      <c r="C72" s="1585"/>
      <c r="D72" s="1585"/>
      <c r="E72" s="1589"/>
      <c r="F72" s="1589"/>
      <c r="G72" s="1600"/>
      <c r="H72" s="1600"/>
      <c r="I72" s="1600"/>
      <c r="J72" s="1601"/>
      <c r="K72" s="1602"/>
      <c r="L72" s="1602"/>
      <c r="M72" s="1602"/>
      <c r="N72" s="1602"/>
      <c r="O72" s="1603"/>
      <c r="P72" s="1603"/>
      <c r="Q72" s="1603"/>
      <c r="R72" s="1602"/>
      <c r="S72" s="1602"/>
      <c r="T72" s="1604"/>
      <c r="U72" s="1604"/>
      <c r="V72" s="1604"/>
      <c r="W72" s="1605"/>
      <c r="X72" s="1598"/>
      <c r="Y72" s="1599"/>
      <c r="Z72" s="1599"/>
      <c r="AA72" s="282" t="s">
        <v>656</v>
      </c>
      <c r="AB72" s="1595"/>
      <c r="AC72" s="1596"/>
      <c r="AD72" s="360"/>
      <c r="AE72" s="361"/>
    </row>
    <row r="73" spans="1:36" s="139" customFormat="1" ht="18" customHeight="1" x14ac:dyDescent="0.15">
      <c r="A73" s="74"/>
      <c r="B73" s="1584"/>
      <c r="C73" s="1585"/>
      <c r="D73" s="1585"/>
      <c r="E73" s="1589"/>
      <c r="F73" s="1589"/>
      <c r="G73" s="1600"/>
      <c r="H73" s="1600"/>
      <c r="I73" s="1600"/>
      <c r="J73" s="1550">
        <v>1.98</v>
      </c>
      <c r="K73" s="1568"/>
      <c r="L73" s="1568"/>
      <c r="M73" s="1341" t="s">
        <v>653</v>
      </c>
      <c r="N73" s="1568"/>
      <c r="O73" s="1554"/>
      <c r="P73" s="1571"/>
      <c r="Q73" s="1571"/>
      <c r="R73" s="1341" t="s">
        <v>654</v>
      </c>
      <c r="S73" s="1568"/>
      <c r="T73" s="1341">
        <f>O73*1.98</f>
        <v>0</v>
      </c>
      <c r="U73" s="1573"/>
      <c r="V73" s="1573"/>
      <c r="W73" s="1342" t="s">
        <v>656</v>
      </c>
      <c r="X73" s="1562"/>
      <c r="Y73" s="1576"/>
      <c r="Z73" s="1576"/>
      <c r="AA73" s="281"/>
      <c r="AB73" s="1591" t="str">
        <f>IF(AND(X73&lt;&gt;"",X73&gt;=T73),"適",IF(AND(X73&lt;&gt;"",X73&lt;T73),"否",""))</f>
        <v/>
      </c>
      <c r="AC73" s="1592"/>
      <c r="AD73" s="360"/>
      <c r="AE73" s="361"/>
    </row>
    <row r="74" spans="1:36" s="139" customFormat="1" ht="18" customHeight="1" x14ac:dyDescent="0.15">
      <c r="A74" s="74"/>
      <c r="B74" s="1584"/>
      <c r="C74" s="1585"/>
      <c r="D74" s="1585"/>
      <c r="E74" s="1589"/>
      <c r="F74" s="1589"/>
      <c r="G74" s="1600"/>
      <c r="H74" s="1600"/>
      <c r="I74" s="1600"/>
      <c r="J74" s="1601"/>
      <c r="K74" s="1602"/>
      <c r="L74" s="1602"/>
      <c r="M74" s="1602"/>
      <c r="N74" s="1602"/>
      <c r="O74" s="1603"/>
      <c r="P74" s="1603"/>
      <c r="Q74" s="1603"/>
      <c r="R74" s="1602"/>
      <c r="S74" s="1602"/>
      <c r="T74" s="1604"/>
      <c r="U74" s="1604"/>
      <c r="V74" s="1604"/>
      <c r="W74" s="1605"/>
      <c r="X74" s="1598"/>
      <c r="Y74" s="1599"/>
      <c r="Z74" s="1599"/>
      <c r="AA74" s="282" t="s">
        <v>656</v>
      </c>
      <c r="AB74" s="1595"/>
      <c r="AC74" s="1596"/>
      <c r="AD74" s="360"/>
      <c r="AE74" s="361"/>
    </row>
    <row r="75" spans="1:36" s="139" customFormat="1" ht="18" customHeight="1" x14ac:dyDescent="0.15">
      <c r="A75" s="74"/>
      <c r="B75" s="1584"/>
      <c r="C75" s="1585"/>
      <c r="D75" s="1585"/>
      <c r="E75" s="1589"/>
      <c r="F75" s="1589"/>
      <c r="G75" s="1600"/>
      <c r="H75" s="1600"/>
      <c r="I75" s="1600"/>
      <c r="J75" s="1550">
        <v>1.98</v>
      </c>
      <c r="K75" s="1568"/>
      <c r="L75" s="1568"/>
      <c r="M75" s="1341" t="s">
        <v>653</v>
      </c>
      <c r="N75" s="1568"/>
      <c r="O75" s="1554"/>
      <c r="P75" s="1571"/>
      <c r="Q75" s="1571"/>
      <c r="R75" s="1341" t="s">
        <v>654</v>
      </c>
      <c r="S75" s="1568"/>
      <c r="T75" s="1341">
        <f>O75*1.98</f>
        <v>0</v>
      </c>
      <c r="U75" s="1573"/>
      <c r="V75" s="1573"/>
      <c r="W75" s="1342" t="s">
        <v>656</v>
      </c>
      <c r="X75" s="1562"/>
      <c r="Y75" s="1576"/>
      <c r="Z75" s="1576"/>
      <c r="AA75" s="281"/>
      <c r="AB75" s="1591" t="str">
        <f>IF(AND(X75&lt;&gt;"",X75&gt;=T75),"適",IF(AND(X75&lt;&gt;"",X75&lt;T75),"否",""))</f>
        <v/>
      </c>
      <c r="AC75" s="1592"/>
      <c r="AD75" s="360"/>
      <c r="AE75" s="361"/>
    </row>
    <row r="76" spans="1:36" s="139" customFormat="1" ht="18" customHeight="1" x14ac:dyDescent="0.15">
      <c r="A76" s="74"/>
      <c r="B76" s="1584"/>
      <c r="C76" s="1585"/>
      <c r="D76" s="1585"/>
      <c r="E76" s="1589"/>
      <c r="F76" s="1589"/>
      <c r="G76" s="1600"/>
      <c r="H76" s="1600"/>
      <c r="I76" s="1600"/>
      <c r="J76" s="1601"/>
      <c r="K76" s="1602"/>
      <c r="L76" s="1602"/>
      <c r="M76" s="1602"/>
      <c r="N76" s="1602"/>
      <c r="O76" s="1603"/>
      <c r="P76" s="1603"/>
      <c r="Q76" s="1603"/>
      <c r="R76" s="1602"/>
      <c r="S76" s="1602"/>
      <c r="T76" s="1604"/>
      <c r="U76" s="1604"/>
      <c r="V76" s="1604"/>
      <c r="W76" s="1605"/>
      <c r="X76" s="1598"/>
      <c r="Y76" s="1599"/>
      <c r="Z76" s="1599"/>
      <c r="AA76" s="282" t="s">
        <v>656</v>
      </c>
      <c r="AB76" s="1595"/>
      <c r="AC76" s="1596"/>
      <c r="AD76" s="360"/>
      <c r="AE76" s="361"/>
    </row>
    <row r="77" spans="1:36" s="139" customFormat="1" ht="18" customHeight="1" x14ac:dyDescent="0.15">
      <c r="A77" s="74"/>
      <c r="B77" s="1584"/>
      <c r="C77" s="1585"/>
      <c r="D77" s="1585"/>
      <c r="E77" s="1619" t="s">
        <v>660</v>
      </c>
      <c r="F77" s="1619"/>
      <c r="G77" s="1619"/>
      <c r="H77" s="1619"/>
      <c r="I77" s="1619"/>
      <c r="J77" s="1550">
        <v>3.3</v>
      </c>
      <c r="K77" s="1568"/>
      <c r="L77" s="1568"/>
      <c r="M77" s="1341" t="s">
        <v>653</v>
      </c>
      <c r="N77" s="1568"/>
      <c r="O77" s="1621">
        <f>SUM(O67:Q76)</f>
        <v>0</v>
      </c>
      <c r="P77" s="1568"/>
      <c r="Q77" s="1568"/>
      <c r="R77" s="1341" t="s">
        <v>654</v>
      </c>
      <c r="S77" s="1568"/>
      <c r="T77" s="1341">
        <f>O77*3.3</f>
        <v>0</v>
      </c>
      <c r="U77" s="1573"/>
      <c r="V77" s="1573"/>
      <c r="W77" s="1342" t="s">
        <v>656</v>
      </c>
      <c r="X77" s="1562"/>
      <c r="Y77" s="1576"/>
      <c r="Z77" s="1576"/>
      <c r="AA77" s="281"/>
      <c r="AB77" s="1591" t="str">
        <f>IF(AND(X77&lt;&gt;"",X77&gt;=T77),"適",IF(AND(X77&lt;&gt;"",X77&lt;T77),"否",""))</f>
        <v/>
      </c>
      <c r="AC77" s="1592"/>
      <c r="AD77" s="360"/>
      <c r="AE77" s="361"/>
    </row>
    <row r="78" spans="1:36" s="139" customFormat="1" ht="18" customHeight="1" thickBot="1" x14ac:dyDescent="0.2">
      <c r="A78" s="74"/>
      <c r="B78" s="1586"/>
      <c r="C78" s="1587"/>
      <c r="D78" s="1587"/>
      <c r="E78" s="1620"/>
      <c r="F78" s="1620"/>
      <c r="G78" s="1620"/>
      <c r="H78" s="1620"/>
      <c r="I78" s="1620"/>
      <c r="J78" s="1569"/>
      <c r="K78" s="1570"/>
      <c r="L78" s="1570"/>
      <c r="M78" s="1570"/>
      <c r="N78" s="1570"/>
      <c r="O78" s="1570"/>
      <c r="P78" s="1570"/>
      <c r="Q78" s="1570"/>
      <c r="R78" s="1570"/>
      <c r="S78" s="1570"/>
      <c r="T78" s="1574"/>
      <c r="U78" s="1574"/>
      <c r="V78" s="1574"/>
      <c r="W78" s="1575"/>
      <c r="X78" s="1577"/>
      <c r="Y78" s="1578"/>
      <c r="Z78" s="1578"/>
      <c r="AA78" s="362" t="s">
        <v>656</v>
      </c>
      <c r="AB78" s="1593"/>
      <c r="AC78" s="1594"/>
      <c r="AD78" s="360"/>
      <c r="AE78" s="361"/>
    </row>
    <row r="79" spans="1:36" s="31" customFormat="1" ht="14.1" customHeight="1" x14ac:dyDescent="0.15">
      <c r="A79" s="355"/>
      <c r="B79" s="4" t="s">
        <v>661</v>
      </c>
      <c r="C79" s="355"/>
      <c r="D79" s="355"/>
      <c r="E79" s="355"/>
      <c r="F79" s="355"/>
      <c r="G79" s="355"/>
      <c r="H79" s="355"/>
      <c r="I79" s="355"/>
      <c r="J79" s="355"/>
      <c r="K79" s="355"/>
      <c r="L79" s="355"/>
      <c r="M79" s="355"/>
      <c r="N79" s="355"/>
      <c r="O79" s="355"/>
      <c r="P79" s="355"/>
      <c r="Q79" s="355"/>
      <c r="R79" s="355"/>
      <c r="S79" s="355"/>
      <c r="T79" s="355"/>
      <c r="U79" s="355"/>
      <c r="V79" s="355"/>
      <c r="W79" s="355"/>
      <c r="X79" s="355"/>
      <c r="Y79" s="355"/>
      <c r="Z79" s="355"/>
      <c r="AA79" s="355"/>
      <c r="AB79" s="355"/>
      <c r="AC79" s="355"/>
      <c r="AD79" s="355"/>
      <c r="AE79" s="355"/>
      <c r="AF79" s="355"/>
      <c r="AG79" s="355"/>
      <c r="AH79" s="355"/>
      <c r="AI79" s="355"/>
      <c r="AJ79" s="355"/>
    </row>
    <row r="80" spans="1:36" s="3" customFormat="1" ht="29.25" customHeight="1" x14ac:dyDescent="0.15">
      <c r="A80" s="364"/>
      <c r="B80" s="1606" t="s">
        <v>662</v>
      </c>
      <c r="C80" s="1607"/>
      <c r="D80" s="1607"/>
      <c r="E80" s="1607"/>
      <c r="F80" s="1607"/>
      <c r="G80" s="1607"/>
      <c r="H80" s="1607"/>
      <c r="I80" s="1607"/>
      <c r="J80" s="1607"/>
      <c r="K80" s="1607"/>
      <c r="L80" s="1607"/>
      <c r="M80" s="1607"/>
      <c r="N80" s="1607"/>
      <c r="O80" s="1607"/>
      <c r="P80" s="1607"/>
      <c r="Q80" s="1607"/>
      <c r="R80" s="1607"/>
      <c r="S80" s="1607"/>
      <c r="T80" s="1607"/>
      <c r="U80" s="1607"/>
      <c r="V80" s="1607"/>
      <c r="W80" s="1607"/>
      <c r="X80" s="1607"/>
      <c r="Y80" s="1607"/>
      <c r="Z80" s="1607"/>
      <c r="AA80" s="1607"/>
      <c r="AB80" s="1607"/>
      <c r="AC80" s="1607"/>
      <c r="AD80" s="1607"/>
      <c r="AE80" s="1607"/>
      <c r="AF80" s="1607"/>
      <c r="AG80" s="1607"/>
      <c r="AH80" s="1607"/>
      <c r="AI80" s="1607"/>
      <c r="AJ80" s="1607"/>
    </row>
    <row r="81" spans="1:36" s="3" customFormat="1" ht="29.25" customHeight="1" x14ac:dyDescent="0.15">
      <c r="A81" s="364"/>
      <c r="B81" s="349"/>
      <c r="C81" s="365"/>
      <c r="D81" s="365"/>
      <c r="E81" s="365"/>
      <c r="F81" s="365"/>
      <c r="G81" s="365"/>
      <c r="H81" s="365"/>
      <c r="I81" s="365"/>
      <c r="J81" s="365"/>
      <c r="K81" s="365"/>
      <c r="L81" s="365"/>
      <c r="M81" s="365"/>
      <c r="N81" s="365"/>
      <c r="O81" s="365"/>
      <c r="P81" s="365"/>
      <c r="Q81" s="365"/>
      <c r="R81" s="365"/>
      <c r="S81" s="365"/>
      <c r="T81" s="365"/>
      <c r="U81" s="365"/>
      <c r="V81" s="365"/>
      <c r="W81" s="365"/>
      <c r="X81" s="365"/>
      <c r="Y81" s="365"/>
      <c r="Z81" s="365"/>
      <c r="AA81" s="365"/>
      <c r="AB81" s="365"/>
      <c r="AC81" s="365"/>
      <c r="AD81" s="365"/>
      <c r="AE81" s="365"/>
      <c r="AF81" s="365"/>
      <c r="AG81" s="365"/>
      <c r="AH81" s="365"/>
      <c r="AI81" s="365"/>
      <c r="AJ81" s="365"/>
    </row>
    <row r="82" spans="1:36" s="3" customFormat="1" ht="29.25" customHeight="1" x14ac:dyDescent="0.15">
      <c r="A82" s="364"/>
      <c r="B82" s="349"/>
      <c r="C82" s="365"/>
      <c r="D82" s="365"/>
      <c r="E82" s="365"/>
      <c r="F82" s="365"/>
      <c r="G82" s="365"/>
      <c r="H82" s="365"/>
      <c r="I82" s="365"/>
      <c r="J82" s="365"/>
      <c r="K82" s="365"/>
      <c r="L82" s="365"/>
      <c r="M82" s="365"/>
      <c r="N82" s="365"/>
      <c r="O82" s="365"/>
      <c r="P82" s="365"/>
      <c r="Q82" s="365"/>
      <c r="R82" s="365"/>
      <c r="S82" s="365"/>
      <c r="T82" s="365"/>
      <c r="U82" s="365"/>
      <c r="V82" s="365"/>
      <c r="W82" s="365"/>
      <c r="X82" s="365"/>
      <c r="Y82" s="365"/>
      <c r="Z82" s="365"/>
      <c r="AA82" s="365"/>
      <c r="AB82" s="365"/>
      <c r="AC82" s="365"/>
      <c r="AD82" s="365"/>
      <c r="AE82" s="365"/>
      <c r="AF82" s="365"/>
      <c r="AG82" s="365"/>
      <c r="AH82" s="365"/>
      <c r="AI82" s="365"/>
      <c r="AJ82" s="365"/>
    </row>
    <row r="83" spans="1:36" s="3" customFormat="1" ht="20.100000000000001" customHeight="1" x14ac:dyDescent="0.15">
      <c r="A83" s="364"/>
      <c r="B83" s="3" t="s">
        <v>663</v>
      </c>
    </row>
    <row r="84" spans="1:36" s="3" customFormat="1" ht="27.75" customHeight="1" x14ac:dyDescent="0.15">
      <c r="A84" s="364"/>
      <c r="B84" s="1608" t="s">
        <v>664</v>
      </c>
      <c r="C84" s="1608"/>
      <c r="D84" s="1608"/>
      <c r="E84" s="1608"/>
      <c r="F84" s="1608"/>
      <c r="G84" s="1608"/>
      <c r="H84" s="1608"/>
      <c r="I84" s="1608"/>
      <c r="J84" s="1608"/>
      <c r="K84" s="1608"/>
      <c r="L84" s="1608"/>
      <c r="M84" s="1608"/>
      <c r="N84" s="1608"/>
      <c r="O84" s="1608"/>
      <c r="P84" s="1608"/>
      <c r="Q84" s="1608"/>
      <c r="R84" s="1608"/>
      <c r="S84" s="1608"/>
      <c r="T84" s="1608"/>
      <c r="U84" s="1608"/>
      <c r="V84" s="1608"/>
      <c r="W84" s="1608"/>
      <c r="X84" s="1608"/>
      <c r="Y84" s="1608"/>
      <c r="Z84" s="1608"/>
      <c r="AA84" s="1608"/>
      <c r="AB84" s="1608"/>
      <c r="AC84" s="1608"/>
      <c r="AD84" s="1608"/>
      <c r="AE84" s="1608"/>
      <c r="AF84" s="1608"/>
      <c r="AG84" s="1608"/>
      <c r="AH84" s="1608"/>
      <c r="AI84" s="1608"/>
      <c r="AJ84" s="1608"/>
    </row>
    <row r="85" spans="1:36" s="359" customFormat="1" ht="18" customHeight="1" x14ac:dyDescent="0.15">
      <c r="A85" s="357"/>
      <c r="B85" s="1616" t="s">
        <v>150</v>
      </c>
      <c r="C85" s="1617"/>
      <c r="D85" s="1617"/>
      <c r="E85" s="1618"/>
      <c r="F85" s="1616" t="s">
        <v>25</v>
      </c>
      <c r="G85" s="1617"/>
      <c r="H85" s="1617"/>
      <c r="I85" s="1618"/>
      <c r="J85" s="1616" t="s">
        <v>647</v>
      </c>
      <c r="K85" s="1617"/>
      <c r="L85" s="1617"/>
      <c r="M85" s="1617"/>
      <c r="N85" s="1617"/>
      <c r="O85" s="1617"/>
      <c r="P85" s="1617"/>
      <c r="Q85" s="1617"/>
      <c r="R85" s="1617"/>
      <c r="S85" s="1617"/>
      <c r="T85" s="1617"/>
      <c r="U85" s="1617"/>
      <c r="V85" s="1617"/>
      <c r="W85" s="1618"/>
      <c r="X85" s="1616" t="s">
        <v>1</v>
      </c>
      <c r="Y85" s="1617"/>
      <c r="Z85" s="1617"/>
      <c r="AA85" s="1618"/>
      <c r="AB85" s="366"/>
      <c r="AC85" s="358"/>
      <c r="AD85" s="358"/>
      <c r="AE85" s="358"/>
    </row>
    <row r="86" spans="1:36" s="139" customFormat="1" ht="18" customHeight="1" x14ac:dyDescent="0.15">
      <c r="A86" s="74"/>
      <c r="B86" s="1366" t="s">
        <v>650</v>
      </c>
      <c r="C86" s="1341"/>
      <c r="D86" s="1341"/>
      <c r="E86" s="1342"/>
      <c r="F86" s="1632" t="s">
        <v>665</v>
      </c>
      <c r="G86" s="1633"/>
      <c r="H86" s="1633"/>
      <c r="I86" s="1634"/>
      <c r="J86" s="1550">
        <v>1.65</v>
      </c>
      <c r="K86" s="1551"/>
      <c r="L86" s="1551"/>
      <c r="M86" s="1341" t="s">
        <v>652</v>
      </c>
      <c r="N86" s="1341"/>
      <c r="O86" s="1621"/>
      <c r="P86" s="1621"/>
      <c r="Q86" s="1621"/>
      <c r="R86" s="1341" t="s">
        <v>654</v>
      </c>
      <c r="S86" s="1341"/>
      <c r="T86" s="1624">
        <f>O86*1.65</f>
        <v>0</v>
      </c>
      <c r="U86" s="1624"/>
      <c r="V86" s="1624"/>
      <c r="W86" s="1430" t="s">
        <v>655</v>
      </c>
      <c r="X86" s="1626"/>
      <c r="Y86" s="1624"/>
      <c r="Z86" s="1624"/>
      <c r="AA86" s="1630" t="s">
        <v>655</v>
      </c>
      <c r="AB86" s="367">
        <f>+Y86*1.65</f>
        <v>0</v>
      </c>
      <c r="AC86" s="360"/>
      <c r="AD86" s="360"/>
      <c r="AE86" s="361"/>
    </row>
    <row r="87" spans="1:36" s="139" customFormat="1" ht="18" customHeight="1" x14ac:dyDescent="0.15">
      <c r="A87" s="74"/>
      <c r="B87" s="1639"/>
      <c r="C87" s="1640"/>
      <c r="D87" s="1640"/>
      <c r="E87" s="1641"/>
      <c r="F87" s="1635"/>
      <c r="G87" s="1636"/>
      <c r="H87" s="1636"/>
      <c r="I87" s="1637"/>
      <c r="J87" s="1552"/>
      <c r="K87" s="1553"/>
      <c r="L87" s="1553"/>
      <c r="M87" s="1368"/>
      <c r="N87" s="1368"/>
      <c r="O87" s="1638"/>
      <c r="P87" s="1638"/>
      <c r="Q87" s="1638"/>
      <c r="R87" s="1368"/>
      <c r="S87" s="1368"/>
      <c r="T87" s="1625"/>
      <c r="U87" s="1625"/>
      <c r="V87" s="1625"/>
      <c r="W87" s="1622"/>
      <c r="X87" s="1627"/>
      <c r="Y87" s="1628"/>
      <c r="Z87" s="1628"/>
      <c r="AA87" s="1631"/>
      <c r="AB87" s="367">
        <f>+Y87*1.65</f>
        <v>0</v>
      </c>
      <c r="AC87" s="360"/>
      <c r="AD87" s="360"/>
      <c r="AE87" s="361"/>
    </row>
    <row r="88" spans="1:36" s="139" customFormat="1" ht="18" customHeight="1" x14ac:dyDescent="0.15">
      <c r="A88" s="74"/>
      <c r="B88" s="1639"/>
      <c r="C88" s="1640"/>
      <c r="D88" s="1640"/>
      <c r="E88" s="1641"/>
      <c r="F88" s="1632" t="s">
        <v>666</v>
      </c>
      <c r="G88" s="1633"/>
      <c r="H88" s="1633"/>
      <c r="I88" s="1634"/>
      <c r="J88" s="1550">
        <v>3.3</v>
      </c>
      <c r="K88" s="1551"/>
      <c r="L88" s="1551"/>
      <c r="M88" s="1341" t="s">
        <v>667</v>
      </c>
      <c r="N88" s="1341"/>
      <c r="O88" s="1621"/>
      <c r="P88" s="1621"/>
      <c r="Q88" s="1621"/>
      <c r="R88" s="1341" t="s">
        <v>654</v>
      </c>
      <c r="S88" s="1341"/>
      <c r="T88" s="1624">
        <f>O88*3.3</f>
        <v>0</v>
      </c>
      <c r="U88" s="1624"/>
      <c r="V88" s="1624"/>
      <c r="W88" s="1430" t="s">
        <v>655</v>
      </c>
      <c r="X88" s="1627"/>
      <c r="Y88" s="1628"/>
      <c r="Z88" s="1628"/>
      <c r="AA88" s="1631"/>
      <c r="AB88" s="367">
        <f>+Y88*1.65</f>
        <v>0</v>
      </c>
      <c r="AC88" s="360"/>
      <c r="AD88" s="360"/>
      <c r="AE88" s="361"/>
    </row>
    <row r="89" spans="1:36" s="139" customFormat="1" ht="18" customHeight="1" x14ac:dyDescent="0.15">
      <c r="A89" s="74"/>
      <c r="B89" s="1367"/>
      <c r="C89" s="1368"/>
      <c r="D89" s="1368"/>
      <c r="E89" s="1369"/>
      <c r="F89" s="1635"/>
      <c r="G89" s="1636"/>
      <c r="H89" s="1636"/>
      <c r="I89" s="1637"/>
      <c r="J89" s="1552"/>
      <c r="K89" s="1553"/>
      <c r="L89" s="1553"/>
      <c r="M89" s="1368"/>
      <c r="N89" s="1368"/>
      <c r="O89" s="1638"/>
      <c r="P89" s="1638"/>
      <c r="Q89" s="1638"/>
      <c r="R89" s="1368"/>
      <c r="S89" s="1368"/>
      <c r="T89" s="1625"/>
      <c r="U89" s="1625"/>
      <c r="V89" s="1625"/>
      <c r="W89" s="1622"/>
      <c r="X89" s="1629"/>
      <c r="Y89" s="1625"/>
      <c r="Z89" s="1625"/>
      <c r="AA89" s="1622"/>
      <c r="AB89" s="367">
        <f>+Y89*1.65</f>
        <v>0</v>
      </c>
      <c r="AC89" s="360"/>
      <c r="AD89" s="360"/>
      <c r="AE89" s="361"/>
    </row>
    <row r="90" spans="1:36" s="31" customFormat="1" ht="18" customHeight="1" x14ac:dyDescent="0.15">
      <c r="A90" s="1623" t="s">
        <v>668</v>
      </c>
      <c r="B90" s="1623"/>
      <c r="C90" s="4" t="s">
        <v>669</v>
      </c>
      <c r="D90" s="355"/>
      <c r="E90" s="355"/>
      <c r="F90" s="355"/>
      <c r="G90" s="355"/>
      <c r="H90" s="355"/>
      <c r="I90" s="355"/>
      <c r="J90" s="355"/>
      <c r="K90" s="355"/>
      <c r="L90" s="355"/>
      <c r="M90" s="355"/>
      <c r="N90" s="355"/>
      <c r="O90" s="355"/>
      <c r="P90" s="355"/>
      <c r="Q90" s="355"/>
      <c r="R90" s="355"/>
      <c r="S90" s="355"/>
      <c r="T90" s="355"/>
      <c r="U90" s="355"/>
      <c r="V90" s="355"/>
      <c r="W90" s="355"/>
      <c r="X90" s="355"/>
      <c r="Y90" s="355"/>
      <c r="Z90" s="355"/>
      <c r="AA90" s="355"/>
      <c r="AB90" s="355"/>
      <c r="AC90" s="355"/>
      <c r="AD90" s="355"/>
      <c r="AE90" s="355"/>
      <c r="AF90" s="355"/>
      <c r="AG90" s="355"/>
      <c r="AH90" s="355"/>
      <c r="AI90" s="355"/>
      <c r="AJ90" s="355"/>
    </row>
    <row r="91" spans="1:36" s="31" customFormat="1" ht="18" customHeight="1" x14ac:dyDescent="0.15">
      <c r="A91" s="355"/>
      <c r="B91" s="4">
        <v>2</v>
      </c>
      <c r="C91" s="4" t="s">
        <v>670</v>
      </c>
      <c r="D91" s="355"/>
      <c r="E91" s="355"/>
      <c r="F91" s="355"/>
      <c r="G91" s="355"/>
      <c r="H91" s="355"/>
      <c r="I91" s="355"/>
      <c r="J91" s="355"/>
      <c r="K91" s="355"/>
      <c r="L91" s="355"/>
      <c r="M91" s="355"/>
      <c r="N91" s="355"/>
      <c r="O91" s="355"/>
      <c r="P91" s="355"/>
      <c r="Q91" s="355"/>
      <c r="R91" s="355"/>
      <c r="S91" s="355"/>
      <c r="T91" s="355"/>
      <c r="U91" s="355"/>
      <c r="V91" s="355"/>
      <c r="W91" s="355"/>
      <c r="X91" s="355"/>
      <c r="Y91" s="355"/>
      <c r="Z91" s="355"/>
      <c r="AA91" s="355"/>
      <c r="AB91" s="355"/>
      <c r="AC91" s="355"/>
      <c r="AD91" s="355"/>
      <c r="AE91" s="355"/>
      <c r="AF91" s="355"/>
      <c r="AG91" s="355"/>
      <c r="AH91" s="355"/>
      <c r="AI91" s="355"/>
      <c r="AJ91" s="355"/>
    </row>
    <row r="92" spans="1:36" ht="18" customHeight="1" x14ac:dyDescent="0.15"/>
    <row r="93" spans="1:36" ht="18" customHeight="1" x14ac:dyDescent="0.15"/>
    <row r="94" spans="1:36" ht="18" customHeight="1" x14ac:dyDescent="0.15"/>
    <row r="95" spans="1:36" ht="18" customHeight="1" x14ac:dyDescent="0.15"/>
    <row r="96" spans="1:36" ht="18" customHeight="1" x14ac:dyDescent="0.15"/>
    <row r="97" ht="18" customHeight="1" x14ac:dyDescent="0.15"/>
    <row r="98" ht="14.1" customHeight="1" x14ac:dyDescent="0.15"/>
    <row r="99" ht="17.25" customHeight="1" x14ac:dyDescent="0.15"/>
    <row r="100" ht="20.100000000000001" customHeight="1" x14ac:dyDescent="0.15"/>
    <row r="101" ht="29.25" customHeight="1" x14ac:dyDescent="0.15"/>
    <row r="102" ht="14.1" customHeight="1" x14ac:dyDescent="0.15"/>
    <row r="103" ht="14.1" customHeight="1" x14ac:dyDescent="0.15"/>
    <row r="104" ht="14.1" customHeight="1" x14ac:dyDescent="0.15"/>
    <row r="105" ht="14.1" customHeight="1" x14ac:dyDescent="0.15"/>
    <row r="106" ht="14.1" customHeight="1" x14ac:dyDescent="0.15"/>
    <row r="107" ht="14.1" customHeight="1" x14ac:dyDescent="0.15"/>
    <row r="108" ht="14.1" customHeight="1" x14ac:dyDescent="0.15"/>
    <row r="109" ht="14.1" customHeight="1" x14ac:dyDescent="0.15"/>
    <row r="110" ht="14.1" customHeight="1" x14ac:dyDescent="0.15"/>
    <row r="111" ht="14.1" customHeight="1" x14ac:dyDescent="0.15"/>
    <row r="112" ht="14.1" customHeight="1" x14ac:dyDescent="0.15"/>
    <row r="113" ht="14.1" customHeight="1" x14ac:dyDescent="0.15"/>
    <row r="114" ht="14.1" customHeight="1" x14ac:dyDescent="0.15"/>
    <row r="115" ht="14.1" customHeight="1" x14ac:dyDescent="0.15"/>
    <row r="116" ht="14.1" customHeight="1" x14ac:dyDescent="0.15"/>
    <row r="117" ht="14.1" customHeight="1" x14ac:dyDescent="0.15"/>
    <row r="118" ht="14.1" customHeight="1" x14ac:dyDescent="0.15"/>
    <row r="119" ht="14.1" customHeight="1" x14ac:dyDescent="0.15"/>
    <row r="120" ht="14.1" customHeight="1" x14ac:dyDescent="0.15"/>
    <row r="121" ht="14.1" customHeight="1" x14ac:dyDescent="0.15"/>
    <row r="122" ht="14.1" customHeight="1" x14ac:dyDescent="0.15"/>
    <row r="123" ht="14.1" customHeight="1" x14ac:dyDescent="0.15"/>
    <row r="124" ht="14.1" customHeight="1" x14ac:dyDescent="0.15"/>
    <row r="125" ht="14.1" customHeight="1" x14ac:dyDescent="0.15"/>
    <row r="126" ht="14.1" customHeight="1" x14ac:dyDescent="0.15"/>
    <row r="127" ht="14.1" customHeight="1" x14ac:dyDescent="0.15"/>
    <row r="128" ht="14.1" customHeight="1" x14ac:dyDescent="0.15"/>
    <row r="129" ht="14.1" customHeight="1" x14ac:dyDescent="0.15"/>
    <row r="130" ht="14.1" customHeight="1" x14ac:dyDescent="0.15"/>
    <row r="131" ht="14.1" customHeight="1" x14ac:dyDescent="0.15"/>
    <row r="132" ht="14.1" customHeight="1" x14ac:dyDescent="0.15"/>
    <row r="133" ht="14.1" customHeight="1" x14ac:dyDescent="0.15"/>
    <row r="134" ht="14.1" customHeight="1" x14ac:dyDescent="0.15"/>
    <row r="135" ht="14.1" customHeight="1" x14ac:dyDescent="0.15"/>
    <row r="136" ht="14.1" customHeight="1" x14ac:dyDescent="0.15"/>
    <row r="137" ht="14.1" customHeight="1" x14ac:dyDescent="0.15"/>
    <row r="138" ht="14.1" customHeight="1" x14ac:dyDescent="0.15"/>
    <row r="139" ht="14.1" customHeight="1" x14ac:dyDescent="0.15"/>
    <row r="140" ht="14.1" customHeight="1" x14ac:dyDescent="0.15"/>
    <row r="141" ht="14.1" customHeight="1" x14ac:dyDescent="0.15"/>
    <row r="142" ht="14.1" customHeight="1" x14ac:dyDescent="0.15"/>
    <row r="143" ht="14.1" customHeight="1" x14ac:dyDescent="0.15"/>
    <row r="144" ht="14.1" customHeight="1" x14ac:dyDescent="0.15"/>
    <row r="145" ht="14.1" customHeight="1" x14ac:dyDescent="0.15"/>
    <row r="146" ht="14.1" customHeight="1" x14ac:dyDescent="0.15"/>
    <row r="147" ht="14.1" customHeight="1" x14ac:dyDescent="0.15"/>
    <row r="148" ht="14.1" customHeight="1" x14ac:dyDescent="0.15"/>
    <row r="149" ht="14.1" customHeight="1" x14ac:dyDescent="0.15"/>
    <row r="150" ht="14.1" customHeight="1" x14ac:dyDescent="0.15"/>
    <row r="151" ht="14.1" customHeight="1" x14ac:dyDescent="0.15"/>
    <row r="152" ht="14.1" customHeight="1" x14ac:dyDescent="0.15"/>
    <row r="153" ht="14.1" customHeight="1" x14ac:dyDescent="0.15"/>
    <row r="154" ht="14.1" customHeight="1" x14ac:dyDescent="0.15"/>
    <row r="155" ht="14.1" customHeight="1" x14ac:dyDescent="0.15"/>
    <row r="156" ht="14.1" customHeight="1" x14ac:dyDescent="0.15"/>
    <row r="157" ht="14.1" customHeight="1" x14ac:dyDescent="0.15"/>
    <row r="158" ht="14.1" customHeight="1" x14ac:dyDescent="0.15"/>
    <row r="159" ht="14.1" customHeight="1" x14ac:dyDescent="0.15"/>
    <row r="160" ht="14.1" customHeight="1" x14ac:dyDescent="0.15"/>
    <row r="161" spans="5:36" ht="14.1" customHeight="1" x14ac:dyDescent="0.15"/>
    <row r="162" spans="5:36" ht="14.1" customHeight="1" x14ac:dyDescent="0.15"/>
    <row r="163" spans="5:36" ht="14.1" customHeight="1" x14ac:dyDescent="0.15"/>
    <row r="164" spans="5:36" ht="14.1" customHeight="1" x14ac:dyDescent="0.15"/>
    <row r="165" spans="5:36" ht="14.1" customHeight="1" x14ac:dyDescent="0.15"/>
    <row r="166" spans="5:36" ht="14.1" customHeight="1" x14ac:dyDescent="0.15"/>
    <row r="167" spans="5:36" ht="14.1" customHeight="1" x14ac:dyDescent="0.15"/>
    <row r="168" spans="5:36" ht="14.1" customHeight="1" x14ac:dyDescent="0.15">
      <c r="E168" s="368"/>
      <c r="F168" s="368"/>
      <c r="G168" s="368"/>
      <c r="H168" s="368"/>
      <c r="I168" s="368"/>
      <c r="J168" s="368"/>
      <c r="K168" s="368"/>
      <c r="L168" s="368"/>
      <c r="M168" s="368"/>
      <c r="N168" s="368"/>
      <c r="O168" s="368"/>
      <c r="P168" s="368"/>
      <c r="Q168" s="368"/>
      <c r="R168" s="368"/>
      <c r="S168" s="368"/>
      <c r="T168" s="368"/>
      <c r="U168" s="368"/>
      <c r="V168" s="368"/>
      <c r="W168" s="368"/>
      <c r="X168" s="368"/>
      <c r="Y168" s="368"/>
      <c r="Z168" s="368"/>
      <c r="AA168" s="368"/>
      <c r="AB168" s="368"/>
      <c r="AC168" s="368"/>
      <c r="AD168" s="368"/>
      <c r="AE168" s="368"/>
      <c r="AF168" s="368"/>
      <c r="AG168" s="368"/>
      <c r="AH168" s="368"/>
      <c r="AI168" s="368"/>
      <c r="AJ168" s="368"/>
    </row>
    <row r="169" spans="5:36" ht="14.1" customHeight="1" x14ac:dyDescent="0.15"/>
    <row r="170" spans="5:36" ht="14.1" customHeight="1" x14ac:dyDescent="0.15"/>
    <row r="171" spans="5:36" ht="14.1" customHeight="1" x14ac:dyDescent="0.15"/>
    <row r="172" spans="5:36" ht="14.1" customHeight="1" x14ac:dyDescent="0.15"/>
    <row r="173" spans="5:36" ht="14.1" customHeight="1" x14ac:dyDescent="0.15"/>
    <row r="174" spans="5:36" ht="14.1" customHeight="1" x14ac:dyDescent="0.15"/>
    <row r="175" spans="5:36" ht="14.1" customHeight="1" x14ac:dyDescent="0.15"/>
    <row r="176" spans="5:36" ht="14.1" customHeight="1" x14ac:dyDescent="0.15"/>
    <row r="177" ht="14.1" customHeight="1" x14ac:dyDescent="0.15"/>
    <row r="178" ht="14.1" customHeight="1" x14ac:dyDescent="0.15"/>
    <row r="179" ht="14.1" customHeight="1" x14ac:dyDescent="0.15"/>
    <row r="180" ht="14.1" customHeight="1" x14ac:dyDescent="0.15"/>
    <row r="181" ht="14.1" customHeight="1" x14ac:dyDescent="0.15"/>
    <row r="182" ht="14.1" customHeight="1" x14ac:dyDescent="0.15"/>
    <row r="183" ht="14.1" customHeight="1" x14ac:dyDescent="0.15"/>
    <row r="184" ht="14.1" customHeight="1" x14ac:dyDescent="0.15"/>
    <row r="185" ht="14.1" customHeight="1" x14ac:dyDescent="0.15"/>
    <row r="186" ht="14.1" customHeight="1" x14ac:dyDescent="0.15"/>
    <row r="187" ht="14.1" customHeight="1" x14ac:dyDescent="0.15"/>
    <row r="188" ht="14.1" customHeight="1" x14ac:dyDescent="0.15"/>
    <row r="189" ht="14.1" customHeight="1" x14ac:dyDescent="0.15"/>
    <row r="190" ht="14.1" customHeight="1" x14ac:dyDescent="0.15"/>
    <row r="191" ht="14.1" customHeight="1" x14ac:dyDescent="0.15"/>
    <row r="192" ht="14.1" customHeight="1" x14ac:dyDescent="0.15"/>
    <row r="193" ht="14.1" customHeight="1" x14ac:dyDescent="0.15"/>
    <row r="194" ht="14.1" customHeight="1" x14ac:dyDescent="0.15"/>
    <row r="195" ht="14.1" customHeight="1" x14ac:dyDescent="0.15"/>
    <row r="196" ht="14.1" customHeight="1" x14ac:dyDescent="0.15"/>
    <row r="197" ht="14.1" customHeight="1" x14ac:dyDescent="0.15"/>
    <row r="198" ht="14.1" customHeight="1" x14ac:dyDescent="0.15"/>
    <row r="199" ht="14.1" customHeight="1" x14ac:dyDescent="0.15"/>
    <row r="200" ht="14.1" customHeight="1" x14ac:dyDescent="0.15"/>
    <row r="201" ht="14.1" customHeight="1" x14ac:dyDescent="0.15"/>
    <row r="202" ht="14.1" customHeight="1" x14ac:dyDescent="0.15"/>
    <row r="203" ht="14.1" customHeight="1" x14ac:dyDescent="0.15"/>
    <row r="204" ht="14.1" customHeight="1" x14ac:dyDescent="0.15"/>
    <row r="205" ht="14.1" customHeight="1" x14ac:dyDescent="0.15"/>
    <row r="206" ht="14.1" customHeight="1" x14ac:dyDescent="0.15"/>
    <row r="207" ht="14.1" customHeight="1" x14ac:dyDescent="0.15"/>
    <row r="208" ht="14.1" customHeight="1" x14ac:dyDescent="0.15"/>
    <row r="209" ht="14.1" customHeight="1" x14ac:dyDescent="0.15"/>
    <row r="210" ht="14.1" customHeight="1" x14ac:dyDescent="0.15"/>
    <row r="211" ht="14.1" customHeight="1" x14ac:dyDescent="0.15"/>
    <row r="212" ht="14.1" customHeight="1" x14ac:dyDescent="0.15"/>
    <row r="213" ht="14.1" customHeight="1" x14ac:dyDescent="0.15"/>
    <row r="214" ht="14.1" customHeight="1" x14ac:dyDescent="0.15"/>
    <row r="215" ht="14.1" customHeight="1" x14ac:dyDescent="0.15"/>
    <row r="216" ht="14.1" customHeight="1" x14ac:dyDescent="0.15"/>
    <row r="217" ht="14.1" customHeight="1" x14ac:dyDescent="0.15"/>
    <row r="218" ht="14.1" customHeight="1" x14ac:dyDescent="0.15"/>
    <row r="219" ht="14.1" customHeight="1" x14ac:dyDescent="0.15"/>
    <row r="220" ht="14.1" customHeight="1" x14ac:dyDescent="0.15"/>
    <row r="221" ht="14.1" customHeight="1" x14ac:dyDescent="0.15"/>
    <row r="222" ht="14.1" customHeight="1" x14ac:dyDescent="0.15"/>
    <row r="223" ht="14.1" customHeight="1" x14ac:dyDescent="0.15"/>
    <row r="224" ht="14.1" customHeight="1" x14ac:dyDescent="0.15"/>
    <row r="225" ht="14.1" customHeight="1" x14ac:dyDescent="0.15"/>
    <row r="226" ht="14.1" customHeight="1" x14ac:dyDescent="0.15"/>
    <row r="227" ht="14.1" customHeight="1" x14ac:dyDescent="0.15"/>
    <row r="228" ht="14.1" customHeight="1" x14ac:dyDescent="0.15"/>
    <row r="229" ht="14.1" customHeight="1" x14ac:dyDescent="0.15"/>
    <row r="230" ht="14.1" customHeight="1" x14ac:dyDescent="0.15"/>
    <row r="231" ht="14.1" customHeight="1" x14ac:dyDescent="0.15"/>
    <row r="232" ht="14.1" customHeight="1" x14ac:dyDescent="0.15"/>
    <row r="233" ht="14.1" customHeight="1" x14ac:dyDescent="0.15"/>
    <row r="234" ht="14.1" customHeight="1" x14ac:dyDescent="0.15"/>
    <row r="235" ht="14.1" customHeight="1" x14ac:dyDescent="0.15"/>
    <row r="236" ht="14.1" customHeight="1" x14ac:dyDescent="0.15"/>
    <row r="237" ht="14.1" customHeight="1" x14ac:dyDescent="0.15"/>
    <row r="238" ht="14.1" customHeight="1" x14ac:dyDescent="0.15"/>
    <row r="239" ht="14.1" customHeight="1" x14ac:dyDescent="0.15"/>
    <row r="240" ht="14.1" customHeight="1" x14ac:dyDescent="0.15"/>
    <row r="241" ht="14.1" customHeight="1" x14ac:dyDescent="0.15"/>
    <row r="242" ht="14.1" customHeight="1" x14ac:dyDescent="0.15"/>
    <row r="243" ht="14.1" customHeight="1" x14ac:dyDescent="0.15"/>
    <row r="244" ht="14.1" customHeight="1" x14ac:dyDescent="0.15"/>
    <row r="245" ht="14.1" customHeight="1" x14ac:dyDescent="0.15"/>
    <row r="246" ht="14.1" customHeight="1" x14ac:dyDescent="0.15"/>
    <row r="247" ht="14.1" customHeight="1" x14ac:dyDescent="0.15"/>
    <row r="248" ht="14.1" customHeight="1" x14ac:dyDescent="0.15"/>
    <row r="249" ht="14.1" customHeight="1" x14ac:dyDescent="0.15"/>
    <row r="250" ht="14.1" customHeight="1" x14ac:dyDescent="0.15"/>
    <row r="251" ht="14.1" customHeight="1" x14ac:dyDescent="0.15"/>
    <row r="252" ht="14.1" customHeight="1" x14ac:dyDescent="0.15"/>
    <row r="253" ht="14.1" customHeight="1" x14ac:dyDescent="0.15"/>
    <row r="254" ht="14.1" customHeight="1" x14ac:dyDescent="0.15"/>
    <row r="255" ht="14.1" customHeight="1" x14ac:dyDescent="0.15"/>
    <row r="256" ht="14.1" customHeight="1" x14ac:dyDescent="0.15"/>
    <row r="257" ht="14.1" customHeight="1" x14ac:dyDescent="0.15"/>
    <row r="258" ht="14.1" customHeight="1" x14ac:dyDescent="0.15"/>
    <row r="259" ht="14.1" customHeight="1" x14ac:dyDescent="0.15"/>
    <row r="260" ht="14.1" customHeight="1" x14ac:dyDescent="0.15"/>
    <row r="261" ht="14.1" customHeight="1" x14ac:dyDescent="0.15"/>
    <row r="262" ht="14.1" customHeight="1" x14ac:dyDescent="0.15"/>
    <row r="263" ht="14.1" customHeight="1" x14ac:dyDescent="0.15"/>
    <row r="264" ht="14.1" customHeight="1" x14ac:dyDescent="0.15"/>
    <row r="265" ht="14.1" customHeight="1" x14ac:dyDescent="0.15"/>
    <row r="266" ht="14.1" customHeight="1" x14ac:dyDescent="0.15"/>
    <row r="267" ht="14.1" customHeight="1" x14ac:dyDescent="0.15"/>
    <row r="268" ht="14.1" customHeight="1" x14ac:dyDescent="0.15"/>
    <row r="269" ht="14.1" customHeight="1" x14ac:dyDescent="0.15"/>
    <row r="270" ht="14.1" customHeight="1" x14ac:dyDescent="0.15"/>
    <row r="271" ht="14.1" customHeight="1" x14ac:dyDescent="0.15"/>
    <row r="272" ht="14.1" customHeight="1" x14ac:dyDescent="0.15"/>
    <row r="273" ht="14.1" customHeight="1" x14ac:dyDescent="0.15"/>
    <row r="274" ht="14.1" customHeight="1" x14ac:dyDescent="0.15"/>
    <row r="275" ht="14.1" customHeight="1" x14ac:dyDescent="0.15"/>
    <row r="276" ht="14.1" customHeight="1" x14ac:dyDescent="0.15"/>
    <row r="277" ht="14.1" customHeight="1" x14ac:dyDescent="0.15"/>
    <row r="278" ht="14.1" customHeight="1" x14ac:dyDescent="0.15"/>
    <row r="279" ht="14.1" customHeight="1" x14ac:dyDescent="0.15"/>
    <row r="280" ht="14.1" customHeight="1" x14ac:dyDescent="0.15"/>
    <row r="281" ht="14.1" customHeight="1" x14ac:dyDescent="0.15"/>
    <row r="282" ht="14.1" customHeight="1" x14ac:dyDescent="0.15"/>
    <row r="283" ht="14.1" customHeight="1" x14ac:dyDescent="0.15"/>
    <row r="284" ht="14.1" customHeight="1" x14ac:dyDescent="0.15"/>
    <row r="285" ht="14.1" customHeight="1" x14ac:dyDescent="0.15"/>
    <row r="286" ht="14.1" customHeight="1" x14ac:dyDescent="0.15"/>
    <row r="287" ht="14.1" customHeight="1" x14ac:dyDescent="0.15"/>
    <row r="288" ht="14.1" customHeight="1" x14ac:dyDescent="0.15"/>
    <row r="289" ht="14.1" customHeight="1" x14ac:dyDescent="0.15"/>
    <row r="290" ht="14.1" customHeight="1" x14ac:dyDescent="0.15"/>
    <row r="291" ht="14.1" customHeight="1" x14ac:dyDescent="0.15"/>
    <row r="292" ht="14.1" customHeight="1" x14ac:dyDescent="0.15"/>
    <row r="293" ht="14.1" customHeight="1" x14ac:dyDescent="0.15"/>
    <row r="294" ht="14.1" customHeight="1" x14ac:dyDescent="0.15"/>
    <row r="295" ht="14.1" customHeight="1" x14ac:dyDescent="0.15"/>
    <row r="296" ht="14.1" customHeight="1" x14ac:dyDescent="0.15"/>
    <row r="297" ht="14.1" customHeight="1" x14ac:dyDescent="0.15"/>
    <row r="298" ht="14.1" customHeight="1" x14ac:dyDescent="0.15"/>
    <row r="299" ht="14.1" customHeight="1" x14ac:dyDescent="0.15"/>
    <row r="300" ht="14.1" customHeight="1" x14ac:dyDescent="0.15"/>
    <row r="301" ht="14.1" customHeight="1" x14ac:dyDescent="0.15"/>
    <row r="302" ht="14.1" customHeight="1" x14ac:dyDescent="0.15"/>
    <row r="303" ht="14.1" customHeight="1" x14ac:dyDescent="0.15"/>
    <row r="304" ht="14.1" customHeight="1" x14ac:dyDescent="0.15"/>
    <row r="305" ht="14.1" customHeight="1" x14ac:dyDescent="0.15"/>
    <row r="306" ht="14.1" customHeight="1" x14ac:dyDescent="0.15"/>
    <row r="307" ht="14.1" customHeight="1" x14ac:dyDescent="0.15"/>
    <row r="308" ht="14.1" customHeight="1" x14ac:dyDescent="0.15"/>
    <row r="309" ht="14.1" customHeight="1" x14ac:dyDescent="0.15"/>
    <row r="310" ht="14.1" customHeight="1" x14ac:dyDescent="0.15"/>
    <row r="311" ht="14.1" customHeight="1" x14ac:dyDescent="0.15"/>
    <row r="312" ht="14.1" customHeight="1" x14ac:dyDescent="0.15"/>
    <row r="313" ht="14.1" customHeight="1" x14ac:dyDescent="0.15"/>
    <row r="314" ht="14.1" customHeight="1" x14ac:dyDescent="0.15"/>
    <row r="315" ht="14.1" customHeight="1" x14ac:dyDescent="0.15"/>
    <row r="316" ht="14.1" customHeight="1" x14ac:dyDescent="0.15"/>
    <row r="317" ht="14.1" customHeight="1" x14ac:dyDescent="0.15"/>
    <row r="318" ht="14.1" customHeight="1" x14ac:dyDescent="0.15"/>
    <row r="319" ht="14.1" customHeight="1" x14ac:dyDescent="0.15"/>
    <row r="320" ht="14.1" customHeight="1" x14ac:dyDescent="0.15"/>
    <row r="321" ht="14.1" customHeight="1" x14ac:dyDescent="0.15"/>
    <row r="322" ht="14.1" customHeight="1" x14ac:dyDescent="0.15"/>
    <row r="323" ht="14.1" customHeight="1" x14ac:dyDescent="0.15"/>
    <row r="324" ht="14.1" customHeight="1" x14ac:dyDescent="0.15"/>
    <row r="325" ht="14.1" customHeight="1" x14ac:dyDescent="0.15"/>
    <row r="326" ht="14.1" customHeight="1" x14ac:dyDescent="0.15"/>
    <row r="327" ht="14.1" customHeight="1" x14ac:dyDescent="0.15"/>
    <row r="328" ht="14.1" customHeight="1" x14ac:dyDescent="0.15"/>
    <row r="329" ht="14.1" customHeight="1" x14ac:dyDescent="0.15"/>
    <row r="330" ht="14.1" customHeight="1" x14ac:dyDescent="0.15"/>
    <row r="331" ht="14.1" customHeight="1" x14ac:dyDescent="0.15"/>
    <row r="332" ht="14.1" customHeight="1" x14ac:dyDescent="0.15"/>
  </sheetData>
  <mergeCells count="305">
    <mergeCell ref="W88:W89"/>
    <mergeCell ref="A90:B90"/>
    <mergeCell ref="T86:V87"/>
    <mergeCell ref="W86:W87"/>
    <mergeCell ref="X86:Z89"/>
    <mergeCell ref="AA86:AA89"/>
    <mergeCell ref="F88:I89"/>
    <mergeCell ref="J88:L89"/>
    <mergeCell ref="M88:N89"/>
    <mergeCell ref="O88:Q89"/>
    <mergeCell ref="R88:S89"/>
    <mergeCell ref="T88:V89"/>
    <mergeCell ref="B86:E89"/>
    <mergeCell ref="F86:I87"/>
    <mergeCell ref="J86:L87"/>
    <mergeCell ref="M86:N87"/>
    <mergeCell ref="O86:Q87"/>
    <mergeCell ref="R86:S87"/>
    <mergeCell ref="B85:E85"/>
    <mergeCell ref="F85:I85"/>
    <mergeCell ref="J85:W85"/>
    <mergeCell ref="X85:AA85"/>
    <mergeCell ref="W75:W76"/>
    <mergeCell ref="X75:Z76"/>
    <mergeCell ref="E77:I78"/>
    <mergeCell ref="J77:L78"/>
    <mergeCell ref="M77:N78"/>
    <mergeCell ref="O77:Q78"/>
    <mergeCell ref="R77:S78"/>
    <mergeCell ref="T77:V78"/>
    <mergeCell ref="W77:W78"/>
    <mergeCell ref="X77:Z78"/>
    <mergeCell ref="G75:I76"/>
    <mergeCell ref="J75:L76"/>
    <mergeCell ref="M75:N76"/>
    <mergeCell ref="O75:Q76"/>
    <mergeCell ref="R75:S76"/>
    <mergeCell ref="T75:V76"/>
    <mergeCell ref="X73:Z74"/>
    <mergeCell ref="G71:I72"/>
    <mergeCell ref="J71:L72"/>
    <mergeCell ref="M71:N72"/>
    <mergeCell ref="O71:Q72"/>
    <mergeCell ref="R71:S72"/>
    <mergeCell ref="T71:V72"/>
    <mergeCell ref="B80:AJ80"/>
    <mergeCell ref="B84:AJ84"/>
    <mergeCell ref="B67:D78"/>
    <mergeCell ref="E67:F76"/>
    <mergeCell ref="G67:I68"/>
    <mergeCell ref="J67:L68"/>
    <mergeCell ref="M67:N68"/>
    <mergeCell ref="O67:Q68"/>
    <mergeCell ref="R67:S68"/>
    <mergeCell ref="T67:V68"/>
    <mergeCell ref="W67:W68"/>
    <mergeCell ref="T73:V74"/>
    <mergeCell ref="W73:W74"/>
    <mergeCell ref="B57:D66"/>
    <mergeCell ref="E57:F66"/>
    <mergeCell ref="AB77:AC78"/>
    <mergeCell ref="AB75:AC76"/>
    <mergeCell ref="AB73:AC74"/>
    <mergeCell ref="AB71:AC72"/>
    <mergeCell ref="AB69:AC70"/>
    <mergeCell ref="AB67:AC68"/>
    <mergeCell ref="X67:Z68"/>
    <mergeCell ref="G69:I70"/>
    <mergeCell ref="J69:L70"/>
    <mergeCell ref="M69:N70"/>
    <mergeCell ref="O69:Q70"/>
    <mergeCell ref="R69:S70"/>
    <mergeCell ref="T69:V70"/>
    <mergeCell ref="W69:W70"/>
    <mergeCell ref="X69:Z70"/>
    <mergeCell ref="W71:W72"/>
    <mergeCell ref="X71:Z72"/>
    <mergeCell ref="G73:I74"/>
    <mergeCell ref="J73:L74"/>
    <mergeCell ref="M73:N74"/>
    <mergeCell ref="O73:Q74"/>
    <mergeCell ref="R73:S74"/>
    <mergeCell ref="G65:I66"/>
    <mergeCell ref="J65:L66"/>
    <mergeCell ref="M65:N66"/>
    <mergeCell ref="O65:Q66"/>
    <mergeCell ref="R65:S66"/>
    <mergeCell ref="T65:V66"/>
    <mergeCell ref="W65:W66"/>
    <mergeCell ref="X65:Z66"/>
    <mergeCell ref="AB65:AC66"/>
    <mergeCell ref="G63:I64"/>
    <mergeCell ref="J63:L64"/>
    <mergeCell ref="M63:N64"/>
    <mergeCell ref="O63:Q64"/>
    <mergeCell ref="R63:S64"/>
    <mergeCell ref="T63:V64"/>
    <mergeCell ref="W63:W64"/>
    <mergeCell ref="X63:Z64"/>
    <mergeCell ref="AB63:AC64"/>
    <mergeCell ref="G61:I62"/>
    <mergeCell ref="J61:L62"/>
    <mergeCell ref="M61:N62"/>
    <mergeCell ref="O61:Q62"/>
    <mergeCell ref="R61:S62"/>
    <mergeCell ref="T61:V62"/>
    <mergeCell ref="W61:W62"/>
    <mergeCell ref="X61:Z62"/>
    <mergeCell ref="AB61:AC62"/>
    <mergeCell ref="R57:S58"/>
    <mergeCell ref="T57:V58"/>
    <mergeCell ref="W57:W58"/>
    <mergeCell ref="X57:Z58"/>
    <mergeCell ref="AB57:AC58"/>
    <mergeCell ref="G59:I60"/>
    <mergeCell ref="J59:L60"/>
    <mergeCell ref="M59:N60"/>
    <mergeCell ref="O59:Q60"/>
    <mergeCell ref="R59:S60"/>
    <mergeCell ref="G57:I58"/>
    <mergeCell ref="J57:L58"/>
    <mergeCell ref="M57:N58"/>
    <mergeCell ref="O57:Q58"/>
    <mergeCell ref="T59:V60"/>
    <mergeCell ref="W59:W60"/>
    <mergeCell ref="X59:Z60"/>
    <mergeCell ref="AB59:AC60"/>
    <mergeCell ref="A54:AJ54"/>
    <mergeCell ref="B56:D56"/>
    <mergeCell ref="E56:F56"/>
    <mergeCell ref="G56:I56"/>
    <mergeCell ref="J56:W56"/>
    <mergeCell ref="X56:AA56"/>
    <mergeCell ref="AB56:AC56"/>
    <mergeCell ref="B40:B41"/>
    <mergeCell ref="C40:K40"/>
    <mergeCell ref="L40:N40"/>
    <mergeCell ref="P40:S41"/>
    <mergeCell ref="T40:W41"/>
    <mergeCell ref="X40:AJ41"/>
    <mergeCell ref="C41:D41"/>
    <mergeCell ref="L41:N41"/>
    <mergeCell ref="B37:B39"/>
    <mergeCell ref="C37:K37"/>
    <mergeCell ref="L37:N37"/>
    <mergeCell ref="P37:S39"/>
    <mergeCell ref="T37:W39"/>
    <mergeCell ref="X37:AJ39"/>
    <mergeCell ref="C38:K38"/>
    <mergeCell ref="L38:N38"/>
    <mergeCell ref="C39:K39"/>
    <mergeCell ref="L39:N39"/>
    <mergeCell ref="X33:AJ34"/>
    <mergeCell ref="C34:C36"/>
    <mergeCell ref="L34:N34"/>
    <mergeCell ref="L35:N35"/>
    <mergeCell ref="U35:W35"/>
    <mergeCell ref="L36:N36"/>
    <mergeCell ref="C32:S32"/>
    <mergeCell ref="T32:V32"/>
    <mergeCell ref="X32:AF32"/>
    <mergeCell ref="AG32:AI32"/>
    <mergeCell ref="B33:B36"/>
    <mergeCell ref="C33:K33"/>
    <mergeCell ref="L33:N33"/>
    <mergeCell ref="P33:S36"/>
    <mergeCell ref="T33:T36"/>
    <mergeCell ref="U33:W34"/>
    <mergeCell ref="T29:W30"/>
    <mergeCell ref="H30:I30"/>
    <mergeCell ref="K30:L30"/>
    <mergeCell ref="D31:K31"/>
    <mergeCell ref="L31:O31"/>
    <mergeCell ref="P31:S31"/>
    <mergeCell ref="T31:V31"/>
    <mergeCell ref="C27:C31"/>
    <mergeCell ref="B23:B32"/>
    <mergeCell ref="C23:C26"/>
    <mergeCell ref="D26:K26"/>
    <mergeCell ref="L26:O26"/>
    <mergeCell ref="P26:S26"/>
    <mergeCell ref="T26:V26"/>
    <mergeCell ref="P27:S28"/>
    <mergeCell ref="T27:W28"/>
    <mergeCell ref="H28:I28"/>
    <mergeCell ref="K28:L28"/>
    <mergeCell ref="D29:G30"/>
    <mergeCell ref="H29:I29"/>
    <mergeCell ref="K29:L29"/>
    <mergeCell ref="M29:N30"/>
    <mergeCell ref="O29:O30"/>
    <mergeCell ref="P29:S30"/>
    <mergeCell ref="D27:G28"/>
    <mergeCell ref="H27:I27"/>
    <mergeCell ref="K27:L27"/>
    <mergeCell ref="M27:N28"/>
    <mergeCell ref="O27:O28"/>
    <mergeCell ref="X23:AE23"/>
    <mergeCell ref="AG23:AI23"/>
    <mergeCell ref="D24:K25"/>
    <mergeCell ref="L24:N25"/>
    <mergeCell ref="O24:O25"/>
    <mergeCell ref="T24:W25"/>
    <mergeCell ref="X24:AE24"/>
    <mergeCell ref="AG24:AI24"/>
    <mergeCell ref="P25:S25"/>
    <mergeCell ref="D23:K23"/>
    <mergeCell ref="L23:N23"/>
    <mergeCell ref="P23:S23"/>
    <mergeCell ref="T23:W23"/>
    <mergeCell ref="C22:K22"/>
    <mergeCell ref="L22:O22"/>
    <mergeCell ref="P22:S22"/>
    <mergeCell ref="T22:V22"/>
    <mergeCell ref="X22:AE22"/>
    <mergeCell ref="AG22:AI22"/>
    <mergeCell ref="L20:N20"/>
    <mergeCell ref="P20:S20"/>
    <mergeCell ref="X20:AE20"/>
    <mergeCell ref="AG20:AI20"/>
    <mergeCell ref="L21:N21"/>
    <mergeCell ref="P21:S21"/>
    <mergeCell ref="X21:AE21"/>
    <mergeCell ref="AG21:AI21"/>
    <mergeCell ref="D15:D21"/>
    <mergeCell ref="P19:S19"/>
    <mergeCell ref="X19:AE19"/>
    <mergeCell ref="AG19:AI19"/>
    <mergeCell ref="AH15:AJ15"/>
    <mergeCell ref="L16:N16"/>
    <mergeCell ref="P16:S16"/>
    <mergeCell ref="X16:AA16"/>
    <mergeCell ref="AB16:AC16"/>
    <mergeCell ref="AE16:AF16"/>
    <mergeCell ref="AH16:AJ16"/>
    <mergeCell ref="L15:N15"/>
    <mergeCell ref="P15:S15"/>
    <mergeCell ref="X15:AA15"/>
    <mergeCell ref="AB15:AC15"/>
    <mergeCell ref="AE15:AF15"/>
    <mergeCell ref="L17:N17"/>
    <mergeCell ref="P17:S17"/>
    <mergeCell ref="X17:AC17"/>
    <mergeCell ref="AE17:AF17"/>
    <mergeCell ref="AK10:AK14"/>
    <mergeCell ref="L11:N11"/>
    <mergeCell ref="P11:S11"/>
    <mergeCell ref="X11:AA11"/>
    <mergeCell ref="AB11:AC11"/>
    <mergeCell ref="AE11:AF11"/>
    <mergeCell ref="AG11:AG16"/>
    <mergeCell ref="AH11:AJ11"/>
    <mergeCell ref="L12:N12"/>
    <mergeCell ref="AH13:AJ13"/>
    <mergeCell ref="L14:N14"/>
    <mergeCell ref="P14:S14"/>
    <mergeCell ref="X14:AA14"/>
    <mergeCell ref="AB14:AC14"/>
    <mergeCell ref="AE14:AF14"/>
    <mergeCell ref="AH14:AJ14"/>
    <mergeCell ref="P12:S12"/>
    <mergeCell ref="X12:AA12"/>
    <mergeCell ref="AB12:AC12"/>
    <mergeCell ref="AE12:AF12"/>
    <mergeCell ref="AH12:AJ12"/>
    <mergeCell ref="L13:N13"/>
    <mergeCell ref="P13:S13"/>
    <mergeCell ref="X13:AA13"/>
    <mergeCell ref="B8:B22"/>
    <mergeCell ref="L8:N8"/>
    <mergeCell ref="P8:S8"/>
    <mergeCell ref="T8:W8"/>
    <mergeCell ref="X8:AE8"/>
    <mergeCell ref="AG8:AI8"/>
    <mergeCell ref="C9:C21"/>
    <mergeCell ref="D9:D14"/>
    <mergeCell ref="L9:N9"/>
    <mergeCell ref="P9:S9"/>
    <mergeCell ref="T9:W21"/>
    <mergeCell ref="X9:AE9"/>
    <mergeCell ref="AG9:AI9"/>
    <mergeCell ref="L10:N10"/>
    <mergeCell ref="P10:S10"/>
    <mergeCell ref="X10:AD10"/>
    <mergeCell ref="AE10:AG10"/>
    <mergeCell ref="AH10:AJ10"/>
    <mergeCell ref="AB13:AC13"/>
    <mergeCell ref="AE13:AF13"/>
    <mergeCell ref="AH17:AI17"/>
    <mergeCell ref="L18:N18"/>
    <mergeCell ref="P18:S18"/>
    <mergeCell ref="L19:N19"/>
    <mergeCell ref="B5:K5"/>
    <mergeCell ref="L5:O5"/>
    <mergeCell ref="P5:S5"/>
    <mergeCell ref="T5:W5"/>
    <mergeCell ref="X5:AJ5"/>
    <mergeCell ref="B6:B7"/>
    <mergeCell ref="C6:K6"/>
    <mergeCell ref="L6:N6"/>
    <mergeCell ref="P6:S7"/>
    <mergeCell ref="T6:W7"/>
    <mergeCell ref="AI6:AJ7"/>
    <mergeCell ref="C7:K7"/>
    <mergeCell ref="L7:N7"/>
  </mergeCells>
  <phoneticPr fontId="2"/>
  <dataValidations disablePrompts="1" count="1">
    <dataValidation type="list" allowBlank="1" showInputMessage="1" showErrorMessage="1" sqref="AI6:AK7" xr:uid="{00000000-0002-0000-0700-000000000000}">
      <formula1>"有・無,有,無"</formula1>
    </dataValidation>
  </dataValidations>
  <pageMargins left="0.7" right="0.7" top="0.75" bottom="0.75" header="0.3" footer="0.3"/>
  <pageSetup paperSize="9" scale="85" orientation="portrait" horizontalDpi="300" verticalDpi="300" r:id="rId1"/>
  <rowBreaks count="1" manualBreakCount="1">
    <brk id="54" max="16383"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47BCE-E4A1-496F-849F-0B99DFC938F5}">
  <sheetPr>
    <tabColor rgb="FFFFFF00"/>
    <pageSetUpPr fitToPage="1"/>
  </sheetPr>
  <dimension ref="A1:BK87"/>
  <sheetViews>
    <sheetView showZeros="0" view="pageBreakPreview" zoomScaleNormal="100" zoomScaleSheetLayoutView="100" zoomScalePageLayoutView="85" workbookViewId="0">
      <selection activeCell="A2" sqref="A2"/>
    </sheetView>
  </sheetViews>
  <sheetFormatPr defaultColWidth="0" defaultRowHeight="10.5" x14ac:dyDescent="0.15"/>
  <cols>
    <col min="1" max="1" width="4.625" style="369" customWidth="1"/>
    <col min="2" max="2" width="2.625" style="369" customWidth="1"/>
    <col min="3" max="3" width="8.625" style="369" customWidth="1"/>
    <col min="4" max="4" width="7.25" style="369" customWidth="1"/>
    <col min="5" max="5" width="8.75" style="369" customWidth="1"/>
    <col min="6" max="61" width="1.875" style="369" customWidth="1"/>
    <col min="62" max="62" width="9.625" style="369" customWidth="1"/>
    <col min="63" max="63" width="3.625" style="369" customWidth="1"/>
    <col min="64" max="256" width="0" style="369" hidden="1"/>
    <col min="257" max="257" width="0.875" style="369" customWidth="1"/>
    <col min="258" max="258" width="4.625" style="369" customWidth="1"/>
    <col min="259" max="259" width="2.625" style="369" customWidth="1"/>
    <col min="260" max="261" width="8.625" style="369" customWidth="1"/>
    <col min="262" max="317" width="1.875" style="369" customWidth="1"/>
    <col min="318" max="318" width="9.625" style="369" customWidth="1"/>
    <col min="319" max="319" width="2.625" style="369" customWidth="1"/>
    <col min="320" max="513" width="0" style="369" hidden="1"/>
    <col min="514" max="514" width="4.625" style="369" customWidth="1"/>
    <col min="515" max="515" width="2.625" style="369" customWidth="1"/>
    <col min="516" max="517" width="8.625" style="369" customWidth="1"/>
    <col min="518" max="573" width="1.875" style="369" customWidth="1"/>
    <col min="574" max="574" width="9.625" style="369" customWidth="1"/>
    <col min="575" max="575" width="2.625" style="369" customWidth="1"/>
    <col min="576" max="769" width="0" style="369" hidden="1"/>
    <col min="770" max="770" width="4.625" style="369" customWidth="1"/>
    <col min="771" max="771" width="2.625" style="369" customWidth="1"/>
    <col min="772" max="773" width="8.625" style="369" customWidth="1"/>
    <col min="774" max="829" width="1.875" style="369" customWidth="1"/>
    <col min="830" max="830" width="9.625" style="369" customWidth="1"/>
    <col min="831" max="831" width="2.625" style="369" customWidth="1"/>
    <col min="832" max="1025" width="0" style="369" hidden="1"/>
    <col min="1026" max="1026" width="4.625" style="369" customWidth="1"/>
    <col min="1027" max="1027" width="2.625" style="369" customWidth="1"/>
    <col min="1028" max="1029" width="8.625" style="369" customWidth="1"/>
    <col min="1030" max="1085" width="1.875" style="369" customWidth="1"/>
    <col min="1086" max="1086" width="9.625" style="369" customWidth="1"/>
    <col min="1087" max="1087" width="2.625" style="369" customWidth="1"/>
    <col min="1088" max="1281" width="0" style="369" hidden="1"/>
    <col min="1282" max="1282" width="4.625" style="369" customWidth="1"/>
    <col min="1283" max="1283" width="2.625" style="369" customWidth="1"/>
    <col min="1284" max="1285" width="8.625" style="369" customWidth="1"/>
    <col min="1286" max="1341" width="1.875" style="369" customWidth="1"/>
    <col min="1342" max="1342" width="9.625" style="369" customWidth="1"/>
    <col min="1343" max="1343" width="2.625" style="369" customWidth="1"/>
    <col min="1344" max="1537" width="0" style="369" hidden="1"/>
    <col min="1538" max="1538" width="4.625" style="369" customWidth="1"/>
    <col min="1539" max="1539" width="2.625" style="369" customWidth="1"/>
    <col min="1540" max="1541" width="8.625" style="369" customWidth="1"/>
    <col min="1542" max="1597" width="1.875" style="369" customWidth="1"/>
    <col min="1598" max="1598" width="9.625" style="369" customWidth="1"/>
    <col min="1599" max="1599" width="2.625" style="369" customWidth="1"/>
    <col min="1600" max="1793" width="0" style="369" hidden="1"/>
    <col min="1794" max="1794" width="4.625" style="369" customWidth="1"/>
    <col min="1795" max="1795" width="2.625" style="369" customWidth="1"/>
    <col min="1796" max="1797" width="8.625" style="369" customWidth="1"/>
    <col min="1798" max="1853" width="1.875" style="369" customWidth="1"/>
    <col min="1854" max="1854" width="9.625" style="369" customWidth="1"/>
    <col min="1855" max="1855" width="2.625" style="369" customWidth="1"/>
    <col min="1856" max="2049" width="0" style="369" hidden="1"/>
    <col min="2050" max="2050" width="4.625" style="369" customWidth="1"/>
    <col min="2051" max="2051" width="2.625" style="369" customWidth="1"/>
    <col min="2052" max="2053" width="8.625" style="369" customWidth="1"/>
    <col min="2054" max="2109" width="1.875" style="369" customWidth="1"/>
    <col min="2110" max="2110" width="9.625" style="369" customWidth="1"/>
    <col min="2111" max="2111" width="2.625" style="369" customWidth="1"/>
    <col min="2112" max="2305" width="0" style="369" hidden="1"/>
    <col min="2306" max="2306" width="4.625" style="369" customWidth="1"/>
    <col min="2307" max="2307" width="2.625" style="369" customWidth="1"/>
    <col min="2308" max="2309" width="8.625" style="369" customWidth="1"/>
    <col min="2310" max="2365" width="1.875" style="369" customWidth="1"/>
    <col min="2366" max="2366" width="9.625" style="369" customWidth="1"/>
    <col min="2367" max="2367" width="2.625" style="369" customWidth="1"/>
    <col min="2368" max="2561" width="0" style="369" hidden="1"/>
    <col min="2562" max="2562" width="4.625" style="369" customWidth="1"/>
    <col min="2563" max="2563" width="2.625" style="369" customWidth="1"/>
    <col min="2564" max="2565" width="8.625" style="369" customWidth="1"/>
    <col min="2566" max="2621" width="1.875" style="369" customWidth="1"/>
    <col min="2622" max="2622" width="9.625" style="369" customWidth="1"/>
    <col min="2623" max="2623" width="2.625" style="369" customWidth="1"/>
    <col min="2624" max="2817" width="0" style="369" hidden="1"/>
    <col min="2818" max="2818" width="4.625" style="369" customWidth="1"/>
    <col min="2819" max="2819" width="2.625" style="369" customWidth="1"/>
    <col min="2820" max="2821" width="8.625" style="369" customWidth="1"/>
    <col min="2822" max="2877" width="1.875" style="369" customWidth="1"/>
    <col min="2878" max="2878" width="9.625" style="369" customWidth="1"/>
    <col min="2879" max="2879" width="2.625" style="369" customWidth="1"/>
    <col min="2880" max="3073" width="0" style="369" hidden="1"/>
    <col min="3074" max="3074" width="4.625" style="369" customWidth="1"/>
    <col min="3075" max="3075" width="2.625" style="369" customWidth="1"/>
    <col min="3076" max="3077" width="8.625" style="369" customWidth="1"/>
    <col min="3078" max="3133" width="1.875" style="369" customWidth="1"/>
    <col min="3134" max="3134" width="9.625" style="369" customWidth="1"/>
    <col min="3135" max="3135" width="2.625" style="369" customWidth="1"/>
    <col min="3136" max="3329" width="0" style="369" hidden="1"/>
    <col min="3330" max="3330" width="4.625" style="369" customWidth="1"/>
    <col min="3331" max="3331" width="2.625" style="369" customWidth="1"/>
    <col min="3332" max="3333" width="8.625" style="369" customWidth="1"/>
    <col min="3334" max="3389" width="1.875" style="369" customWidth="1"/>
    <col min="3390" max="3390" width="9.625" style="369" customWidth="1"/>
    <col min="3391" max="3391" width="2.625" style="369" customWidth="1"/>
    <col min="3392" max="3585" width="0" style="369" hidden="1"/>
    <col min="3586" max="3586" width="4.625" style="369" customWidth="1"/>
    <col min="3587" max="3587" width="2.625" style="369" customWidth="1"/>
    <col min="3588" max="3589" width="8.625" style="369" customWidth="1"/>
    <col min="3590" max="3645" width="1.875" style="369" customWidth="1"/>
    <col min="3646" max="3646" width="9.625" style="369" customWidth="1"/>
    <col min="3647" max="3647" width="2.625" style="369" customWidth="1"/>
    <col min="3648" max="3841" width="0" style="369" hidden="1"/>
    <col min="3842" max="3842" width="4.625" style="369" customWidth="1"/>
    <col min="3843" max="3843" width="2.625" style="369" customWidth="1"/>
    <col min="3844" max="3845" width="8.625" style="369" customWidth="1"/>
    <col min="3846" max="3901" width="1.875" style="369" customWidth="1"/>
    <col min="3902" max="3902" width="9.625" style="369" customWidth="1"/>
    <col min="3903" max="3903" width="2.625" style="369" customWidth="1"/>
    <col min="3904" max="4097" width="0" style="369" hidden="1"/>
    <col min="4098" max="4098" width="4.625" style="369" customWidth="1"/>
    <col min="4099" max="4099" width="2.625" style="369" customWidth="1"/>
    <col min="4100" max="4101" width="8.625" style="369" customWidth="1"/>
    <col min="4102" max="4157" width="1.875" style="369" customWidth="1"/>
    <col min="4158" max="4158" width="9.625" style="369" customWidth="1"/>
    <col min="4159" max="4159" width="2.625" style="369" customWidth="1"/>
    <col min="4160" max="4353" width="0" style="369" hidden="1"/>
    <col min="4354" max="4354" width="4.625" style="369" customWidth="1"/>
    <col min="4355" max="4355" width="2.625" style="369" customWidth="1"/>
    <col min="4356" max="4357" width="8.625" style="369" customWidth="1"/>
    <col min="4358" max="4413" width="1.875" style="369" customWidth="1"/>
    <col min="4414" max="4414" width="9.625" style="369" customWidth="1"/>
    <col min="4415" max="4415" width="2.625" style="369" customWidth="1"/>
    <col min="4416" max="4609" width="0" style="369" hidden="1"/>
    <col min="4610" max="4610" width="4.625" style="369" customWidth="1"/>
    <col min="4611" max="4611" width="2.625" style="369" customWidth="1"/>
    <col min="4612" max="4613" width="8.625" style="369" customWidth="1"/>
    <col min="4614" max="4669" width="1.875" style="369" customWidth="1"/>
    <col min="4670" max="4670" width="9.625" style="369" customWidth="1"/>
    <col min="4671" max="4671" width="2.625" style="369" customWidth="1"/>
    <col min="4672" max="4865" width="0" style="369" hidden="1"/>
    <col min="4866" max="4866" width="4.625" style="369" customWidth="1"/>
    <col min="4867" max="4867" width="2.625" style="369" customWidth="1"/>
    <col min="4868" max="4869" width="8.625" style="369" customWidth="1"/>
    <col min="4870" max="4925" width="1.875" style="369" customWidth="1"/>
    <col min="4926" max="4926" width="9.625" style="369" customWidth="1"/>
    <col min="4927" max="4927" width="2.625" style="369" customWidth="1"/>
    <col min="4928" max="5121" width="0" style="369" hidden="1"/>
    <col min="5122" max="5122" width="4.625" style="369" customWidth="1"/>
    <col min="5123" max="5123" width="2.625" style="369" customWidth="1"/>
    <col min="5124" max="5125" width="8.625" style="369" customWidth="1"/>
    <col min="5126" max="5181" width="1.875" style="369" customWidth="1"/>
    <col min="5182" max="5182" width="9.625" style="369" customWidth="1"/>
    <col min="5183" max="5183" width="2.625" style="369" customWidth="1"/>
    <col min="5184" max="5377" width="0" style="369" hidden="1"/>
    <col min="5378" max="5378" width="4.625" style="369" customWidth="1"/>
    <col min="5379" max="5379" width="2.625" style="369" customWidth="1"/>
    <col min="5380" max="5381" width="8.625" style="369" customWidth="1"/>
    <col min="5382" max="5437" width="1.875" style="369" customWidth="1"/>
    <col min="5438" max="5438" width="9.625" style="369" customWidth="1"/>
    <col min="5439" max="5439" width="2.625" style="369" customWidth="1"/>
    <col min="5440" max="5633" width="0" style="369" hidden="1"/>
    <col min="5634" max="5634" width="4.625" style="369" customWidth="1"/>
    <col min="5635" max="5635" width="2.625" style="369" customWidth="1"/>
    <col min="5636" max="5637" width="8.625" style="369" customWidth="1"/>
    <col min="5638" max="5693" width="1.875" style="369" customWidth="1"/>
    <col min="5694" max="5694" width="9.625" style="369" customWidth="1"/>
    <col min="5695" max="5695" width="2.625" style="369" customWidth="1"/>
    <col min="5696" max="5889" width="0" style="369" hidden="1"/>
    <col min="5890" max="5890" width="4.625" style="369" customWidth="1"/>
    <col min="5891" max="5891" width="2.625" style="369" customWidth="1"/>
    <col min="5892" max="5893" width="8.625" style="369" customWidth="1"/>
    <col min="5894" max="5949" width="1.875" style="369" customWidth="1"/>
    <col min="5950" max="5950" width="9.625" style="369" customWidth="1"/>
    <col min="5951" max="5951" width="2.625" style="369" customWidth="1"/>
    <col min="5952" max="6145" width="0" style="369" hidden="1"/>
    <col min="6146" max="6146" width="4.625" style="369" customWidth="1"/>
    <col min="6147" max="6147" width="2.625" style="369" customWidth="1"/>
    <col min="6148" max="6149" width="8.625" style="369" customWidth="1"/>
    <col min="6150" max="6205" width="1.875" style="369" customWidth="1"/>
    <col min="6206" max="6206" width="9.625" style="369" customWidth="1"/>
    <col min="6207" max="6207" width="2.625" style="369" customWidth="1"/>
    <col min="6208" max="6401" width="0" style="369" hidden="1"/>
    <col min="6402" max="6402" width="4.625" style="369" customWidth="1"/>
    <col min="6403" max="6403" width="2.625" style="369" customWidth="1"/>
    <col min="6404" max="6405" width="8.625" style="369" customWidth="1"/>
    <col min="6406" max="6461" width="1.875" style="369" customWidth="1"/>
    <col min="6462" max="6462" width="9.625" style="369" customWidth="1"/>
    <col min="6463" max="6463" width="2.625" style="369" customWidth="1"/>
    <col min="6464" max="6657" width="0" style="369" hidden="1"/>
    <col min="6658" max="6658" width="4.625" style="369" customWidth="1"/>
    <col min="6659" max="6659" width="2.625" style="369" customWidth="1"/>
    <col min="6660" max="6661" width="8.625" style="369" customWidth="1"/>
    <col min="6662" max="6717" width="1.875" style="369" customWidth="1"/>
    <col min="6718" max="6718" width="9.625" style="369" customWidth="1"/>
    <col min="6719" max="6719" width="2.625" style="369" customWidth="1"/>
    <col min="6720" max="6913" width="0" style="369" hidden="1"/>
    <col min="6914" max="6914" width="4.625" style="369" customWidth="1"/>
    <col min="6915" max="6915" width="2.625" style="369" customWidth="1"/>
    <col min="6916" max="6917" width="8.625" style="369" customWidth="1"/>
    <col min="6918" max="6973" width="1.875" style="369" customWidth="1"/>
    <col min="6974" max="6974" width="9.625" style="369" customWidth="1"/>
    <col min="6975" max="6975" width="2.625" style="369" customWidth="1"/>
    <col min="6976" max="7169" width="0" style="369" hidden="1"/>
    <col min="7170" max="7170" width="4.625" style="369" customWidth="1"/>
    <col min="7171" max="7171" width="2.625" style="369" customWidth="1"/>
    <col min="7172" max="7173" width="8.625" style="369" customWidth="1"/>
    <col min="7174" max="7229" width="1.875" style="369" customWidth="1"/>
    <col min="7230" max="7230" width="9.625" style="369" customWidth="1"/>
    <col min="7231" max="7231" width="2.625" style="369" customWidth="1"/>
    <col min="7232" max="7425" width="0" style="369" hidden="1"/>
    <col min="7426" max="7426" width="4.625" style="369" customWidth="1"/>
    <col min="7427" max="7427" width="2.625" style="369" customWidth="1"/>
    <col min="7428" max="7429" width="8.625" style="369" customWidth="1"/>
    <col min="7430" max="7485" width="1.875" style="369" customWidth="1"/>
    <col min="7486" max="7486" width="9.625" style="369" customWidth="1"/>
    <col min="7487" max="7487" width="2.625" style="369" customWidth="1"/>
    <col min="7488" max="7681" width="0" style="369" hidden="1"/>
    <col min="7682" max="7682" width="4.625" style="369" customWidth="1"/>
    <col min="7683" max="7683" width="2.625" style="369" customWidth="1"/>
    <col min="7684" max="7685" width="8.625" style="369" customWidth="1"/>
    <col min="7686" max="7741" width="1.875" style="369" customWidth="1"/>
    <col min="7742" max="7742" width="9.625" style="369" customWidth="1"/>
    <col min="7743" max="7743" width="2.625" style="369" customWidth="1"/>
    <col min="7744" max="7937" width="0" style="369" hidden="1"/>
    <col min="7938" max="7938" width="4.625" style="369" customWidth="1"/>
    <col min="7939" max="7939" width="2.625" style="369" customWidth="1"/>
    <col min="7940" max="7941" width="8.625" style="369" customWidth="1"/>
    <col min="7942" max="7997" width="1.875" style="369" customWidth="1"/>
    <col min="7998" max="7998" width="9.625" style="369" customWidth="1"/>
    <col min="7999" max="7999" width="2.625" style="369" customWidth="1"/>
    <col min="8000" max="8193" width="0" style="369" hidden="1"/>
    <col min="8194" max="8194" width="4.625" style="369" customWidth="1"/>
    <col min="8195" max="8195" width="2.625" style="369" customWidth="1"/>
    <col min="8196" max="8197" width="8.625" style="369" customWidth="1"/>
    <col min="8198" max="8253" width="1.875" style="369" customWidth="1"/>
    <col min="8254" max="8254" width="9.625" style="369" customWidth="1"/>
    <col min="8255" max="8255" width="2.625" style="369" customWidth="1"/>
    <col min="8256" max="8449" width="0" style="369" hidden="1"/>
    <col min="8450" max="8450" width="4.625" style="369" customWidth="1"/>
    <col min="8451" max="8451" width="2.625" style="369" customWidth="1"/>
    <col min="8452" max="8453" width="8.625" style="369" customWidth="1"/>
    <col min="8454" max="8509" width="1.875" style="369" customWidth="1"/>
    <col min="8510" max="8510" width="9.625" style="369" customWidth="1"/>
    <col min="8511" max="8511" width="2.625" style="369" customWidth="1"/>
    <col min="8512" max="8705" width="0" style="369" hidden="1"/>
    <col min="8706" max="8706" width="4.625" style="369" customWidth="1"/>
    <col min="8707" max="8707" width="2.625" style="369" customWidth="1"/>
    <col min="8708" max="8709" width="8.625" style="369" customWidth="1"/>
    <col min="8710" max="8765" width="1.875" style="369" customWidth="1"/>
    <col min="8766" max="8766" width="9.625" style="369" customWidth="1"/>
    <col min="8767" max="8767" width="2.625" style="369" customWidth="1"/>
    <col min="8768" max="8961" width="0" style="369" hidden="1"/>
    <col min="8962" max="8962" width="4.625" style="369" customWidth="1"/>
    <col min="8963" max="8963" width="2.625" style="369" customWidth="1"/>
    <col min="8964" max="8965" width="8.625" style="369" customWidth="1"/>
    <col min="8966" max="9021" width="1.875" style="369" customWidth="1"/>
    <col min="9022" max="9022" width="9.625" style="369" customWidth="1"/>
    <col min="9023" max="9023" width="2.625" style="369" customWidth="1"/>
    <col min="9024" max="9217" width="0" style="369" hidden="1"/>
    <col min="9218" max="9218" width="4.625" style="369" customWidth="1"/>
    <col min="9219" max="9219" width="2.625" style="369" customWidth="1"/>
    <col min="9220" max="9221" width="8.625" style="369" customWidth="1"/>
    <col min="9222" max="9277" width="1.875" style="369" customWidth="1"/>
    <col min="9278" max="9278" width="9.625" style="369" customWidth="1"/>
    <col min="9279" max="9279" width="2.625" style="369" customWidth="1"/>
    <col min="9280" max="9473" width="0" style="369" hidden="1"/>
    <col min="9474" max="9474" width="4.625" style="369" customWidth="1"/>
    <col min="9475" max="9475" width="2.625" style="369" customWidth="1"/>
    <col min="9476" max="9477" width="8.625" style="369" customWidth="1"/>
    <col min="9478" max="9533" width="1.875" style="369" customWidth="1"/>
    <col min="9534" max="9534" width="9.625" style="369" customWidth="1"/>
    <col min="9535" max="9535" width="2.625" style="369" customWidth="1"/>
    <col min="9536" max="9729" width="0" style="369" hidden="1"/>
    <col min="9730" max="9730" width="4.625" style="369" customWidth="1"/>
    <col min="9731" max="9731" width="2.625" style="369" customWidth="1"/>
    <col min="9732" max="9733" width="8.625" style="369" customWidth="1"/>
    <col min="9734" max="9789" width="1.875" style="369" customWidth="1"/>
    <col min="9790" max="9790" width="9.625" style="369" customWidth="1"/>
    <col min="9791" max="9791" width="2.625" style="369" customWidth="1"/>
    <col min="9792" max="9985" width="0" style="369" hidden="1"/>
    <col min="9986" max="9986" width="4.625" style="369" customWidth="1"/>
    <col min="9987" max="9987" width="2.625" style="369" customWidth="1"/>
    <col min="9988" max="9989" width="8.625" style="369" customWidth="1"/>
    <col min="9990" max="10045" width="1.875" style="369" customWidth="1"/>
    <col min="10046" max="10046" width="9.625" style="369" customWidth="1"/>
    <col min="10047" max="10047" width="2.625" style="369" customWidth="1"/>
    <col min="10048" max="10241" width="0" style="369" hidden="1"/>
    <col min="10242" max="10242" width="4.625" style="369" customWidth="1"/>
    <col min="10243" max="10243" width="2.625" style="369" customWidth="1"/>
    <col min="10244" max="10245" width="8.625" style="369" customWidth="1"/>
    <col min="10246" max="10301" width="1.875" style="369" customWidth="1"/>
    <col min="10302" max="10302" width="9.625" style="369" customWidth="1"/>
    <col min="10303" max="10303" width="2.625" style="369" customWidth="1"/>
    <col min="10304" max="10497" width="0" style="369" hidden="1"/>
    <col min="10498" max="10498" width="4.625" style="369" customWidth="1"/>
    <col min="10499" max="10499" width="2.625" style="369" customWidth="1"/>
    <col min="10500" max="10501" width="8.625" style="369" customWidth="1"/>
    <col min="10502" max="10557" width="1.875" style="369" customWidth="1"/>
    <col min="10558" max="10558" width="9.625" style="369" customWidth="1"/>
    <col min="10559" max="10559" width="2.625" style="369" customWidth="1"/>
    <col min="10560" max="10753" width="0" style="369" hidden="1"/>
    <col min="10754" max="10754" width="4.625" style="369" customWidth="1"/>
    <col min="10755" max="10755" width="2.625" style="369" customWidth="1"/>
    <col min="10756" max="10757" width="8.625" style="369" customWidth="1"/>
    <col min="10758" max="10813" width="1.875" style="369" customWidth="1"/>
    <col min="10814" max="10814" width="9.625" style="369" customWidth="1"/>
    <col min="10815" max="10815" width="2.625" style="369" customWidth="1"/>
    <col min="10816" max="11009" width="0" style="369" hidden="1"/>
    <col min="11010" max="11010" width="4.625" style="369" customWidth="1"/>
    <col min="11011" max="11011" width="2.625" style="369" customWidth="1"/>
    <col min="11012" max="11013" width="8.625" style="369" customWidth="1"/>
    <col min="11014" max="11069" width="1.875" style="369" customWidth="1"/>
    <col min="11070" max="11070" width="9.625" style="369" customWidth="1"/>
    <col min="11071" max="11071" width="2.625" style="369" customWidth="1"/>
    <col min="11072" max="11265" width="0" style="369" hidden="1"/>
    <col min="11266" max="11266" width="4.625" style="369" customWidth="1"/>
    <col min="11267" max="11267" width="2.625" style="369" customWidth="1"/>
    <col min="11268" max="11269" width="8.625" style="369" customWidth="1"/>
    <col min="11270" max="11325" width="1.875" style="369" customWidth="1"/>
    <col min="11326" max="11326" width="9.625" style="369" customWidth="1"/>
    <col min="11327" max="11327" width="2.625" style="369" customWidth="1"/>
    <col min="11328" max="11521" width="0" style="369" hidden="1"/>
    <col min="11522" max="11522" width="4.625" style="369" customWidth="1"/>
    <col min="11523" max="11523" width="2.625" style="369" customWidth="1"/>
    <col min="11524" max="11525" width="8.625" style="369" customWidth="1"/>
    <col min="11526" max="11581" width="1.875" style="369" customWidth="1"/>
    <col min="11582" max="11582" width="9.625" style="369" customWidth="1"/>
    <col min="11583" max="11583" width="2.625" style="369" customWidth="1"/>
    <col min="11584" max="11777" width="0" style="369" hidden="1"/>
    <col min="11778" max="11778" width="4.625" style="369" customWidth="1"/>
    <col min="11779" max="11779" width="2.625" style="369" customWidth="1"/>
    <col min="11780" max="11781" width="8.625" style="369" customWidth="1"/>
    <col min="11782" max="11837" width="1.875" style="369" customWidth="1"/>
    <col min="11838" max="11838" width="9.625" style="369" customWidth="1"/>
    <col min="11839" max="11839" width="2.625" style="369" customWidth="1"/>
    <col min="11840" max="12033" width="0" style="369" hidden="1"/>
    <col min="12034" max="12034" width="4.625" style="369" customWidth="1"/>
    <col min="12035" max="12035" width="2.625" style="369" customWidth="1"/>
    <col min="12036" max="12037" width="8.625" style="369" customWidth="1"/>
    <col min="12038" max="12093" width="1.875" style="369" customWidth="1"/>
    <col min="12094" max="12094" width="9.625" style="369" customWidth="1"/>
    <col min="12095" max="12095" width="2.625" style="369" customWidth="1"/>
    <col min="12096" max="12289" width="0" style="369" hidden="1"/>
    <col min="12290" max="12290" width="4.625" style="369" customWidth="1"/>
    <col min="12291" max="12291" width="2.625" style="369" customWidth="1"/>
    <col min="12292" max="12293" width="8.625" style="369" customWidth="1"/>
    <col min="12294" max="12349" width="1.875" style="369" customWidth="1"/>
    <col min="12350" max="12350" width="9.625" style="369" customWidth="1"/>
    <col min="12351" max="12351" width="2.625" style="369" customWidth="1"/>
    <col min="12352" max="12545" width="0" style="369" hidden="1"/>
    <col min="12546" max="12546" width="4.625" style="369" customWidth="1"/>
    <col min="12547" max="12547" width="2.625" style="369" customWidth="1"/>
    <col min="12548" max="12549" width="8.625" style="369" customWidth="1"/>
    <col min="12550" max="12605" width="1.875" style="369" customWidth="1"/>
    <col min="12606" max="12606" width="9.625" style="369" customWidth="1"/>
    <col min="12607" max="12607" width="2.625" style="369" customWidth="1"/>
    <col min="12608" max="12801" width="0" style="369" hidden="1"/>
    <col min="12802" max="12802" width="4.625" style="369" customWidth="1"/>
    <col min="12803" max="12803" width="2.625" style="369" customWidth="1"/>
    <col min="12804" max="12805" width="8.625" style="369" customWidth="1"/>
    <col min="12806" max="12861" width="1.875" style="369" customWidth="1"/>
    <col min="12862" max="12862" width="9.625" style="369" customWidth="1"/>
    <col min="12863" max="12863" width="2.625" style="369" customWidth="1"/>
    <col min="12864" max="13057" width="0" style="369" hidden="1"/>
    <col min="13058" max="13058" width="4.625" style="369" customWidth="1"/>
    <col min="13059" max="13059" width="2.625" style="369" customWidth="1"/>
    <col min="13060" max="13061" width="8.625" style="369" customWidth="1"/>
    <col min="13062" max="13117" width="1.875" style="369" customWidth="1"/>
    <col min="13118" max="13118" width="9.625" style="369" customWidth="1"/>
    <col min="13119" max="13119" width="2.625" style="369" customWidth="1"/>
    <col min="13120" max="13313" width="0" style="369" hidden="1"/>
    <col min="13314" max="13314" width="4.625" style="369" customWidth="1"/>
    <col min="13315" max="13315" width="2.625" style="369" customWidth="1"/>
    <col min="13316" max="13317" width="8.625" style="369" customWidth="1"/>
    <col min="13318" max="13373" width="1.875" style="369" customWidth="1"/>
    <col min="13374" max="13374" width="9.625" style="369" customWidth="1"/>
    <col min="13375" max="13375" width="2.625" style="369" customWidth="1"/>
    <col min="13376" max="13569" width="0" style="369" hidden="1"/>
    <col min="13570" max="13570" width="4.625" style="369" customWidth="1"/>
    <col min="13571" max="13571" width="2.625" style="369" customWidth="1"/>
    <col min="13572" max="13573" width="8.625" style="369" customWidth="1"/>
    <col min="13574" max="13629" width="1.875" style="369" customWidth="1"/>
    <col min="13630" max="13630" width="9.625" style="369" customWidth="1"/>
    <col min="13631" max="13631" width="2.625" style="369" customWidth="1"/>
    <col min="13632" max="13825" width="0" style="369" hidden="1"/>
    <col min="13826" max="13826" width="4.625" style="369" customWidth="1"/>
    <col min="13827" max="13827" width="2.625" style="369" customWidth="1"/>
    <col min="13828" max="13829" width="8.625" style="369" customWidth="1"/>
    <col min="13830" max="13885" width="1.875" style="369" customWidth="1"/>
    <col min="13886" max="13886" width="9.625" style="369" customWidth="1"/>
    <col min="13887" max="13887" width="2.625" style="369" customWidth="1"/>
    <col min="13888" max="14081" width="0" style="369" hidden="1"/>
    <col min="14082" max="14082" width="4.625" style="369" customWidth="1"/>
    <col min="14083" max="14083" width="2.625" style="369" customWidth="1"/>
    <col min="14084" max="14085" width="8.625" style="369" customWidth="1"/>
    <col min="14086" max="14141" width="1.875" style="369" customWidth="1"/>
    <col min="14142" max="14142" width="9.625" style="369" customWidth="1"/>
    <col min="14143" max="14143" width="2.625" style="369" customWidth="1"/>
    <col min="14144" max="14337" width="0" style="369" hidden="1"/>
    <col min="14338" max="14338" width="4.625" style="369" customWidth="1"/>
    <col min="14339" max="14339" width="2.625" style="369" customWidth="1"/>
    <col min="14340" max="14341" width="8.625" style="369" customWidth="1"/>
    <col min="14342" max="14397" width="1.875" style="369" customWidth="1"/>
    <col min="14398" max="14398" width="9.625" style="369" customWidth="1"/>
    <col min="14399" max="14399" width="2.625" style="369" customWidth="1"/>
    <col min="14400" max="14593" width="0" style="369" hidden="1"/>
    <col min="14594" max="14594" width="4.625" style="369" customWidth="1"/>
    <col min="14595" max="14595" width="2.625" style="369" customWidth="1"/>
    <col min="14596" max="14597" width="8.625" style="369" customWidth="1"/>
    <col min="14598" max="14653" width="1.875" style="369" customWidth="1"/>
    <col min="14654" max="14654" width="9.625" style="369" customWidth="1"/>
    <col min="14655" max="14655" width="2.625" style="369" customWidth="1"/>
    <col min="14656" max="14849" width="0" style="369" hidden="1"/>
    <col min="14850" max="14850" width="4.625" style="369" customWidth="1"/>
    <col min="14851" max="14851" width="2.625" style="369" customWidth="1"/>
    <col min="14852" max="14853" width="8.625" style="369" customWidth="1"/>
    <col min="14854" max="14909" width="1.875" style="369" customWidth="1"/>
    <col min="14910" max="14910" width="9.625" style="369" customWidth="1"/>
    <col min="14911" max="14911" width="2.625" style="369" customWidth="1"/>
    <col min="14912" max="15105" width="0" style="369" hidden="1"/>
    <col min="15106" max="15106" width="4.625" style="369" customWidth="1"/>
    <col min="15107" max="15107" width="2.625" style="369" customWidth="1"/>
    <col min="15108" max="15109" width="8.625" style="369" customWidth="1"/>
    <col min="15110" max="15165" width="1.875" style="369" customWidth="1"/>
    <col min="15166" max="15166" width="9.625" style="369" customWidth="1"/>
    <col min="15167" max="15167" width="2.625" style="369" customWidth="1"/>
    <col min="15168" max="15361" width="0" style="369" hidden="1"/>
    <col min="15362" max="15362" width="4.625" style="369" customWidth="1"/>
    <col min="15363" max="15363" width="2.625" style="369" customWidth="1"/>
    <col min="15364" max="15365" width="8.625" style="369" customWidth="1"/>
    <col min="15366" max="15421" width="1.875" style="369" customWidth="1"/>
    <col min="15422" max="15422" width="9.625" style="369" customWidth="1"/>
    <col min="15423" max="15423" width="2.625" style="369" customWidth="1"/>
    <col min="15424" max="15617" width="0" style="369" hidden="1"/>
    <col min="15618" max="15618" width="4.625" style="369" customWidth="1"/>
    <col min="15619" max="15619" width="2.625" style="369" customWidth="1"/>
    <col min="15620" max="15621" width="8.625" style="369" customWidth="1"/>
    <col min="15622" max="15677" width="1.875" style="369" customWidth="1"/>
    <col min="15678" max="15678" width="9.625" style="369" customWidth="1"/>
    <col min="15679" max="15679" width="2.625" style="369" customWidth="1"/>
    <col min="15680" max="15873" width="0" style="369" hidden="1"/>
    <col min="15874" max="15874" width="4.625" style="369" customWidth="1"/>
    <col min="15875" max="15875" width="2.625" style="369" customWidth="1"/>
    <col min="15876" max="15877" width="8.625" style="369" customWidth="1"/>
    <col min="15878" max="15933" width="1.875" style="369" customWidth="1"/>
    <col min="15934" max="15934" width="9.625" style="369" customWidth="1"/>
    <col min="15935" max="15935" width="2.625" style="369" customWidth="1"/>
    <col min="15936" max="16129" width="0" style="369" hidden="1"/>
    <col min="16130" max="16130" width="4.625" style="369" customWidth="1"/>
    <col min="16131" max="16131" width="2.625" style="369" customWidth="1"/>
    <col min="16132" max="16133" width="8.625" style="369" customWidth="1"/>
    <col min="16134" max="16189" width="1.875" style="369" customWidth="1"/>
    <col min="16190" max="16190" width="9.625" style="369" customWidth="1"/>
    <col min="16191" max="16191" width="2.625" style="369" customWidth="1"/>
    <col min="16192" max="16384" width="0" style="369" hidden="1"/>
  </cols>
  <sheetData>
    <row r="1" spans="1:63" ht="13.5" customHeight="1" x14ac:dyDescent="0.15">
      <c r="A1" s="1650" t="s">
        <v>791</v>
      </c>
      <c r="B1" s="1650"/>
      <c r="C1" s="1650"/>
      <c r="D1" s="1650"/>
      <c r="E1" s="1650"/>
      <c r="F1" s="1650"/>
      <c r="G1" s="1650"/>
      <c r="H1" s="1650"/>
      <c r="I1" s="392"/>
      <c r="J1" s="393" t="s">
        <v>677</v>
      </c>
      <c r="BB1" s="394"/>
    </row>
    <row r="2" spans="1:63" ht="13.5" customHeight="1" x14ac:dyDescent="0.15">
      <c r="B2" s="395" t="s">
        <v>691</v>
      </c>
      <c r="C2" s="396"/>
      <c r="D2" s="396"/>
      <c r="E2" s="396"/>
      <c r="F2" s="396"/>
      <c r="G2" s="396"/>
      <c r="H2" s="396"/>
      <c r="I2" s="397"/>
      <c r="AX2" s="21" t="s">
        <v>687</v>
      </c>
      <c r="AY2" s="4"/>
      <c r="AZ2" s="4"/>
      <c r="BA2" s="4"/>
      <c r="BB2" s="21"/>
      <c r="BC2" s="4"/>
      <c r="BD2" s="1699"/>
      <c r="BE2" s="1699"/>
      <c r="BF2" s="1699"/>
      <c r="BG2" s="1699"/>
      <c r="BH2" s="1699"/>
      <c r="BI2" s="1699"/>
      <c r="BJ2" s="1699"/>
    </row>
    <row r="3" spans="1:63" ht="15.95" customHeight="1" x14ac:dyDescent="0.15">
      <c r="A3" s="1651" t="s">
        <v>678</v>
      </c>
      <c r="B3" s="1652"/>
      <c r="C3" s="1652"/>
      <c r="D3" s="1652"/>
      <c r="E3" s="1653"/>
      <c r="F3" s="1654">
        <v>0.29166666666666669</v>
      </c>
      <c r="G3" s="1655"/>
      <c r="H3" s="1655"/>
      <c r="I3" s="1655"/>
      <c r="J3" s="1654">
        <v>0.33333333333333298</v>
      </c>
      <c r="K3" s="1655"/>
      <c r="L3" s="1655"/>
      <c r="M3" s="1656"/>
      <c r="N3" s="1655">
        <v>0.375</v>
      </c>
      <c r="O3" s="1655"/>
      <c r="P3" s="1655"/>
      <c r="Q3" s="1655"/>
      <c r="R3" s="1654">
        <v>0.41666666666666702</v>
      </c>
      <c r="S3" s="1655"/>
      <c r="T3" s="1655"/>
      <c r="U3" s="1656"/>
      <c r="V3" s="1655">
        <v>0.45833333333333298</v>
      </c>
      <c r="W3" s="1655"/>
      <c r="X3" s="1655"/>
      <c r="Y3" s="1655"/>
      <c r="Z3" s="1654">
        <v>0.5</v>
      </c>
      <c r="AA3" s="1655"/>
      <c r="AB3" s="1655"/>
      <c r="AC3" s="1656"/>
      <c r="AD3" s="1657">
        <v>0.54166666666666696</v>
      </c>
      <c r="AE3" s="1657"/>
      <c r="AF3" s="1657"/>
      <c r="AG3" s="1657"/>
      <c r="AH3" s="1657">
        <v>0.58333333333333304</v>
      </c>
      <c r="AI3" s="1657"/>
      <c r="AJ3" s="1657"/>
      <c r="AK3" s="1657"/>
      <c r="AL3" s="1657">
        <v>0.625</v>
      </c>
      <c r="AM3" s="1657"/>
      <c r="AN3" s="1657"/>
      <c r="AO3" s="1657"/>
      <c r="AP3" s="1657">
        <v>0.66666666666666696</v>
      </c>
      <c r="AQ3" s="1657"/>
      <c r="AR3" s="1657"/>
      <c r="AS3" s="1657"/>
      <c r="AT3" s="1657">
        <v>0.70833333333333304</v>
      </c>
      <c r="AU3" s="1657"/>
      <c r="AV3" s="1657"/>
      <c r="AW3" s="1657"/>
      <c r="AX3" s="1657">
        <v>0.75</v>
      </c>
      <c r="AY3" s="1657"/>
      <c r="AZ3" s="1657"/>
      <c r="BA3" s="1657"/>
      <c r="BB3" s="1657">
        <v>0.79166666666666696</v>
      </c>
      <c r="BC3" s="1657"/>
      <c r="BD3" s="1657"/>
      <c r="BE3" s="1657"/>
      <c r="BF3" s="1657">
        <v>0.83333333333333337</v>
      </c>
      <c r="BG3" s="1657"/>
      <c r="BH3" s="1657"/>
      <c r="BI3" s="1657"/>
      <c r="BJ3" s="1275" t="s">
        <v>700</v>
      </c>
    </row>
    <row r="4" spans="1:63" ht="12.75" customHeight="1" x14ac:dyDescent="0.15">
      <c r="A4" s="1619" t="s">
        <v>692</v>
      </c>
      <c r="B4" s="1660" t="s">
        <v>693</v>
      </c>
      <c r="C4" s="370" t="s">
        <v>619</v>
      </c>
      <c r="D4" s="390"/>
      <c r="E4" s="371"/>
      <c r="F4" s="1648"/>
      <c r="G4" s="1649"/>
      <c r="H4" s="1648"/>
      <c r="I4" s="1649"/>
      <c r="J4" s="1648"/>
      <c r="K4" s="1649"/>
      <c r="L4" s="1648"/>
      <c r="M4" s="1649"/>
      <c r="N4" s="1648"/>
      <c r="O4" s="1649"/>
      <c r="P4" s="1648"/>
      <c r="Q4" s="1649"/>
      <c r="R4" s="1648"/>
      <c r="S4" s="1649"/>
      <c r="T4" s="1648"/>
      <c r="U4" s="1649"/>
      <c r="V4" s="1648"/>
      <c r="W4" s="1649"/>
      <c r="X4" s="1648"/>
      <c r="Y4" s="1649"/>
      <c r="Z4" s="1648"/>
      <c r="AA4" s="1649"/>
      <c r="AB4" s="1648"/>
      <c r="AC4" s="1649"/>
      <c r="AD4" s="1648"/>
      <c r="AE4" s="1649"/>
      <c r="AF4" s="1648"/>
      <c r="AG4" s="1649"/>
      <c r="AH4" s="1648"/>
      <c r="AI4" s="1649"/>
      <c r="AJ4" s="1648"/>
      <c r="AK4" s="1649"/>
      <c r="AL4" s="1648"/>
      <c r="AM4" s="1649"/>
      <c r="AN4" s="1648"/>
      <c r="AO4" s="1649"/>
      <c r="AP4" s="1648"/>
      <c r="AQ4" s="1649"/>
      <c r="AR4" s="1648"/>
      <c r="AS4" s="1649"/>
      <c r="AT4" s="1648"/>
      <c r="AU4" s="1649"/>
      <c r="AV4" s="1648"/>
      <c r="AW4" s="1649"/>
      <c r="AX4" s="1648"/>
      <c r="AY4" s="1649"/>
      <c r="AZ4" s="1648"/>
      <c r="BA4" s="1649"/>
      <c r="BB4" s="1648"/>
      <c r="BC4" s="1649"/>
      <c r="BD4" s="1648"/>
      <c r="BE4" s="1649"/>
      <c r="BF4" s="1648"/>
      <c r="BG4" s="1649"/>
      <c r="BH4" s="1648"/>
      <c r="BI4" s="1649"/>
      <c r="BJ4" s="1050"/>
    </row>
    <row r="5" spans="1:63" ht="12.75" customHeight="1" x14ac:dyDescent="0.15">
      <c r="A5" s="1619"/>
      <c r="B5" s="1661"/>
      <c r="C5" s="372" t="s">
        <v>671</v>
      </c>
      <c r="D5" s="391"/>
      <c r="E5" s="373"/>
      <c r="F5" s="1658"/>
      <c r="G5" s="1659"/>
      <c r="H5" s="1658"/>
      <c r="I5" s="1659"/>
      <c r="J5" s="1658"/>
      <c r="K5" s="1659"/>
      <c r="L5" s="1658"/>
      <c r="M5" s="1659"/>
      <c r="N5" s="1658"/>
      <c r="O5" s="1659"/>
      <c r="P5" s="1658"/>
      <c r="Q5" s="1659"/>
      <c r="R5" s="1658"/>
      <c r="S5" s="1659"/>
      <c r="T5" s="1658"/>
      <c r="U5" s="1659"/>
      <c r="V5" s="1658"/>
      <c r="W5" s="1659"/>
      <c r="X5" s="1658"/>
      <c r="Y5" s="1659"/>
      <c r="Z5" s="1658"/>
      <c r="AA5" s="1659"/>
      <c r="AB5" s="1658"/>
      <c r="AC5" s="1659"/>
      <c r="AD5" s="1658"/>
      <c r="AE5" s="1659"/>
      <c r="AF5" s="1658"/>
      <c r="AG5" s="1659"/>
      <c r="AH5" s="1658"/>
      <c r="AI5" s="1659"/>
      <c r="AJ5" s="1658"/>
      <c r="AK5" s="1659"/>
      <c r="AL5" s="1658"/>
      <c r="AM5" s="1659"/>
      <c r="AN5" s="1658"/>
      <c r="AO5" s="1659"/>
      <c r="AP5" s="1658"/>
      <c r="AQ5" s="1659"/>
      <c r="AR5" s="1658"/>
      <c r="AS5" s="1659"/>
      <c r="AT5" s="1658"/>
      <c r="AU5" s="1659"/>
      <c r="AV5" s="1658"/>
      <c r="AW5" s="1659"/>
      <c r="AX5" s="1658"/>
      <c r="AY5" s="1659"/>
      <c r="AZ5" s="1658"/>
      <c r="BA5" s="1659"/>
      <c r="BB5" s="1658"/>
      <c r="BC5" s="1659"/>
      <c r="BD5" s="1658"/>
      <c r="BE5" s="1659"/>
      <c r="BF5" s="1658"/>
      <c r="BG5" s="1659"/>
      <c r="BH5" s="1658"/>
      <c r="BI5" s="1659"/>
      <c r="BJ5" s="1050"/>
    </row>
    <row r="6" spans="1:63" ht="12.75" customHeight="1" x14ac:dyDescent="0.15">
      <c r="A6" s="1619"/>
      <c r="B6" s="1661"/>
      <c r="C6" s="372" t="s">
        <v>680</v>
      </c>
      <c r="D6" s="391"/>
      <c r="E6" s="373"/>
      <c r="F6" s="1658"/>
      <c r="G6" s="1659"/>
      <c r="H6" s="1658"/>
      <c r="I6" s="1659"/>
      <c r="J6" s="1658"/>
      <c r="K6" s="1659"/>
      <c r="L6" s="1658"/>
      <c r="M6" s="1659"/>
      <c r="N6" s="1658"/>
      <c r="O6" s="1659"/>
      <c r="P6" s="1658"/>
      <c r="Q6" s="1659"/>
      <c r="R6" s="1658"/>
      <c r="S6" s="1659"/>
      <c r="T6" s="1658"/>
      <c r="U6" s="1659"/>
      <c r="V6" s="1658"/>
      <c r="W6" s="1659"/>
      <c r="X6" s="1658"/>
      <c r="Y6" s="1659"/>
      <c r="Z6" s="1658"/>
      <c r="AA6" s="1659"/>
      <c r="AB6" s="1658"/>
      <c r="AC6" s="1659"/>
      <c r="AD6" s="1658"/>
      <c r="AE6" s="1659"/>
      <c r="AF6" s="1658"/>
      <c r="AG6" s="1659"/>
      <c r="AH6" s="1658"/>
      <c r="AI6" s="1659"/>
      <c r="AJ6" s="1658"/>
      <c r="AK6" s="1659"/>
      <c r="AL6" s="1658"/>
      <c r="AM6" s="1659"/>
      <c r="AN6" s="1658"/>
      <c r="AO6" s="1659"/>
      <c r="AP6" s="1658"/>
      <c r="AQ6" s="1659"/>
      <c r="AR6" s="1658"/>
      <c r="AS6" s="1659"/>
      <c r="AT6" s="1658"/>
      <c r="AU6" s="1659"/>
      <c r="AV6" s="1658"/>
      <c r="AW6" s="1659"/>
      <c r="AX6" s="1658"/>
      <c r="AY6" s="1659"/>
      <c r="AZ6" s="1658"/>
      <c r="BA6" s="1659"/>
      <c r="BB6" s="1658"/>
      <c r="BC6" s="1659"/>
      <c r="BD6" s="1658"/>
      <c r="BE6" s="1659"/>
      <c r="BF6" s="1658"/>
      <c r="BG6" s="1659"/>
      <c r="BH6" s="1658"/>
      <c r="BI6" s="1659"/>
      <c r="BJ6" s="1050"/>
    </row>
    <row r="7" spans="1:63" ht="12.75" customHeight="1" x14ac:dyDescent="0.15">
      <c r="A7" s="1619"/>
      <c r="B7" s="1661"/>
      <c r="C7" s="372" t="s">
        <v>622</v>
      </c>
      <c r="D7" s="391"/>
      <c r="E7" s="373"/>
      <c r="F7" s="1658"/>
      <c r="G7" s="1659"/>
      <c r="H7" s="1658"/>
      <c r="I7" s="1659"/>
      <c r="J7" s="1658"/>
      <c r="K7" s="1659"/>
      <c r="L7" s="1658"/>
      <c r="M7" s="1659"/>
      <c r="N7" s="1658"/>
      <c r="O7" s="1659"/>
      <c r="P7" s="1658"/>
      <c r="Q7" s="1659"/>
      <c r="R7" s="1658"/>
      <c r="S7" s="1659"/>
      <c r="T7" s="1658"/>
      <c r="U7" s="1659"/>
      <c r="V7" s="1658"/>
      <c r="W7" s="1659"/>
      <c r="X7" s="1658"/>
      <c r="Y7" s="1659"/>
      <c r="Z7" s="1658"/>
      <c r="AA7" s="1659"/>
      <c r="AB7" s="1658"/>
      <c r="AC7" s="1659"/>
      <c r="AD7" s="1658"/>
      <c r="AE7" s="1659"/>
      <c r="AF7" s="1658"/>
      <c r="AG7" s="1659"/>
      <c r="AH7" s="1658"/>
      <c r="AI7" s="1659"/>
      <c r="AJ7" s="1658"/>
      <c r="AK7" s="1659"/>
      <c r="AL7" s="1658"/>
      <c r="AM7" s="1659"/>
      <c r="AN7" s="1658"/>
      <c r="AO7" s="1659"/>
      <c r="AP7" s="1658"/>
      <c r="AQ7" s="1659"/>
      <c r="AR7" s="1658"/>
      <c r="AS7" s="1659"/>
      <c r="AT7" s="1658"/>
      <c r="AU7" s="1659"/>
      <c r="AV7" s="1658"/>
      <c r="AW7" s="1659"/>
      <c r="AX7" s="1658"/>
      <c r="AY7" s="1659"/>
      <c r="AZ7" s="1658"/>
      <c r="BA7" s="1659"/>
      <c r="BB7" s="1658"/>
      <c r="BC7" s="1659"/>
      <c r="BD7" s="1658"/>
      <c r="BE7" s="1659"/>
      <c r="BF7" s="1658"/>
      <c r="BG7" s="1659"/>
      <c r="BH7" s="1658"/>
      <c r="BI7" s="1659"/>
      <c r="BJ7" s="1050"/>
    </row>
    <row r="8" spans="1:63" ht="12.75" customHeight="1" x14ac:dyDescent="0.15">
      <c r="A8" s="1619"/>
      <c r="B8" s="1661"/>
      <c r="C8" s="372" t="s">
        <v>681</v>
      </c>
      <c r="D8" s="391"/>
      <c r="E8" s="373"/>
      <c r="F8" s="1658"/>
      <c r="G8" s="1659"/>
      <c r="H8" s="1658"/>
      <c r="I8" s="1659"/>
      <c r="J8" s="1658"/>
      <c r="K8" s="1659"/>
      <c r="L8" s="1658"/>
      <c r="M8" s="1659"/>
      <c r="N8" s="1658"/>
      <c r="O8" s="1659"/>
      <c r="P8" s="1658"/>
      <c r="Q8" s="1659"/>
      <c r="R8" s="1658"/>
      <c r="S8" s="1659"/>
      <c r="T8" s="1658"/>
      <c r="U8" s="1659"/>
      <c r="V8" s="1658"/>
      <c r="W8" s="1659"/>
      <c r="X8" s="1658"/>
      <c r="Y8" s="1659"/>
      <c r="Z8" s="1658"/>
      <c r="AA8" s="1659"/>
      <c r="AB8" s="1658"/>
      <c r="AC8" s="1659"/>
      <c r="AD8" s="1658"/>
      <c r="AE8" s="1659"/>
      <c r="AF8" s="1658"/>
      <c r="AG8" s="1659"/>
      <c r="AH8" s="1658"/>
      <c r="AI8" s="1659"/>
      <c r="AJ8" s="1658"/>
      <c r="AK8" s="1659"/>
      <c r="AL8" s="1658"/>
      <c r="AM8" s="1659"/>
      <c r="AN8" s="1658"/>
      <c r="AO8" s="1659"/>
      <c r="AP8" s="1658"/>
      <c r="AQ8" s="1659"/>
      <c r="AR8" s="1658"/>
      <c r="AS8" s="1659"/>
      <c r="AT8" s="1658"/>
      <c r="AU8" s="1659"/>
      <c r="AV8" s="1658"/>
      <c r="AW8" s="1659"/>
      <c r="AX8" s="1658"/>
      <c r="AY8" s="1659"/>
      <c r="AZ8" s="1658"/>
      <c r="BA8" s="1659"/>
      <c r="BB8" s="1658"/>
      <c r="BC8" s="1659"/>
      <c r="BD8" s="1658"/>
      <c r="BE8" s="1659"/>
      <c r="BF8" s="1658"/>
      <c r="BG8" s="1659"/>
      <c r="BH8" s="1658"/>
      <c r="BI8" s="1659"/>
      <c r="BJ8" s="1050"/>
    </row>
    <row r="9" spans="1:63" ht="12.75" customHeight="1" x14ac:dyDescent="0.15">
      <c r="A9" s="1619"/>
      <c r="B9" s="1662"/>
      <c r="C9" s="410"/>
      <c r="D9" s="398"/>
      <c r="E9" s="399"/>
      <c r="F9" s="1663"/>
      <c r="G9" s="1664"/>
      <c r="H9" s="1663"/>
      <c r="I9" s="1664"/>
      <c r="J9" s="1663"/>
      <c r="K9" s="1664"/>
      <c r="L9" s="1663"/>
      <c r="M9" s="1664"/>
      <c r="N9" s="1663"/>
      <c r="O9" s="1664"/>
      <c r="P9" s="1663"/>
      <c r="Q9" s="1664"/>
      <c r="R9" s="1663"/>
      <c r="S9" s="1664"/>
      <c r="T9" s="1663"/>
      <c r="U9" s="1664"/>
      <c r="V9" s="1663"/>
      <c r="W9" s="1664"/>
      <c r="X9" s="1663"/>
      <c r="Y9" s="1664"/>
      <c r="Z9" s="1663"/>
      <c r="AA9" s="1664"/>
      <c r="AB9" s="1663"/>
      <c r="AC9" s="1664"/>
      <c r="AD9" s="1663"/>
      <c r="AE9" s="1664"/>
      <c r="AF9" s="1663"/>
      <c r="AG9" s="1664"/>
      <c r="AH9" s="1663"/>
      <c r="AI9" s="1664"/>
      <c r="AJ9" s="1663"/>
      <c r="AK9" s="1664"/>
      <c r="AL9" s="1663"/>
      <c r="AM9" s="1664"/>
      <c r="AN9" s="1663"/>
      <c r="AO9" s="1664"/>
      <c r="AP9" s="1663"/>
      <c r="AQ9" s="1664"/>
      <c r="AR9" s="1663"/>
      <c r="AS9" s="1664"/>
      <c r="AT9" s="1663"/>
      <c r="AU9" s="1664"/>
      <c r="AV9" s="1663"/>
      <c r="AW9" s="1664"/>
      <c r="AX9" s="1663"/>
      <c r="AY9" s="1664"/>
      <c r="AZ9" s="1663"/>
      <c r="BA9" s="1664"/>
      <c r="BB9" s="1663"/>
      <c r="BC9" s="1664"/>
      <c r="BD9" s="1663"/>
      <c r="BE9" s="1664"/>
      <c r="BF9" s="1663"/>
      <c r="BG9" s="1664"/>
      <c r="BH9" s="1663"/>
      <c r="BI9" s="1664"/>
      <c r="BJ9" s="1050"/>
    </row>
    <row r="10" spans="1:63" ht="14.1" customHeight="1" x14ac:dyDescent="0.15">
      <c r="A10" s="1619"/>
      <c r="B10" s="1651" t="s">
        <v>9</v>
      </c>
      <c r="C10" s="1652"/>
      <c r="D10" s="1652"/>
      <c r="E10" s="1653"/>
      <c r="F10" s="1665">
        <f>SUM(F4:F9)</f>
        <v>0</v>
      </c>
      <c r="G10" s="1666"/>
      <c r="H10" s="1665">
        <f>SUM(H4:H9)</f>
        <v>0</v>
      </c>
      <c r="I10" s="1666"/>
      <c r="J10" s="1665">
        <f>SUM(J4:J9)</f>
        <v>0</v>
      </c>
      <c r="K10" s="1667"/>
      <c r="L10" s="1666">
        <f>SUM(L4:L9)</f>
        <v>0</v>
      </c>
      <c r="M10" s="1667"/>
      <c r="N10" s="1666">
        <f>SUM(N4:N9)</f>
        <v>0</v>
      </c>
      <c r="O10" s="1666"/>
      <c r="P10" s="1665">
        <f>SUM(P4:P9)</f>
        <v>0</v>
      </c>
      <c r="Q10" s="1666"/>
      <c r="R10" s="1665">
        <f>SUM(R4:R9)</f>
        <v>0</v>
      </c>
      <c r="S10" s="1667"/>
      <c r="T10" s="1666">
        <f>SUM(T4:T9)</f>
        <v>0</v>
      </c>
      <c r="U10" s="1667"/>
      <c r="V10" s="1666">
        <f>SUM(V4:V9)</f>
        <v>0</v>
      </c>
      <c r="W10" s="1666"/>
      <c r="X10" s="1665">
        <f>SUM(X4:X9)</f>
        <v>0</v>
      </c>
      <c r="Y10" s="1666"/>
      <c r="Z10" s="1665">
        <f>SUM(Z4:Z9)</f>
        <v>0</v>
      </c>
      <c r="AA10" s="1667"/>
      <c r="AB10" s="1666">
        <f>SUM(AB4:AB9)</f>
        <v>0</v>
      </c>
      <c r="AC10" s="1667"/>
      <c r="AD10" s="1666">
        <f>SUM(AD4:AD9)</f>
        <v>0</v>
      </c>
      <c r="AE10" s="1666"/>
      <c r="AF10" s="1665">
        <f>SUM(AF4:AF9)</f>
        <v>0</v>
      </c>
      <c r="AG10" s="1667"/>
      <c r="AH10" s="1665">
        <f>SUM(AH4:AH9)</f>
        <v>0</v>
      </c>
      <c r="AI10" s="1667"/>
      <c r="AJ10" s="1666">
        <f>SUM(AJ4:AJ9)</f>
        <v>0</v>
      </c>
      <c r="AK10" s="1667"/>
      <c r="AL10" s="1665">
        <f>SUM(AL4:AL9)</f>
        <v>0</v>
      </c>
      <c r="AM10" s="1666"/>
      <c r="AN10" s="1665">
        <f>SUM(AN4:AN9)</f>
        <v>0</v>
      </c>
      <c r="AO10" s="1667"/>
      <c r="AP10" s="1665">
        <f>SUM(AP4:AP9)</f>
        <v>0</v>
      </c>
      <c r="AQ10" s="1667"/>
      <c r="AR10" s="1666">
        <f>SUM(AR4:AR9)</f>
        <v>0</v>
      </c>
      <c r="AS10" s="1667"/>
      <c r="AT10" s="1665">
        <f>SUM(AT4:AT9)</f>
        <v>0</v>
      </c>
      <c r="AU10" s="1666"/>
      <c r="AV10" s="1665">
        <f>SUM(AV4:AV9)</f>
        <v>0</v>
      </c>
      <c r="AW10" s="1667"/>
      <c r="AX10" s="1665">
        <f>SUM(AX4:AX9)</f>
        <v>0</v>
      </c>
      <c r="AY10" s="1667"/>
      <c r="AZ10" s="1666">
        <f>SUM(AZ4:AZ9)</f>
        <v>0</v>
      </c>
      <c r="BA10" s="1667"/>
      <c r="BB10" s="1665">
        <f>SUM(BB4:BB9)</f>
        <v>0</v>
      </c>
      <c r="BC10" s="1666"/>
      <c r="BD10" s="1665">
        <f>SUM(BD4:BD9)</f>
        <v>0</v>
      </c>
      <c r="BE10" s="1667"/>
      <c r="BF10" s="1665">
        <f>SUM(BF4:BF9)</f>
        <v>0</v>
      </c>
      <c r="BG10" s="1667"/>
      <c r="BH10" s="1666">
        <f>SUM(BH4:BH9)</f>
        <v>0</v>
      </c>
      <c r="BI10" s="1667"/>
      <c r="BJ10" s="1050"/>
    </row>
    <row r="11" spans="1:63" ht="12.75" customHeight="1" x14ac:dyDescent="0.15">
      <c r="A11" s="619" t="s">
        <v>689</v>
      </c>
      <c r="B11" s="620"/>
      <c r="C11" s="620"/>
      <c r="D11" s="621"/>
      <c r="E11" s="400" t="s">
        <v>682</v>
      </c>
      <c r="F11" s="1665">
        <f>IF(AND(F10&gt;0,ROUND((TRUNC(F4/3,1)+TRUNC((F5+F6)/6,1)+TRUNC(F7/20,1)+TRUNC((F8+F9)/30,1)),0)&lt;2),2,ROUND((TRUNC(F4/3,1)+TRUNC((F5+F6)/6,1)+TRUNC(F7/20,1)+TRUNC((F8+F9)/30,1)),0))</f>
        <v>0</v>
      </c>
      <c r="G11" s="1666"/>
      <c r="H11" s="1665">
        <f>IF(AND(H$10&gt;0,ROUND((TRUNC(H$4/3,1)+TRUNC((H$5+H$6)/6,1)+TRUNC(H$7/20,1)+TRUNC((H$8+H$9)/30,1)),0)&lt;2),2,ROUND((TRUNC(H$4/3,1)+TRUNC((H$5+H$6)/6,1)+TRUNC(H$7/20,1)+TRUNC((H$8+H$9)/30,1)),0))</f>
        <v>0</v>
      </c>
      <c r="I11" s="1666"/>
      <c r="J11" s="1665">
        <f t="shared" ref="J11" si="0">IF(AND(J$10&gt;0,ROUND((TRUNC(J$4/3,1)+TRUNC((J$5+J$6)/6,1)+TRUNC(J$7/20,1)+TRUNC((J$8+J$9)/30,1)),0)&lt;2),2,ROUND((TRUNC(J$4/3,1)+TRUNC((J$5+J$6)/6,1)+TRUNC(J$7/20,1)+TRUNC((J$8+J$9)/30,1)),0))</f>
        <v>0</v>
      </c>
      <c r="K11" s="1666"/>
      <c r="L11" s="1665">
        <f t="shared" ref="L11" si="1">IF(AND(L$10&gt;0,ROUND((TRUNC(L$4/3,1)+TRUNC((L$5+L$6)/6,1)+TRUNC(L$7/20,1)+TRUNC((L$8+L$9)/30,1)),0)&lt;2),2,ROUND((TRUNC(L$4/3,1)+TRUNC((L$5+L$6)/6,1)+TRUNC(L$7/20,1)+TRUNC((L$8+L$9)/30,1)),0))</f>
        <v>0</v>
      </c>
      <c r="M11" s="1666"/>
      <c r="N11" s="1665">
        <f t="shared" ref="N11" si="2">IF(AND(N$10&gt;0,ROUND((TRUNC(N$4/3,1)+TRUNC((N$5+N$6)/6,1)+TRUNC(N$7/20,1)+TRUNC((N$8+N$9)/30,1)),0)&lt;2),2,ROUND((TRUNC(N$4/3,1)+TRUNC((N$5+N$6)/6,1)+TRUNC(N$7/20,1)+TRUNC((N$8+N$9)/30,1)),0))</f>
        <v>0</v>
      </c>
      <c r="O11" s="1666"/>
      <c r="P11" s="1665">
        <f t="shared" ref="P11" si="3">IF(AND(P$10&gt;0,ROUND((TRUNC(P$4/3,1)+TRUNC((P$5+P$6)/6,1)+TRUNC(P$7/20,1)+TRUNC((P$8+P$9)/30,1)),0)&lt;2),2,ROUND((TRUNC(P$4/3,1)+TRUNC((P$5+P$6)/6,1)+TRUNC(P$7/20,1)+TRUNC((P$8+P$9)/30,1)),0))</f>
        <v>0</v>
      </c>
      <c r="Q11" s="1666"/>
      <c r="R11" s="1665">
        <f t="shared" ref="R11" si="4">IF(AND(R$10&gt;0,ROUND((TRUNC(R$4/3,1)+TRUNC((R$5+R$6)/6,1)+TRUNC(R$7/20,1)+TRUNC((R$8+R$9)/30,1)),0)&lt;2),2,ROUND((TRUNC(R$4/3,1)+TRUNC((R$5+R$6)/6,1)+TRUNC(R$7/20,1)+TRUNC((R$8+R$9)/30,1)),0))</f>
        <v>0</v>
      </c>
      <c r="S11" s="1666"/>
      <c r="T11" s="1665">
        <f t="shared" ref="T11" si="5">IF(AND(T$10&gt;0,ROUND((TRUNC(T$4/3,1)+TRUNC((T$5+T$6)/6,1)+TRUNC(T$7/20,1)+TRUNC((T$8+T$9)/30,1)),0)&lt;2),2,ROUND((TRUNC(T$4/3,1)+TRUNC((T$5+T$6)/6,1)+TRUNC(T$7/20,1)+TRUNC((T$8+T$9)/30,1)),0))</f>
        <v>0</v>
      </c>
      <c r="U11" s="1666"/>
      <c r="V11" s="1665">
        <f t="shared" ref="V11" si="6">IF(AND(V$10&gt;0,ROUND((TRUNC(V$4/3,1)+TRUNC((V$5+V$6)/6,1)+TRUNC(V$7/20,1)+TRUNC((V$8+V$9)/30,1)),0)&lt;2),2,ROUND((TRUNC(V$4/3,1)+TRUNC((V$5+V$6)/6,1)+TRUNC(V$7/20,1)+TRUNC((V$8+V$9)/30,1)),0))</f>
        <v>0</v>
      </c>
      <c r="W11" s="1666"/>
      <c r="X11" s="1665">
        <f t="shared" ref="X11" si="7">IF(AND(X$10&gt;0,ROUND((TRUNC(X$4/3,1)+TRUNC((X$5+X$6)/6,1)+TRUNC(X$7/20,1)+TRUNC((X$8+X$9)/30,1)),0)&lt;2),2,ROUND((TRUNC(X$4/3,1)+TRUNC((X$5+X$6)/6,1)+TRUNC(X$7/20,1)+TRUNC((X$8+X$9)/30,1)),0))</f>
        <v>0</v>
      </c>
      <c r="Y11" s="1666"/>
      <c r="Z11" s="1665">
        <f t="shared" ref="Z11" si="8">IF(AND(Z$10&gt;0,ROUND((TRUNC(Z$4/3,1)+TRUNC((Z$5+Z$6)/6,1)+TRUNC(Z$7/20,1)+TRUNC((Z$8+Z$9)/30,1)),0)&lt;2),2,ROUND((TRUNC(Z$4/3,1)+TRUNC((Z$5+Z$6)/6,1)+TRUNC(Z$7/20,1)+TRUNC((Z$8+Z$9)/30,1)),0))</f>
        <v>0</v>
      </c>
      <c r="AA11" s="1666"/>
      <c r="AB11" s="1665">
        <f t="shared" ref="AB11" si="9">IF(AND(AB$10&gt;0,ROUND((TRUNC(AB$4/3,1)+TRUNC((AB$5+AB$6)/6,1)+TRUNC(AB$7/20,1)+TRUNC((AB$8+AB$9)/30,1)),0)&lt;2),2,ROUND((TRUNC(AB$4/3,1)+TRUNC((AB$5+AB$6)/6,1)+TRUNC(AB$7/20,1)+TRUNC((AB$8+AB$9)/30,1)),0))</f>
        <v>0</v>
      </c>
      <c r="AC11" s="1666"/>
      <c r="AD11" s="1665">
        <f t="shared" ref="AD11" si="10">IF(AND(AD$10&gt;0,ROUND((TRUNC(AD$4/3,1)+TRUNC((AD$5+AD$6)/6,1)+TRUNC(AD$7/20,1)+TRUNC((AD$8+AD$9)/30,1)),0)&lt;2),2,ROUND((TRUNC(AD$4/3,1)+TRUNC((AD$5+AD$6)/6,1)+TRUNC(AD$7/20,1)+TRUNC((AD$8+AD$9)/30,1)),0))</f>
        <v>0</v>
      </c>
      <c r="AE11" s="1666"/>
      <c r="AF11" s="1665">
        <f t="shared" ref="AF11" si="11">IF(AND(AF$10&gt;0,ROUND((TRUNC(AF$4/3,1)+TRUNC((AF$5+AF$6)/6,1)+TRUNC(AF$7/20,1)+TRUNC((AF$8+AF$9)/30,1)),0)&lt;2),2,ROUND((TRUNC(AF$4/3,1)+TRUNC((AF$5+AF$6)/6,1)+TRUNC(AF$7/20,1)+TRUNC((AF$8+AF$9)/30,1)),0))</f>
        <v>0</v>
      </c>
      <c r="AG11" s="1666"/>
      <c r="AH11" s="1665">
        <f t="shared" ref="AH11" si="12">IF(AND(AH$10&gt;0,ROUND((TRUNC(AH$4/3,1)+TRUNC((AH$5+AH$6)/6,1)+TRUNC(AH$7/20,1)+TRUNC((AH$8+AH$9)/30,1)),0)&lt;2),2,ROUND((TRUNC(AH$4/3,1)+TRUNC((AH$5+AH$6)/6,1)+TRUNC(AH$7/20,1)+TRUNC((AH$8+AH$9)/30,1)),0))</f>
        <v>0</v>
      </c>
      <c r="AI11" s="1666"/>
      <c r="AJ11" s="1665">
        <f t="shared" ref="AJ11" si="13">IF(AND(AJ$10&gt;0,ROUND((TRUNC(AJ$4/3,1)+TRUNC((AJ$5+AJ$6)/6,1)+TRUNC(AJ$7/20,1)+TRUNC((AJ$8+AJ$9)/30,1)),0)&lt;2),2,ROUND((TRUNC(AJ$4/3,1)+TRUNC((AJ$5+AJ$6)/6,1)+TRUNC(AJ$7/20,1)+TRUNC((AJ$8+AJ$9)/30,1)),0))</f>
        <v>0</v>
      </c>
      <c r="AK11" s="1666"/>
      <c r="AL11" s="1665">
        <f t="shared" ref="AL11" si="14">IF(AND(AL$10&gt;0,ROUND((TRUNC(AL$4/3,1)+TRUNC((AL$5+AL$6)/6,1)+TRUNC(AL$7/20,1)+TRUNC((AL$8+AL$9)/30,1)),0)&lt;2),2,ROUND((TRUNC(AL$4/3,1)+TRUNC((AL$5+AL$6)/6,1)+TRUNC(AL$7/20,1)+TRUNC((AL$8+AL$9)/30,1)),0))</f>
        <v>0</v>
      </c>
      <c r="AM11" s="1666"/>
      <c r="AN11" s="1665">
        <f t="shared" ref="AN11" si="15">IF(AND(AN$10&gt;0,ROUND((TRUNC(AN$4/3,1)+TRUNC((AN$5+AN$6)/6,1)+TRUNC(AN$7/20,1)+TRUNC((AN$8+AN$9)/30,1)),0)&lt;2),2,ROUND((TRUNC(AN$4/3,1)+TRUNC((AN$5+AN$6)/6,1)+TRUNC(AN$7/20,1)+TRUNC((AN$8+AN$9)/30,1)),0))</f>
        <v>0</v>
      </c>
      <c r="AO11" s="1666"/>
      <c r="AP11" s="1665">
        <f t="shared" ref="AP11" si="16">IF(AND(AP$10&gt;0,ROUND((TRUNC(AP$4/3,1)+TRUNC((AP$5+AP$6)/6,1)+TRUNC(AP$7/20,1)+TRUNC((AP$8+AP$9)/30,1)),0)&lt;2),2,ROUND((TRUNC(AP$4/3,1)+TRUNC((AP$5+AP$6)/6,1)+TRUNC(AP$7/20,1)+TRUNC((AP$8+AP$9)/30,1)),0))</f>
        <v>0</v>
      </c>
      <c r="AQ11" s="1666"/>
      <c r="AR11" s="1665">
        <f t="shared" ref="AR11" si="17">IF(AND(AR$10&gt;0,ROUND((TRUNC(AR$4/3,1)+TRUNC((AR$5+AR$6)/6,1)+TRUNC(AR$7/20,1)+TRUNC((AR$8+AR$9)/30,1)),0)&lt;2),2,ROUND((TRUNC(AR$4/3,1)+TRUNC((AR$5+AR$6)/6,1)+TRUNC(AR$7/20,1)+TRUNC((AR$8+AR$9)/30,1)),0))</f>
        <v>0</v>
      </c>
      <c r="AS11" s="1666"/>
      <c r="AT11" s="1665">
        <f t="shared" ref="AT11" si="18">IF(AND(AT$10&gt;0,ROUND((TRUNC(AT$4/3,1)+TRUNC((AT$5+AT$6)/6,1)+TRUNC(AT$7/20,1)+TRUNC((AT$8+AT$9)/30,1)),0)&lt;2),2,ROUND((TRUNC(AT$4/3,1)+TRUNC((AT$5+AT$6)/6,1)+TRUNC(AT$7/20,1)+TRUNC((AT$8+AT$9)/30,1)),0))</f>
        <v>0</v>
      </c>
      <c r="AU11" s="1666"/>
      <c r="AV11" s="1665">
        <f t="shared" ref="AV11" si="19">IF(AND(AV$10&gt;0,ROUND((TRUNC(AV$4/3,1)+TRUNC((AV$5+AV$6)/6,1)+TRUNC(AV$7/20,1)+TRUNC((AV$8+AV$9)/30,1)),0)&lt;2),2,ROUND((TRUNC(AV$4/3,1)+TRUNC((AV$5+AV$6)/6,1)+TRUNC(AV$7/20,1)+TRUNC((AV$8+AV$9)/30,1)),0))</f>
        <v>0</v>
      </c>
      <c r="AW11" s="1666"/>
      <c r="AX11" s="1665">
        <f t="shared" ref="AX11" si="20">IF(AND(AX$10&gt;0,ROUND((TRUNC(AX$4/3,1)+TRUNC((AX$5+AX$6)/6,1)+TRUNC(AX$7/20,1)+TRUNC((AX$8+AX$9)/30,1)),0)&lt;2),2,ROUND((TRUNC(AX$4/3,1)+TRUNC((AX$5+AX$6)/6,1)+TRUNC(AX$7/20,1)+TRUNC((AX$8+AX$9)/30,1)),0))</f>
        <v>0</v>
      </c>
      <c r="AY11" s="1666"/>
      <c r="AZ11" s="1665">
        <f t="shared" ref="AZ11" si="21">IF(AND(AZ$10&gt;0,ROUND((TRUNC(AZ$4/3,1)+TRUNC((AZ$5+AZ$6)/6,1)+TRUNC(AZ$7/20,1)+TRUNC((AZ$8+AZ$9)/30,1)),0)&lt;2),2,ROUND((TRUNC(AZ$4/3,1)+TRUNC((AZ$5+AZ$6)/6,1)+TRUNC(AZ$7/20,1)+TRUNC((AZ$8+AZ$9)/30,1)),0))</f>
        <v>0</v>
      </c>
      <c r="BA11" s="1666"/>
      <c r="BB11" s="1665">
        <f t="shared" ref="BB11" si="22">IF(AND(BB$10&gt;0,ROUND((TRUNC(BB$4/3,1)+TRUNC((BB$5+BB$6)/6,1)+TRUNC(BB$7/20,1)+TRUNC((BB$8+BB$9)/30,1)),0)&lt;2),2,ROUND((TRUNC(BB$4/3,1)+TRUNC((BB$5+BB$6)/6,1)+TRUNC(BB$7/20,1)+TRUNC((BB$8+BB$9)/30,1)),0))</f>
        <v>0</v>
      </c>
      <c r="BC11" s="1666"/>
      <c r="BD11" s="1665">
        <f t="shared" ref="BD11" si="23">IF(AND(BD$10&gt;0,ROUND((TRUNC(BD$4/3,1)+TRUNC((BD$5+BD$6)/6,1)+TRUNC(BD$7/20,1)+TRUNC((BD$8+BD$9)/30,1)),0)&lt;2),2,ROUND((TRUNC(BD$4/3,1)+TRUNC((BD$5+BD$6)/6,1)+TRUNC(BD$7/20,1)+TRUNC((BD$8+BD$9)/30,1)),0))</f>
        <v>0</v>
      </c>
      <c r="BE11" s="1666"/>
      <c r="BF11" s="1665">
        <f t="shared" ref="BF11" si="24">IF(AND(BF$10&gt;0,ROUND((TRUNC(BF$4/3,1)+TRUNC((BF$5+BF$6)/6,1)+TRUNC(BF$7/20,1)+TRUNC((BF$8+BF$9)/30,1)),0)&lt;2),2,ROUND((TRUNC(BF$4/3,1)+TRUNC((BF$5+BF$6)/6,1)+TRUNC(BF$7/20,1)+TRUNC((BF$8+BF$9)/30,1)),0))</f>
        <v>0</v>
      </c>
      <c r="BG11" s="1666"/>
      <c r="BH11" s="1665">
        <f t="shared" ref="BH11" si="25">IF(AND(BH$10&gt;0,ROUND((TRUNC(BH$4/3,1)+TRUNC((BH$5+BH$6)/6,1)+TRUNC(BH$7/20,1)+TRUNC((BH$8+BH$9)/30,1)),0)&lt;2),2,ROUND((TRUNC(BH$4/3,1)+TRUNC((BH$5+BH$6)/6,1)+TRUNC(BH$7/20,1)+TRUNC((BH$8+BH$9)/30,1)),0))</f>
        <v>0</v>
      </c>
      <c r="BI11" s="1666"/>
      <c r="BJ11" s="1195"/>
    </row>
    <row r="12" spans="1:63" ht="12.75" customHeight="1" x14ac:dyDescent="0.15">
      <c r="A12" s="622"/>
      <c r="B12" s="623"/>
      <c r="C12" s="623"/>
      <c r="D12" s="624"/>
      <c r="E12" s="401" t="s">
        <v>683</v>
      </c>
      <c r="F12" s="1668">
        <f>IF(AND(F$10&gt;0,ROUND((TRUNC(F$4/3,1)+TRUNC((F$5+F$6)/6,1)+TRUNC(F$7/15,1)+TRUNC((F$8+F$9)/25,1)),0)&lt;2),2,ROUND((TRUNC(F$4/3,1)+TRUNC((F$5+F$6)/6,1)+TRUNC(F$7/15,1)+TRUNC((F$8+F$9)/25,1)),0))</f>
        <v>0</v>
      </c>
      <c r="G12" s="1669"/>
      <c r="H12" s="1668">
        <f>IF(AND(H$10&gt;0,ROUND((TRUNC(H$4/3,1)+TRUNC((H$5+H$6)/6,1)+TRUNC(H$7/15,1)+TRUNC((H$8+H$9)/25,1)),0)&lt;2),2,ROUND((TRUNC(H$4/3,1)+TRUNC((H$5+H$6)/6,1)+TRUNC(H$7/15,1)+TRUNC((H$8+H$9)/25,1)),0))</f>
        <v>0</v>
      </c>
      <c r="I12" s="1669"/>
      <c r="J12" s="1668">
        <f t="shared" ref="J12" si="26">IF(AND(J$10&gt;0,ROUND((TRUNC(J$4/3,1)+TRUNC((J$5+J$6)/6,1)+TRUNC(J$7/15,1)+TRUNC((J$8+J$9)/25,1)),0)&lt;2),2,ROUND((TRUNC(J$4/3,1)+TRUNC((J$5+J$6)/6,1)+TRUNC(J$7/15,1)+TRUNC((J$8+J$9)/25,1)),0))</f>
        <v>0</v>
      </c>
      <c r="K12" s="1669"/>
      <c r="L12" s="1668">
        <f t="shared" ref="L12" si="27">IF(AND(L$10&gt;0,ROUND((TRUNC(L$4/3,1)+TRUNC((L$5+L$6)/6,1)+TRUNC(L$7/15,1)+TRUNC((L$8+L$9)/25,1)),0)&lt;2),2,ROUND((TRUNC(L$4/3,1)+TRUNC((L$5+L$6)/6,1)+TRUNC(L$7/15,1)+TRUNC((L$8+L$9)/25,1)),0))</f>
        <v>0</v>
      </c>
      <c r="M12" s="1669"/>
      <c r="N12" s="1668">
        <f t="shared" ref="N12" si="28">IF(AND(N$10&gt;0,ROUND((TRUNC(N$4/3,1)+TRUNC((N$5+N$6)/6,1)+TRUNC(N$7/15,1)+TRUNC((N$8+N$9)/25,1)),0)&lt;2),2,ROUND((TRUNC(N$4/3,1)+TRUNC((N$5+N$6)/6,1)+TRUNC(N$7/15,1)+TRUNC((N$8+N$9)/25,1)),0))</f>
        <v>0</v>
      </c>
      <c r="O12" s="1669"/>
      <c r="P12" s="1668">
        <f t="shared" ref="P12" si="29">IF(AND(P$10&gt;0,ROUND((TRUNC(P$4/3,1)+TRUNC((P$5+P$6)/6,1)+TRUNC(P$7/15,1)+TRUNC((P$8+P$9)/25,1)),0)&lt;2),2,ROUND((TRUNC(P$4/3,1)+TRUNC((P$5+P$6)/6,1)+TRUNC(P$7/15,1)+TRUNC((P$8+P$9)/25,1)),0))</f>
        <v>0</v>
      </c>
      <c r="Q12" s="1669"/>
      <c r="R12" s="1668">
        <f>IF(AND(R$10&gt;0,ROUND((TRUNC(R$4/3,1)+TRUNC((R$5+R$6)/6,1)+TRUNC(R$7/15,1)+TRUNC((R$8+R$9)/25,1)),0)&lt;2),2,ROUND((TRUNC(R$4/3,1)+TRUNC((R$5+R$6)/6,1)+TRUNC(R$7/15,1)+TRUNC((R$8+R$9)/25,1)),0))</f>
        <v>0</v>
      </c>
      <c r="S12" s="1669"/>
      <c r="T12" s="1668">
        <f t="shared" ref="T12" si="30">IF(AND(T$10&gt;0,ROUND((TRUNC(T$4/3,1)+TRUNC((T$5+T$6)/6,1)+TRUNC(T$7/15,1)+TRUNC((T$8+T$9)/25,1)),0)&lt;2),2,ROUND((TRUNC(T$4/3,1)+TRUNC((T$5+T$6)/6,1)+TRUNC(T$7/15,1)+TRUNC((T$8+T$9)/25,1)),0))</f>
        <v>0</v>
      </c>
      <c r="U12" s="1669"/>
      <c r="V12" s="1668">
        <f t="shared" ref="V12" si="31">IF(AND(V$10&gt;0,ROUND((TRUNC(V$4/3,1)+TRUNC((V$5+V$6)/6,1)+TRUNC(V$7/15,1)+TRUNC((V$8+V$9)/25,1)),0)&lt;2),2,ROUND((TRUNC(V$4/3,1)+TRUNC((V$5+V$6)/6,1)+TRUNC(V$7/15,1)+TRUNC((V$8+V$9)/25,1)),0))</f>
        <v>0</v>
      </c>
      <c r="W12" s="1669"/>
      <c r="X12" s="1668">
        <f t="shared" ref="X12" si="32">IF(AND(X$10&gt;0,ROUND((TRUNC(X$4/3,1)+TRUNC((X$5+X$6)/6,1)+TRUNC(X$7/15,1)+TRUNC((X$8+X$9)/25,1)),0)&lt;2),2,ROUND((TRUNC(X$4/3,1)+TRUNC((X$5+X$6)/6,1)+TRUNC(X$7/15,1)+TRUNC((X$8+X$9)/25,1)),0))</f>
        <v>0</v>
      </c>
      <c r="Y12" s="1669"/>
      <c r="Z12" s="1668">
        <f t="shared" ref="Z12:BH12" si="33">IF(AND(Z$10&gt;0,ROUND((TRUNC(Z$4/3,1)+TRUNC((Z$5+Z$6)/6,1)+TRUNC(Z$7/15,1)+TRUNC((Z$8+Z$9)/25,1)),0)&lt;2),2,ROUND((TRUNC(Z$4/3,1)+TRUNC((Z$5+Z$6)/6,1)+TRUNC(Z$7/15,1)+TRUNC((Z$8+Z$9)/25,1)),0))</f>
        <v>0</v>
      </c>
      <c r="AA12" s="1669"/>
      <c r="AB12" s="1668">
        <f t="shared" si="33"/>
        <v>0</v>
      </c>
      <c r="AC12" s="1669"/>
      <c r="AD12" s="1668">
        <f t="shared" si="33"/>
        <v>0</v>
      </c>
      <c r="AE12" s="1669"/>
      <c r="AF12" s="1668">
        <f t="shared" si="33"/>
        <v>0</v>
      </c>
      <c r="AG12" s="1669"/>
      <c r="AH12" s="1668">
        <f t="shared" si="33"/>
        <v>0</v>
      </c>
      <c r="AI12" s="1669"/>
      <c r="AJ12" s="1668">
        <f t="shared" si="33"/>
        <v>0</v>
      </c>
      <c r="AK12" s="1669"/>
      <c r="AL12" s="1668">
        <f t="shared" si="33"/>
        <v>0</v>
      </c>
      <c r="AM12" s="1669"/>
      <c r="AN12" s="1668">
        <f t="shared" si="33"/>
        <v>0</v>
      </c>
      <c r="AO12" s="1669"/>
      <c r="AP12" s="1668">
        <f t="shared" si="33"/>
        <v>0</v>
      </c>
      <c r="AQ12" s="1669"/>
      <c r="AR12" s="1668">
        <f t="shared" si="33"/>
        <v>0</v>
      </c>
      <c r="AS12" s="1669"/>
      <c r="AT12" s="1668">
        <f t="shared" si="33"/>
        <v>0</v>
      </c>
      <c r="AU12" s="1669"/>
      <c r="AV12" s="1668">
        <f t="shared" si="33"/>
        <v>0</v>
      </c>
      <c r="AW12" s="1669"/>
      <c r="AX12" s="1668">
        <f>IF(AND(AX$10&gt;0,ROUND((TRUNC(AX$4/3,1)+TRUNC((AX$5+AX$6)/6,1)+TRUNC(AX$7/15,1)+TRUNC((AX$8+AX$9)/25,1)),0)&lt;2),2,ROUND((TRUNC(AX$4/3,1)+TRUNC((AX$5+AX$6)/6,1)+TRUNC(AX$7/15,1)+TRUNC((AX$8+AX$9)/25,1)),0))</f>
        <v>0</v>
      </c>
      <c r="AY12" s="1669"/>
      <c r="AZ12" s="1668">
        <f t="shared" si="33"/>
        <v>0</v>
      </c>
      <c r="BA12" s="1669"/>
      <c r="BB12" s="1668">
        <f t="shared" si="33"/>
        <v>0</v>
      </c>
      <c r="BC12" s="1669"/>
      <c r="BD12" s="1668">
        <f t="shared" si="33"/>
        <v>0</v>
      </c>
      <c r="BE12" s="1669"/>
      <c r="BF12" s="1668">
        <f t="shared" si="33"/>
        <v>0</v>
      </c>
      <c r="BG12" s="1669"/>
      <c r="BH12" s="1668">
        <f t="shared" si="33"/>
        <v>0</v>
      </c>
      <c r="BI12" s="1669"/>
      <c r="BJ12" s="402" t="s">
        <v>684</v>
      </c>
    </row>
    <row r="13" spans="1:63" ht="6" customHeight="1" x14ac:dyDescent="0.15">
      <c r="A13" s="950" t="s">
        <v>699</v>
      </c>
      <c r="B13" s="1672" t="s">
        <v>694</v>
      </c>
      <c r="C13" s="1673"/>
      <c r="D13" s="1676" t="s">
        <v>416</v>
      </c>
      <c r="E13" s="1677" t="s">
        <v>685</v>
      </c>
      <c r="F13" s="403"/>
      <c r="G13" s="404"/>
      <c r="H13" s="403"/>
      <c r="I13" s="404"/>
      <c r="J13" s="403"/>
      <c r="K13" s="405"/>
      <c r="L13" s="404"/>
      <c r="M13" s="405"/>
      <c r="N13" s="404"/>
      <c r="O13" s="404"/>
      <c r="P13" s="403"/>
      <c r="Q13" s="404"/>
      <c r="R13" s="403"/>
      <c r="S13" s="405"/>
      <c r="T13" s="404"/>
      <c r="U13" s="405"/>
      <c r="V13" s="404"/>
      <c r="W13" s="404"/>
      <c r="X13" s="403"/>
      <c r="Y13" s="404"/>
      <c r="Z13" s="403"/>
      <c r="AA13" s="405"/>
      <c r="AB13" s="404"/>
      <c r="AC13" s="374"/>
      <c r="AD13" s="375"/>
      <c r="AE13" s="375"/>
      <c r="AF13" s="403"/>
      <c r="AG13" s="405"/>
      <c r="AH13" s="403"/>
      <c r="AI13" s="405"/>
      <c r="AJ13" s="404"/>
      <c r="AK13" s="405"/>
      <c r="AL13" s="403"/>
      <c r="AM13" s="404"/>
      <c r="AN13" s="403"/>
      <c r="AO13" s="405"/>
      <c r="AP13" s="403"/>
      <c r="AQ13" s="405"/>
      <c r="AR13" s="404"/>
      <c r="AS13" s="405"/>
      <c r="AT13" s="403"/>
      <c r="AU13" s="404"/>
      <c r="AV13" s="403"/>
      <c r="AW13" s="405"/>
      <c r="AX13" s="403"/>
      <c r="AY13" s="405"/>
      <c r="AZ13" s="404"/>
      <c r="BA13" s="405"/>
      <c r="BB13" s="404"/>
      <c r="BC13" s="405"/>
      <c r="BD13" s="403"/>
      <c r="BE13" s="405"/>
      <c r="BF13" s="403"/>
      <c r="BG13" s="405"/>
      <c r="BH13" s="404"/>
      <c r="BI13" s="405"/>
      <c r="BJ13" s="1690" t="s">
        <v>688</v>
      </c>
    </row>
    <row r="14" spans="1:63" ht="3" customHeight="1" x14ac:dyDescent="0.15">
      <c r="A14" s="1670"/>
      <c r="B14" s="1674"/>
      <c r="C14" s="1675"/>
      <c r="D14" s="1676"/>
      <c r="E14" s="1678"/>
      <c r="F14" s="1646"/>
      <c r="G14" s="1647"/>
      <c r="H14" s="1646"/>
      <c r="I14" s="1647"/>
      <c r="J14" s="1644"/>
      <c r="K14" s="1645"/>
      <c r="L14" s="1644"/>
      <c r="M14" s="1645"/>
      <c r="N14" s="1644"/>
      <c r="O14" s="1645"/>
      <c r="P14" s="1644"/>
      <c r="Q14" s="1645"/>
      <c r="R14" s="1644"/>
      <c r="S14" s="1645"/>
      <c r="T14" s="1644"/>
      <c r="U14" s="1645"/>
      <c r="V14" s="1644"/>
      <c r="W14" s="1645"/>
      <c r="X14" s="1644"/>
      <c r="Y14" s="1645"/>
      <c r="Z14" s="1644"/>
      <c r="AA14" s="1645"/>
      <c r="AB14" s="1644"/>
      <c r="AC14" s="1645"/>
      <c r="AD14" s="376"/>
      <c r="AE14" s="376"/>
      <c r="AF14" s="1644"/>
      <c r="AG14" s="1645"/>
      <c r="AH14" s="1644"/>
      <c r="AI14" s="1645"/>
      <c r="AJ14" s="1644"/>
      <c r="AK14" s="1645"/>
      <c r="AL14" s="1644"/>
      <c r="AM14" s="1645"/>
      <c r="AN14" s="1644"/>
      <c r="AO14" s="1645"/>
      <c r="AP14" s="1644"/>
      <c r="AQ14" s="1645"/>
      <c r="AR14" s="1644"/>
      <c r="AS14" s="1645"/>
      <c r="AT14" s="1644"/>
      <c r="AU14" s="1645"/>
      <c r="AV14" s="1646"/>
      <c r="AW14" s="1647"/>
      <c r="AX14" s="1646"/>
      <c r="AY14" s="1647"/>
      <c r="AZ14" s="1646"/>
      <c r="BA14" s="1647"/>
      <c r="BB14" s="1646"/>
      <c r="BC14" s="1647"/>
      <c r="BD14" s="1646"/>
      <c r="BE14" s="1647"/>
      <c r="BF14" s="1646"/>
      <c r="BG14" s="1647"/>
      <c r="BH14" s="1646"/>
      <c r="BI14" s="1647"/>
      <c r="BJ14" s="1691"/>
    </row>
    <row r="15" spans="1:63" ht="6" customHeight="1" x14ac:dyDescent="0.15">
      <c r="A15" s="1670"/>
      <c r="B15" s="1674"/>
      <c r="C15" s="1675"/>
      <c r="D15" s="1676"/>
      <c r="E15" s="1679"/>
      <c r="F15" s="406"/>
      <c r="G15" s="407"/>
      <c r="H15" s="406"/>
      <c r="I15" s="407"/>
      <c r="J15" s="406"/>
      <c r="K15" s="408"/>
      <c r="L15" s="407"/>
      <c r="M15" s="408"/>
      <c r="N15" s="407"/>
      <c r="O15" s="407"/>
      <c r="P15" s="406"/>
      <c r="Q15" s="407"/>
      <c r="R15" s="406"/>
      <c r="S15" s="408"/>
      <c r="T15" s="407"/>
      <c r="U15" s="408"/>
      <c r="V15" s="407"/>
      <c r="W15" s="407"/>
      <c r="X15" s="406"/>
      <c r="Y15" s="407"/>
      <c r="Z15" s="406"/>
      <c r="AA15" s="408"/>
      <c r="AB15" s="407"/>
      <c r="AC15" s="377"/>
      <c r="AD15" s="378"/>
      <c r="AE15" s="378"/>
      <c r="AF15" s="406"/>
      <c r="AG15" s="408"/>
      <c r="AH15" s="406"/>
      <c r="AI15" s="408"/>
      <c r="AJ15" s="407"/>
      <c r="AK15" s="408"/>
      <c r="AL15" s="406"/>
      <c r="AM15" s="407"/>
      <c r="AN15" s="406"/>
      <c r="AO15" s="408"/>
      <c r="AP15" s="406"/>
      <c r="AQ15" s="408"/>
      <c r="AR15" s="407"/>
      <c r="AS15" s="408"/>
      <c r="AT15" s="406"/>
      <c r="AU15" s="407"/>
      <c r="AV15" s="406"/>
      <c r="AW15" s="408"/>
      <c r="AX15" s="406"/>
      <c r="AY15" s="408"/>
      <c r="AZ15" s="407"/>
      <c r="BA15" s="408"/>
      <c r="BB15" s="407"/>
      <c r="BC15" s="408"/>
      <c r="BD15" s="406"/>
      <c r="BE15" s="408"/>
      <c r="BF15" s="406"/>
      <c r="BG15" s="408"/>
      <c r="BH15" s="407"/>
      <c r="BI15" s="408"/>
      <c r="BJ15" s="1691"/>
    </row>
    <row r="16" spans="1:63" ht="6" customHeight="1" x14ac:dyDescent="0.15">
      <c r="A16" s="1670"/>
      <c r="B16" s="1680">
        <v>1</v>
      </c>
      <c r="C16" s="1682"/>
      <c r="D16" s="1682"/>
      <c r="E16" s="1685"/>
      <c r="F16" s="379"/>
      <c r="G16" s="380"/>
      <c r="H16" s="381"/>
      <c r="I16" s="382"/>
      <c r="J16" s="380"/>
      <c r="K16" s="383"/>
      <c r="L16" s="380"/>
      <c r="M16" s="383"/>
      <c r="N16" s="380"/>
      <c r="O16" s="383"/>
      <c r="P16" s="380"/>
      <c r="Q16" s="383"/>
      <c r="R16" s="380"/>
      <c r="S16" s="383"/>
      <c r="T16" s="380"/>
      <c r="U16" s="383"/>
      <c r="V16" s="380"/>
      <c r="W16" s="383"/>
      <c r="X16" s="380"/>
      <c r="Y16" s="383"/>
      <c r="Z16" s="380"/>
      <c r="AA16" s="383"/>
      <c r="AB16" s="380"/>
      <c r="AC16" s="383"/>
      <c r="AD16" s="380"/>
      <c r="AE16" s="383"/>
      <c r="AF16" s="380"/>
      <c r="AG16" s="383"/>
      <c r="AH16" s="380"/>
      <c r="AI16" s="383"/>
      <c r="AJ16" s="380"/>
      <c r="AK16" s="383"/>
      <c r="AL16" s="380"/>
      <c r="AM16" s="383"/>
      <c r="AN16" s="380"/>
      <c r="AO16" s="383"/>
      <c r="AP16" s="380"/>
      <c r="AQ16" s="383"/>
      <c r="AR16" s="380"/>
      <c r="AS16" s="383"/>
      <c r="AT16" s="380"/>
      <c r="AU16" s="383"/>
      <c r="AV16" s="380"/>
      <c r="AW16" s="383"/>
      <c r="AX16" s="380"/>
      <c r="AY16" s="383"/>
      <c r="AZ16" s="380"/>
      <c r="BA16" s="383"/>
      <c r="BB16" s="380"/>
      <c r="BC16" s="383"/>
      <c r="BD16" s="380"/>
      <c r="BE16" s="383"/>
      <c r="BF16" s="380"/>
      <c r="BG16" s="383"/>
      <c r="BH16" s="380"/>
      <c r="BI16" s="383"/>
      <c r="BJ16" s="1687" t="s">
        <v>45</v>
      </c>
      <c r="BK16" s="1683">
        <f>SUM(H16:BJ18)/2</f>
        <v>0</v>
      </c>
    </row>
    <row r="17" spans="1:63" ht="3" customHeight="1" x14ac:dyDescent="0.15">
      <c r="A17" s="1670"/>
      <c r="B17" s="1681"/>
      <c r="C17" s="1682"/>
      <c r="D17" s="1682"/>
      <c r="E17" s="1685"/>
      <c r="F17" s="1642"/>
      <c r="G17" s="1643"/>
      <c r="H17" s="1642"/>
      <c r="I17" s="1643"/>
      <c r="J17" s="1642"/>
      <c r="K17" s="1643"/>
      <c r="L17" s="1642"/>
      <c r="M17" s="1643"/>
      <c r="N17" s="1642"/>
      <c r="O17" s="1643"/>
      <c r="P17" s="1642"/>
      <c r="Q17" s="1643"/>
      <c r="R17" s="1642"/>
      <c r="S17" s="1643"/>
      <c r="T17" s="1642"/>
      <c r="U17" s="1643"/>
      <c r="V17" s="1642"/>
      <c r="W17" s="1643"/>
      <c r="X17" s="1642"/>
      <c r="Y17" s="1643"/>
      <c r="Z17" s="1642"/>
      <c r="AA17" s="1643"/>
      <c r="AB17" s="1642"/>
      <c r="AC17" s="1643"/>
      <c r="AD17" s="1642"/>
      <c r="AE17" s="1643"/>
      <c r="AF17" s="1642"/>
      <c r="AG17" s="1643"/>
      <c r="AH17" s="1642"/>
      <c r="AI17" s="1643"/>
      <c r="AJ17" s="1642"/>
      <c r="AK17" s="1643"/>
      <c r="AL17" s="1642"/>
      <c r="AM17" s="1643"/>
      <c r="AN17" s="1642"/>
      <c r="AO17" s="1643"/>
      <c r="AP17" s="1642"/>
      <c r="AQ17" s="1643"/>
      <c r="AR17" s="1642"/>
      <c r="AS17" s="1643"/>
      <c r="AT17" s="1642"/>
      <c r="AU17" s="1643"/>
      <c r="AV17" s="1642"/>
      <c r="AW17" s="1643"/>
      <c r="AX17" s="1642"/>
      <c r="AY17" s="1643"/>
      <c r="AZ17" s="1642"/>
      <c r="BA17" s="1643"/>
      <c r="BB17" s="1642"/>
      <c r="BC17" s="1643"/>
      <c r="BD17" s="1642"/>
      <c r="BE17" s="1643"/>
      <c r="BF17" s="1642"/>
      <c r="BG17" s="1643"/>
      <c r="BH17" s="1642"/>
      <c r="BI17" s="1643"/>
      <c r="BJ17" s="1688"/>
      <c r="BK17" s="1683"/>
    </row>
    <row r="18" spans="1:63" ht="6" customHeight="1" x14ac:dyDescent="0.15">
      <c r="A18" s="1670"/>
      <c r="B18" s="1681"/>
      <c r="C18" s="1682"/>
      <c r="D18" s="1682"/>
      <c r="E18" s="1686"/>
      <c r="F18" s="384"/>
      <c r="G18" s="385"/>
      <c r="H18" s="384"/>
      <c r="I18" s="386"/>
      <c r="J18" s="385"/>
      <c r="K18" s="386"/>
      <c r="L18" s="385"/>
      <c r="M18" s="386"/>
      <c r="N18" s="385"/>
      <c r="O18" s="386"/>
      <c r="P18" s="385"/>
      <c r="Q18" s="386"/>
      <c r="R18" s="385"/>
      <c r="S18" s="386"/>
      <c r="T18" s="385"/>
      <c r="U18" s="386"/>
      <c r="V18" s="385"/>
      <c r="W18" s="386"/>
      <c r="X18" s="385"/>
      <c r="Y18" s="386"/>
      <c r="Z18" s="385"/>
      <c r="AA18" s="386"/>
      <c r="AB18" s="385"/>
      <c r="AC18" s="386"/>
      <c r="AD18" s="385"/>
      <c r="AE18" s="386"/>
      <c r="AF18" s="385"/>
      <c r="AG18" s="386"/>
      <c r="AH18" s="385"/>
      <c r="AI18" s="386"/>
      <c r="AJ18" s="385"/>
      <c r="AK18" s="386"/>
      <c r="AL18" s="385"/>
      <c r="AM18" s="386"/>
      <c r="AN18" s="385"/>
      <c r="AO18" s="386"/>
      <c r="AP18" s="385"/>
      <c r="AQ18" s="386"/>
      <c r="AR18" s="385"/>
      <c r="AS18" s="386"/>
      <c r="AT18" s="385"/>
      <c r="AU18" s="386"/>
      <c r="AV18" s="385"/>
      <c r="AW18" s="386"/>
      <c r="AX18" s="385"/>
      <c r="AY18" s="386"/>
      <c r="AZ18" s="385"/>
      <c r="BA18" s="386"/>
      <c r="BB18" s="385"/>
      <c r="BC18" s="386"/>
      <c r="BD18" s="385"/>
      <c r="BE18" s="386"/>
      <c r="BF18" s="385"/>
      <c r="BG18" s="386"/>
      <c r="BH18" s="385"/>
      <c r="BI18" s="386"/>
      <c r="BJ18" s="1689"/>
      <c r="BK18" s="1683"/>
    </row>
    <row r="19" spans="1:63" ht="6" customHeight="1" x14ac:dyDescent="0.15">
      <c r="A19" s="1670"/>
      <c r="B19" s="1680">
        <v>2</v>
      </c>
      <c r="C19" s="1682"/>
      <c r="D19" s="1682"/>
      <c r="E19" s="1684"/>
      <c r="F19" s="380"/>
      <c r="G19" s="383"/>
      <c r="H19" s="380"/>
      <c r="I19" s="383"/>
      <c r="J19" s="380"/>
      <c r="K19" s="383"/>
      <c r="L19" s="380"/>
      <c r="M19" s="383"/>
      <c r="N19" s="380"/>
      <c r="O19" s="383"/>
      <c r="P19" s="380"/>
      <c r="Q19" s="383"/>
      <c r="R19" s="380"/>
      <c r="S19" s="383"/>
      <c r="T19" s="380"/>
      <c r="U19" s="383"/>
      <c r="V19" s="380"/>
      <c r="W19" s="383"/>
      <c r="X19" s="380"/>
      <c r="Y19" s="383"/>
      <c r="Z19" s="380"/>
      <c r="AA19" s="383"/>
      <c r="AB19" s="380"/>
      <c r="AC19" s="383"/>
      <c r="AD19" s="380"/>
      <c r="AE19" s="383"/>
      <c r="AF19" s="380"/>
      <c r="AG19" s="383"/>
      <c r="AH19" s="380"/>
      <c r="AI19" s="383"/>
      <c r="AJ19" s="380"/>
      <c r="AK19" s="383"/>
      <c r="AL19" s="380"/>
      <c r="AM19" s="383"/>
      <c r="AN19" s="380"/>
      <c r="AO19" s="383"/>
      <c r="AP19" s="380"/>
      <c r="AQ19" s="383"/>
      <c r="AR19" s="380"/>
      <c r="AS19" s="383"/>
      <c r="AT19" s="380"/>
      <c r="AU19" s="383"/>
      <c r="AV19" s="380"/>
      <c r="AW19" s="383"/>
      <c r="AX19" s="380"/>
      <c r="AY19" s="383"/>
      <c r="AZ19" s="380"/>
      <c r="BA19" s="383"/>
      <c r="BB19" s="380"/>
      <c r="BC19" s="383"/>
      <c r="BD19" s="380"/>
      <c r="BE19" s="383"/>
      <c r="BF19" s="380"/>
      <c r="BG19" s="383"/>
      <c r="BH19" s="380"/>
      <c r="BI19" s="383"/>
      <c r="BJ19" s="1687" t="s">
        <v>45</v>
      </c>
      <c r="BK19" s="1683">
        <f t="shared" ref="BK19" si="34">SUM(H19:BJ21)/2</f>
        <v>0</v>
      </c>
    </row>
    <row r="20" spans="1:63" ht="3" customHeight="1" x14ac:dyDescent="0.15">
      <c r="A20" s="1670"/>
      <c r="B20" s="1681"/>
      <c r="C20" s="1682"/>
      <c r="D20" s="1682"/>
      <c r="E20" s="1685"/>
      <c r="F20" s="1642"/>
      <c r="G20" s="1643"/>
      <c r="H20" s="1642"/>
      <c r="I20" s="1643"/>
      <c r="J20" s="1642"/>
      <c r="K20" s="1643"/>
      <c r="L20" s="1642"/>
      <c r="M20" s="1643"/>
      <c r="N20" s="1642"/>
      <c r="O20" s="1643"/>
      <c r="P20" s="1642"/>
      <c r="Q20" s="1643"/>
      <c r="R20" s="1642"/>
      <c r="S20" s="1643"/>
      <c r="T20" s="1642"/>
      <c r="U20" s="1643"/>
      <c r="V20" s="1642"/>
      <c r="W20" s="1643"/>
      <c r="X20" s="1642"/>
      <c r="Y20" s="1643"/>
      <c r="Z20" s="1642"/>
      <c r="AA20" s="1643"/>
      <c r="AB20" s="1642"/>
      <c r="AC20" s="1643"/>
      <c r="AD20" s="1642"/>
      <c r="AE20" s="1643"/>
      <c r="AF20" s="1642"/>
      <c r="AG20" s="1643"/>
      <c r="AH20" s="1642"/>
      <c r="AI20" s="1643"/>
      <c r="AJ20" s="1642"/>
      <c r="AK20" s="1643"/>
      <c r="AL20" s="1642"/>
      <c r="AM20" s="1643"/>
      <c r="AN20" s="1642"/>
      <c r="AO20" s="1643"/>
      <c r="AP20" s="1642"/>
      <c r="AQ20" s="1643"/>
      <c r="AR20" s="1642"/>
      <c r="AS20" s="1643"/>
      <c r="AT20" s="1642"/>
      <c r="AU20" s="1643"/>
      <c r="AV20" s="1642"/>
      <c r="AW20" s="1643"/>
      <c r="AX20" s="1642"/>
      <c r="AY20" s="1643"/>
      <c r="AZ20" s="1642"/>
      <c r="BA20" s="1643"/>
      <c r="BB20" s="1642"/>
      <c r="BC20" s="1643"/>
      <c r="BD20" s="1642"/>
      <c r="BE20" s="1643"/>
      <c r="BF20" s="1642"/>
      <c r="BG20" s="1643"/>
      <c r="BH20" s="1642"/>
      <c r="BI20" s="1643"/>
      <c r="BJ20" s="1688"/>
      <c r="BK20" s="1683"/>
    </row>
    <row r="21" spans="1:63" ht="6" customHeight="1" x14ac:dyDescent="0.15">
      <c r="A21" s="1670"/>
      <c r="B21" s="1681"/>
      <c r="C21" s="1682"/>
      <c r="D21" s="1682"/>
      <c r="E21" s="1686"/>
      <c r="F21" s="385"/>
      <c r="G21" s="386"/>
      <c r="H21" s="385"/>
      <c r="I21" s="386"/>
      <c r="J21" s="385"/>
      <c r="K21" s="386"/>
      <c r="L21" s="385"/>
      <c r="M21" s="386"/>
      <c r="N21" s="385"/>
      <c r="O21" s="386"/>
      <c r="P21" s="385"/>
      <c r="Q21" s="386"/>
      <c r="R21" s="385"/>
      <c r="S21" s="386"/>
      <c r="T21" s="385"/>
      <c r="U21" s="386"/>
      <c r="V21" s="385"/>
      <c r="W21" s="386"/>
      <c r="X21" s="385"/>
      <c r="Y21" s="386"/>
      <c r="Z21" s="385"/>
      <c r="AA21" s="386"/>
      <c r="AB21" s="385"/>
      <c r="AC21" s="386"/>
      <c r="AD21" s="385"/>
      <c r="AE21" s="386"/>
      <c r="AF21" s="385"/>
      <c r="AG21" s="386"/>
      <c r="AH21" s="385"/>
      <c r="AI21" s="386"/>
      <c r="AJ21" s="385"/>
      <c r="AK21" s="386"/>
      <c r="AL21" s="385"/>
      <c r="AM21" s="386"/>
      <c r="AN21" s="385"/>
      <c r="AO21" s="386"/>
      <c r="AP21" s="385"/>
      <c r="AQ21" s="386"/>
      <c r="AR21" s="385"/>
      <c r="AS21" s="386"/>
      <c r="AT21" s="385"/>
      <c r="AU21" s="386"/>
      <c r="AV21" s="385"/>
      <c r="AW21" s="386"/>
      <c r="AX21" s="385"/>
      <c r="AY21" s="386"/>
      <c r="AZ21" s="385"/>
      <c r="BA21" s="386"/>
      <c r="BB21" s="385"/>
      <c r="BC21" s="386"/>
      <c r="BD21" s="385"/>
      <c r="BE21" s="386"/>
      <c r="BF21" s="385"/>
      <c r="BG21" s="386"/>
      <c r="BH21" s="385"/>
      <c r="BI21" s="386"/>
      <c r="BJ21" s="1689"/>
      <c r="BK21" s="1683"/>
    </row>
    <row r="22" spans="1:63" ht="6" customHeight="1" x14ac:dyDescent="0.15">
      <c r="A22" s="1670"/>
      <c r="B22" s="1680">
        <v>3</v>
      </c>
      <c r="C22" s="1682"/>
      <c r="D22" s="1682"/>
      <c r="E22" s="1684"/>
      <c r="F22" s="380"/>
      <c r="G22" s="383"/>
      <c r="H22" s="380"/>
      <c r="I22" s="383"/>
      <c r="J22" s="380"/>
      <c r="K22" s="383"/>
      <c r="L22" s="380"/>
      <c r="M22" s="383"/>
      <c r="N22" s="380"/>
      <c r="O22" s="383"/>
      <c r="P22" s="380"/>
      <c r="Q22" s="383"/>
      <c r="R22" s="380"/>
      <c r="S22" s="383"/>
      <c r="T22" s="380"/>
      <c r="U22" s="383"/>
      <c r="V22" s="380"/>
      <c r="W22" s="383"/>
      <c r="X22" s="380"/>
      <c r="Y22" s="383"/>
      <c r="Z22" s="380"/>
      <c r="AA22" s="383"/>
      <c r="AB22" s="380"/>
      <c r="AC22" s="383"/>
      <c r="AD22" s="380"/>
      <c r="AE22" s="383"/>
      <c r="AF22" s="380"/>
      <c r="AG22" s="383"/>
      <c r="AH22" s="380"/>
      <c r="AI22" s="383"/>
      <c r="AJ22" s="380"/>
      <c r="AK22" s="383"/>
      <c r="AL22" s="380"/>
      <c r="AM22" s="383"/>
      <c r="AN22" s="380"/>
      <c r="AO22" s="383"/>
      <c r="AP22" s="380"/>
      <c r="AQ22" s="383"/>
      <c r="AR22" s="380"/>
      <c r="AS22" s="383"/>
      <c r="AT22" s="380"/>
      <c r="AU22" s="383"/>
      <c r="AV22" s="380"/>
      <c r="AW22" s="383"/>
      <c r="AX22" s="380"/>
      <c r="AY22" s="383"/>
      <c r="AZ22" s="380"/>
      <c r="BA22" s="383"/>
      <c r="BB22" s="380"/>
      <c r="BC22" s="383"/>
      <c r="BD22" s="380"/>
      <c r="BE22" s="383"/>
      <c r="BF22" s="380"/>
      <c r="BG22" s="383"/>
      <c r="BH22" s="380"/>
      <c r="BI22" s="383"/>
      <c r="BJ22" s="1687" t="s">
        <v>45</v>
      </c>
      <c r="BK22" s="1683">
        <f t="shared" ref="BK22" si="35">SUM(H22:BJ24)/2</f>
        <v>0</v>
      </c>
    </row>
    <row r="23" spans="1:63" ht="3" customHeight="1" x14ac:dyDescent="0.15">
      <c r="A23" s="1670"/>
      <c r="B23" s="1681"/>
      <c r="C23" s="1682"/>
      <c r="D23" s="1682"/>
      <c r="E23" s="1685"/>
      <c r="F23" s="1642"/>
      <c r="G23" s="1643"/>
      <c r="H23" s="1642"/>
      <c r="I23" s="1643"/>
      <c r="J23" s="1642"/>
      <c r="K23" s="1643"/>
      <c r="L23" s="1642"/>
      <c r="M23" s="1643"/>
      <c r="N23" s="1642"/>
      <c r="O23" s="1643"/>
      <c r="P23" s="1642"/>
      <c r="Q23" s="1643"/>
      <c r="R23" s="1642"/>
      <c r="S23" s="1643"/>
      <c r="T23" s="1642"/>
      <c r="U23" s="1643"/>
      <c r="V23" s="1642"/>
      <c r="W23" s="1643"/>
      <c r="X23" s="1642"/>
      <c r="Y23" s="1643"/>
      <c r="Z23" s="1642"/>
      <c r="AA23" s="1643"/>
      <c r="AB23" s="1642"/>
      <c r="AC23" s="1643"/>
      <c r="AD23" s="1642"/>
      <c r="AE23" s="1643"/>
      <c r="AF23" s="1642"/>
      <c r="AG23" s="1643"/>
      <c r="AH23" s="1642"/>
      <c r="AI23" s="1643"/>
      <c r="AJ23" s="1642"/>
      <c r="AK23" s="1643"/>
      <c r="AL23" s="1642"/>
      <c r="AM23" s="1643"/>
      <c r="AN23" s="1642"/>
      <c r="AO23" s="1643"/>
      <c r="AP23" s="1642"/>
      <c r="AQ23" s="1643"/>
      <c r="AR23" s="1642"/>
      <c r="AS23" s="1643"/>
      <c r="AT23" s="1642"/>
      <c r="AU23" s="1643"/>
      <c r="AV23" s="1642"/>
      <c r="AW23" s="1643"/>
      <c r="AX23" s="1642"/>
      <c r="AY23" s="1643"/>
      <c r="AZ23" s="1642"/>
      <c r="BA23" s="1643"/>
      <c r="BB23" s="1642"/>
      <c r="BC23" s="1643"/>
      <c r="BD23" s="1642"/>
      <c r="BE23" s="1643"/>
      <c r="BF23" s="1642"/>
      <c r="BG23" s="1643"/>
      <c r="BH23" s="1642"/>
      <c r="BI23" s="1643"/>
      <c r="BJ23" s="1688"/>
      <c r="BK23" s="1683"/>
    </row>
    <row r="24" spans="1:63" ht="6" customHeight="1" x14ac:dyDescent="0.15">
      <c r="A24" s="1670"/>
      <c r="B24" s="1681"/>
      <c r="C24" s="1682"/>
      <c r="D24" s="1682"/>
      <c r="E24" s="1686"/>
      <c r="F24" s="385"/>
      <c r="G24" s="386"/>
      <c r="H24" s="385"/>
      <c r="I24" s="386"/>
      <c r="J24" s="385"/>
      <c r="K24" s="386"/>
      <c r="L24" s="385"/>
      <c r="M24" s="386"/>
      <c r="N24" s="385"/>
      <c r="O24" s="386"/>
      <c r="P24" s="385"/>
      <c r="Q24" s="386"/>
      <c r="R24" s="385"/>
      <c r="S24" s="386"/>
      <c r="T24" s="385"/>
      <c r="U24" s="386"/>
      <c r="V24" s="385"/>
      <c r="W24" s="386"/>
      <c r="X24" s="385"/>
      <c r="Y24" s="386"/>
      <c r="Z24" s="385"/>
      <c r="AA24" s="386"/>
      <c r="AB24" s="385"/>
      <c r="AC24" s="386"/>
      <c r="AD24" s="385"/>
      <c r="AE24" s="386"/>
      <c r="AF24" s="385"/>
      <c r="AG24" s="386"/>
      <c r="AH24" s="385"/>
      <c r="AI24" s="386"/>
      <c r="AJ24" s="385"/>
      <c r="AK24" s="386"/>
      <c r="AL24" s="385"/>
      <c r="AM24" s="386"/>
      <c r="AN24" s="385"/>
      <c r="AO24" s="386"/>
      <c r="AP24" s="385"/>
      <c r="AQ24" s="386"/>
      <c r="AR24" s="385"/>
      <c r="AS24" s="386"/>
      <c r="AT24" s="385"/>
      <c r="AU24" s="386"/>
      <c r="AV24" s="385"/>
      <c r="AW24" s="386"/>
      <c r="AX24" s="385"/>
      <c r="AY24" s="386"/>
      <c r="AZ24" s="385"/>
      <c r="BA24" s="386"/>
      <c r="BB24" s="385"/>
      <c r="BC24" s="386"/>
      <c r="BD24" s="385"/>
      <c r="BE24" s="386"/>
      <c r="BF24" s="385"/>
      <c r="BG24" s="386"/>
      <c r="BH24" s="385"/>
      <c r="BI24" s="386"/>
      <c r="BJ24" s="1689"/>
      <c r="BK24" s="1683"/>
    </row>
    <row r="25" spans="1:63" ht="6" customHeight="1" x14ac:dyDescent="0.15">
      <c r="A25" s="1670"/>
      <c r="B25" s="1680">
        <v>4</v>
      </c>
      <c r="C25" s="1682"/>
      <c r="D25" s="1682"/>
      <c r="E25" s="1685"/>
      <c r="F25" s="380"/>
      <c r="G25" s="383"/>
      <c r="H25" s="380"/>
      <c r="I25" s="383"/>
      <c r="J25" s="380"/>
      <c r="K25" s="383"/>
      <c r="L25" s="380"/>
      <c r="M25" s="383"/>
      <c r="N25" s="380"/>
      <c r="O25" s="383"/>
      <c r="P25" s="380"/>
      <c r="Q25" s="383"/>
      <c r="R25" s="380"/>
      <c r="S25" s="383"/>
      <c r="T25" s="380"/>
      <c r="U25" s="383"/>
      <c r="V25" s="380"/>
      <c r="W25" s="383"/>
      <c r="X25" s="380"/>
      <c r="Y25" s="383"/>
      <c r="Z25" s="380"/>
      <c r="AA25" s="383"/>
      <c r="AB25" s="380"/>
      <c r="AC25" s="383"/>
      <c r="AD25" s="380"/>
      <c r="AE25" s="383"/>
      <c r="AF25" s="380"/>
      <c r="AG25" s="383"/>
      <c r="AH25" s="380"/>
      <c r="AI25" s="383"/>
      <c r="AJ25" s="380"/>
      <c r="AK25" s="383"/>
      <c r="AL25" s="380"/>
      <c r="AM25" s="383"/>
      <c r="AN25" s="380"/>
      <c r="AO25" s="383"/>
      <c r="AP25" s="380"/>
      <c r="AQ25" s="383"/>
      <c r="AR25" s="380"/>
      <c r="AS25" s="383"/>
      <c r="AT25" s="380"/>
      <c r="AU25" s="383"/>
      <c r="AV25" s="380"/>
      <c r="AW25" s="383"/>
      <c r="AX25" s="380"/>
      <c r="AY25" s="383"/>
      <c r="AZ25" s="380"/>
      <c r="BA25" s="383"/>
      <c r="BB25" s="380"/>
      <c r="BC25" s="383"/>
      <c r="BD25" s="380"/>
      <c r="BE25" s="383"/>
      <c r="BF25" s="380"/>
      <c r="BG25" s="383"/>
      <c r="BH25" s="380"/>
      <c r="BI25" s="383"/>
      <c r="BJ25" s="1687" t="s">
        <v>45</v>
      </c>
      <c r="BK25" s="1683">
        <f t="shared" ref="BK25" si="36">SUM(H25:BJ27)/2</f>
        <v>0</v>
      </c>
    </row>
    <row r="26" spans="1:63" ht="3" customHeight="1" x14ac:dyDescent="0.15">
      <c r="A26" s="1670"/>
      <c r="B26" s="1681"/>
      <c r="C26" s="1682"/>
      <c r="D26" s="1682"/>
      <c r="E26" s="1685"/>
      <c r="F26" s="1642"/>
      <c r="G26" s="1643"/>
      <c r="H26" s="1642"/>
      <c r="I26" s="1643"/>
      <c r="J26" s="1642"/>
      <c r="K26" s="1643"/>
      <c r="L26" s="1642"/>
      <c r="M26" s="1643"/>
      <c r="N26" s="1642"/>
      <c r="O26" s="1643"/>
      <c r="P26" s="1642"/>
      <c r="Q26" s="1643"/>
      <c r="R26" s="1642"/>
      <c r="S26" s="1643"/>
      <c r="T26" s="1642"/>
      <c r="U26" s="1643"/>
      <c r="V26" s="1642"/>
      <c r="W26" s="1643"/>
      <c r="X26" s="1642"/>
      <c r="Y26" s="1643"/>
      <c r="Z26" s="1642"/>
      <c r="AA26" s="1643"/>
      <c r="AB26" s="1642"/>
      <c r="AC26" s="1643"/>
      <c r="AD26" s="1642"/>
      <c r="AE26" s="1643"/>
      <c r="AF26" s="1642"/>
      <c r="AG26" s="1643"/>
      <c r="AH26" s="1642"/>
      <c r="AI26" s="1643"/>
      <c r="AJ26" s="1642"/>
      <c r="AK26" s="1643"/>
      <c r="AL26" s="1642"/>
      <c r="AM26" s="1643"/>
      <c r="AN26" s="1642"/>
      <c r="AO26" s="1643"/>
      <c r="AP26" s="1642"/>
      <c r="AQ26" s="1643"/>
      <c r="AR26" s="1642"/>
      <c r="AS26" s="1643"/>
      <c r="AT26" s="1642"/>
      <c r="AU26" s="1643"/>
      <c r="AV26" s="1642"/>
      <c r="AW26" s="1643"/>
      <c r="AX26" s="1642"/>
      <c r="AY26" s="1643"/>
      <c r="AZ26" s="1642"/>
      <c r="BA26" s="1643"/>
      <c r="BB26" s="1642"/>
      <c r="BC26" s="1643"/>
      <c r="BD26" s="1642"/>
      <c r="BE26" s="1643"/>
      <c r="BF26" s="1642"/>
      <c r="BG26" s="1643"/>
      <c r="BH26" s="1642"/>
      <c r="BI26" s="1643"/>
      <c r="BJ26" s="1688"/>
      <c r="BK26" s="1683"/>
    </row>
    <row r="27" spans="1:63" ht="6" customHeight="1" x14ac:dyDescent="0.15">
      <c r="A27" s="1670"/>
      <c r="B27" s="1692"/>
      <c r="C27" s="1682"/>
      <c r="D27" s="1682"/>
      <c r="E27" s="1686"/>
      <c r="F27" s="385"/>
      <c r="G27" s="386"/>
      <c r="H27" s="385"/>
      <c r="I27" s="386"/>
      <c r="J27" s="385"/>
      <c r="K27" s="386"/>
      <c r="L27" s="385"/>
      <c r="M27" s="386"/>
      <c r="N27" s="385"/>
      <c r="O27" s="386"/>
      <c r="P27" s="385"/>
      <c r="Q27" s="386"/>
      <c r="R27" s="385"/>
      <c r="S27" s="386"/>
      <c r="T27" s="385"/>
      <c r="U27" s="386"/>
      <c r="V27" s="385"/>
      <c r="W27" s="386"/>
      <c r="X27" s="385"/>
      <c r="Y27" s="386"/>
      <c r="Z27" s="385"/>
      <c r="AA27" s="386"/>
      <c r="AB27" s="385"/>
      <c r="AC27" s="386"/>
      <c r="AD27" s="385"/>
      <c r="AE27" s="386"/>
      <c r="AF27" s="385"/>
      <c r="AG27" s="386"/>
      <c r="AH27" s="385"/>
      <c r="AI27" s="386"/>
      <c r="AJ27" s="385"/>
      <c r="AK27" s="386"/>
      <c r="AL27" s="385"/>
      <c r="AM27" s="386"/>
      <c r="AN27" s="385"/>
      <c r="AO27" s="386"/>
      <c r="AP27" s="385"/>
      <c r="AQ27" s="386"/>
      <c r="AR27" s="385"/>
      <c r="AS27" s="386"/>
      <c r="AT27" s="385"/>
      <c r="AU27" s="386"/>
      <c r="AV27" s="385"/>
      <c r="AW27" s="386"/>
      <c r="AX27" s="385"/>
      <c r="AY27" s="386"/>
      <c r="AZ27" s="385"/>
      <c r="BA27" s="386"/>
      <c r="BB27" s="385"/>
      <c r="BC27" s="386"/>
      <c r="BD27" s="385"/>
      <c r="BE27" s="386"/>
      <c r="BF27" s="385"/>
      <c r="BG27" s="386"/>
      <c r="BH27" s="385"/>
      <c r="BI27" s="386"/>
      <c r="BJ27" s="1689"/>
      <c r="BK27" s="1683"/>
    </row>
    <row r="28" spans="1:63" ht="6" customHeight="1" x14ac:dyDescent="0.15">
      <c r="A28" s="1670"/>
      <c r="B28" s="1681">
        <v>5</v>
      </c>
      <c r="C28" s="1682"/>
      <c r="D28" s="1682"/>
      <c r="E28" s="1685"/>
      <c r="F28" s="380"/>
      <c r="G28" s="383"/>
      <c r="H28" s="380"/>
      <c r="I28" s="383"/>
      <c r="J28" s="380"/>
      <c r="K28" s="383"/>
      <c r="L28" s="380"/>
      <c r="M28" s="383"/>
      <c r="N28" s="380"/>
      <c r="O28" s="383"/>
      <c r="P28" s="380"/>
      <c r="Q28" s="383"/>
      <c r="R28" s="380"/>
      <c r="S28" s="383"/>
      <c r="T28" s="380"/>
      <c r="U28" s="383"/>
      <c r="V28" s="380"/>
      <c r="W28" s="383"/>
      <c r="X28" s="380"/>
      <c r="Y28" s="383"/>
      <c r="Z28" s="380"/>
      <c r="AA28" s="383"/>
      <c r="AB28" s="380"/>
      <c r="AC28" s="383"/>
      <c r="AD28" s="380"/>
      <c r="AE28" s="383"/>
      <c r="AF28" s="380"/>
      <c r="AG28" s="383"/>
      <c r="AH28" s="380"/>
      <c r="AI28" s="383"/>
      <c r="AJ28" s="380"/>
      <c r="AK28" s="383"/>
      <c r="AL28" s="380"/>
      <c r="AM28" s="383"/>
      <c r="AN28" s="380"/>
      <c r="AO28" s="383"/>
      <c r="AP28" s="380"/>
      <c r="AQ28" s="383"/>
      <c r="AR28" s="380"/>
      <c r="AS28" s="383"/>
      <c r="AT28" s="380"/>
      <c r="AU28" s="383"/>
      <c r="AV28" s="380"/>
      <c r="AW28" s="383"/>
      <c r="AX28" s="380"/>
      <c r="AY28" s="383"/>
      <c r="AZ28" s="380"/>
      <c r="BA28" s="383"/>
      <c r="BB28" s="380"/>
      <c r="BC28" s="383"/>
      <c r="BD28" s="380"/>
      <c r="BE28" s="383"/>
      <c r="BF28" s="380"/>
      <c r="BG28" s="383"/>
      <c r="BH28" s="380"/>
      <c r="BI28" s="383"/>
      <c r="BJ28" s="1687" t="s">
        <v>45</v>
      </c>
      <c r="BK28" s="1683">
        <f t="shared" ref="BK28" si="37">SUM(H28:BJ30)/2</f>
        <v>0</v>
      </c>
    </row>
    <row r="29" spans="1:63" ht="3" customHeight="1" x14ac:dyDescent="0.15">
      <c r="A29" s="1670"/>
      <c r="B29" s="1681"/>
      <c r="C29" s="1682"/>
      <c r="D29" s="1682"/>
      <c r="E29" s="1685"/>
      <c r="F29" s="1642"/>
      <c r="G29" s="1643"/>
      <c r="H29" s="1642"/>
      <c r="I29" s="1643"/>
      <c r="J29" s="1642"/>
      <c r="K29" s="1643"/>
      <c r="L29" s="1642"/>
      <c r="M29" s="1643"/>
      <c r="N29" s="1642"/>
      <c r="O29" s="1643"/>
      <c r="P29" s="1642"/>
      <c r="Q29" s="1643"/>
      <c r="R29" s="1642"/>
      <c r="S29" s="1643"/>
      <c r="T29" s="1642"/>
      <c r="U29" s="1643"/>
      <c r="V29" s="1642"/>
      <c r="W29" s="1643"/>
      <c r="X29" s="1642"/>
      <c r="Y29" s="1643"/>
      <c r="Z29" s="1642"/>
      <c r="AA29" s="1643"/>
      <c r="AB29" s="1642"/>
      <c r="AC29" s="1643"/>
      <c r="AD29" s="1642"/>
      <c r="AE29" s="1643"/>
      <c r="AF29" s="1642"/>
      <c r="AG29" s="1643"/>
      <c r="AH29" s="1642"/>
      <c r="AI29" s="1643"/>
      <c r="AJ29" s="1642"/>
      <c r="AK29" s="1643"/>
      <c r="AL29" s="1642"/>
      <c r="AM29" s="1643"/>
      <c r="AN29" s="1642"/>
      <c r="AO29" s="1643"/>
      <c r="AP29" s="1642"/>
      <c r="AQ29" s="1643"/>
      <c r="AR29" s="1642"/>
      <c r="AS29" s="1643"/>
      <c r="AT29" s="1642"/>
      <c r="AU29" s="1643"/>
      <c r="AV29" s="1642"/>
      <c r="AW29" s="1643"/>
      <c r="AX29" s="1642"/>
      <c r="AY29" s="1643"/>
      <c r="AZ29" s="1642"/>
      <c r="BA29" s="1643"/>
      <c r="BB29" s="1642"/>
      <c r="BC29" s="1643"/>
      <c r="BD29" s="1642"/>
      <c r="BE29" s="1643"/>
      <c r="BF29" s="1642"/>
      <c r="BG29" s="1643"/>
      <c r="BH29" s="1642"/>
      <c r="BI29" s="1643"/>
      <c r="BJ29" s="1688"/>
      <c r="BK29" s="1683"/>
    </row>
    <row r="30" spans="1:63" ht="6" customHeight="1" x14ac:dyDescent="0.15">
      <c r="A30" s="1670"/>
      <c r="B30" s="1692"/>
      <c r="C30" s="1682"/>
      <c r="D30" s="1682"/>
      <c r="E30" s="1686"/>
      <c r="F30" s="385"/>
      <c r="G30" s="386"/>
      <c r="H30" s="385"/>
      <c r="I30" s="386"/>
      <c r="J30" s="385"/>
      <c r="K30" s="386"/>
      <c r="L30" s="385"/>
      <c r="M30" s="386"/>
      <c r="N30" s="385"/>
      <c r="O30" s="386"/>
      <c r="P30" s="385"/>
      <c r="Q30" s="386"/>
      <c r="R30" s="385"/>
      <c r="S30" s="386"/>
      <c r="T30" s="385"/>
      <c r="U30" s="386"/>
      <c r="V30" s="385"/>
      <c r="W30" s="386"/>
      <c r="X30" s="385"/>
      <c r="Y30" s="386"/>
      <c r="Z30" s="385"/>
      <c r="AA30" s="386"/>
      <c r="AB30" s="385"/>
      <c r="AC30" s="386"/>
      <c r="AD30" s="385"/>
      <c r="AE30" s="386"/>
      <c r="AF30" s="385"/>
      <c r="AG30" s="386"/>
      <c r="AH30" s="385"/>
      <c r="AI30" s="386"/>
      <c r="AJ30" s="385"/>
      <c r="AK30" s="386"/>
      <c r="AL30" s="385"/>
      <c r="AM30" s="386"/>
      <c r="AN30" s="385"/>
      <c r="AO30" s="386"/>
      <c r="AP30" s="385"/>
      <c r="AQ30" s="386"/>
      <c r="AR30" s="385"/>
      <c r="AS30" s="386"/>
      <c r="AT30" s="385"/>
      <c r="AU30" s="386"/>
      <c r="AV30" s="385"/>
      <c r="AW30" s="386"/>
      <c r="AX30" s="385"/>
      <c r="AY30" s="386"/>
      <c r="AZ30" s="385"/>
      <c r="BA30" s="386"/>
      <c r="BB30" s="385"/>
      <c r="BC30" s="386"/>
      <c r="BD30" s="385"/>
      <c r="BE30" s="386"/>
      <c r="BF30" s="385"/>
      <c r="BG30" s="386"/>
      <c r="BH30" s="385"/>
      <c r="BI30" s="386"/>
      <c r="BJ30" s="1689"/>
      <c r="BK30" s="1683"/>
    </row>
    <row r="31" spans="1:63" ht="6" customHeight="1" x14ac:dyDescent="0.15">
      <c r="A31" s="1670"/>
      <c r="B31" s="1681">
        <v>6</v>
      </c>
      <c r="C31" s="1682"/>
      <c r="D31" s="1682"/>
      <c r="E31" s="1684"/>
      <c r="F31" s="380"/>
      <c r="G31" s="383"/>
      <c r="H31" s="380"/>
      <c r="I31" s="383"/>
      <c r="J31" s="380"/>
      <c r="K31" s="383"/>
      <c r="L31" s="380"/>
      <c r="M31" s="383"/>
      <c r="N31" s="380"/>
      <c r="O31" s="383"/>
      <c r="P31" s="380"/>
      <c r="Q31" s="383"/>
      <c r="R31" s="380"/>
      <c r="S31" s="383"/>
      <c r="T31" s="380"/>
      <c r="U31" s="383"/>
      <c r="V31" s="380"/>
      <c r="W31" s="383"/>
      <c r="X31" s="380"/>
      <c r="Y31" s="383"/>
      <c r="Z31" s="380"/>
      <c r="AA31" s="383"/>
      <c r="AB31" s="380"/>
      <c r="AC31" s="383"/>
      <c r="AD31" s="380"/>
      <c r="AE31" s="383"/>
      <c r="AF31" s="380"/>
      <c r="AG31" s="383"/>
      <c r="AH31" s="380"/>
      <c r="AI31" s="383"/>
      <c r="AJ31" s="380"/>
      <c r="AK31" s="383"/>
      <c r="AL31" s="380"/>
      <c r="AM31" s="383"/>
      <c r="AN31" s="380"/>
      <c r="AO31" s="383"/>
      <c r="AP31" s="380"/>
      <c r="AQ31" s="383"/>
      <c r="AR31" s="380"/>
      <c r="AS31" s="383"/>
      <c r="AT31" s="380"/>
      <c r="AU31" s="383"/>
      <c r="AV31" s="380"/>
      <c r="AW31" s="383"/>
      <c r="AX31" s="380"/>
      <c r="AY31" s="383"/>
      <c r="AZ31" s="380"/>
      <c r="BA31" s="383"/>
      <c r="BB31" s="380"/>
      <c r="BC31" s="383"/>
      <c r="BD31" s="380"/>
      <c r="BE31" s="383"/>
      <c r="BF31" s="380"/>
      <c r="BG31" s="383"/>
      <c r="BH31" s="380"/>
      <c r="BI31" s="383"/>
      <c r="BJ31" s="1687" t="s">
        <v>45</v>
      </c>
      <c r="BK31" s="1683">
        <f t="shared" ref="BK31" si="38">SUM(H31:BJ33)/2</f>
        <v>0</v>
      </c>
    </row>
    <row r="32" spans="1:63" ht="3" customHeight="1" x14ac:dyDescent="0.15">
      <c r="A32" s="1670"/>
      <c r="B32" s="1681"/>
      <c r="C32" s="1682"/>
      <c r="D32" s="1682"/>
      <c r="E32" s="1685"/>
      <c r="F32" s="1642"/>
      <c r="G32" s="1643"/>
      <c r="H32" s="1642"/>
      <c r="I32" s="1643"/>
      <c r="J32" s="1642"/>
      <c r="K32" s="1643"/>
      <c r="L32" s="1642"/>
      <c r="M32" s="1643"/>
      <c r="N32" s="1642"/>
      <c r="O32" s="1643"/>
      <c r="P32" s="1642"/>
      <c r="Q32" s="1643"/>
      <c r="R32" s="1642"/>
      <c r="S32" s="1643"/>
      <c r="T32" s="1642"/>
      <c r="U32" s="1643"/>
      <c r="V32" s="1642"/>
      <c r="W32" s="1643"/>
      <c r="X32" s="1642"/>
      <c r="Y32" s="1643"/>
      <c r="Z32" s="1642"/>
      <c r="AA32" s="1643"/>
      <c r="AB32" s="1642"/>
      <c r="AC32" s="1643"/>
      <c r="AD32" s="1642"/>
      <c r="AE32" s="1643"/>
      <c r="AF32" s="1642"/>
      <c r="AG32" s="1643"/>
      <c r="AH32" s="1642"/>
      <c r="AI32" s="1643"/>
      <c r="AJ32" s="1642"/>
      <c r="AK32" s="1643"/>
      <c r="AL32" s="1642"/>
      <c r="AM32" s="1643"/>
      <c r="AN32" s="1642"/>
      <c r="AO32" s="1643"/>
      <c r="AP32" s="1642"/>
      <c r="AQ32" s="1643"/>
      <c r="AR32" s="1642"/>
      <c r="AS32" s="1643"/>
      <c r="AT32" s="1642"/>
      <c r="AU32" s="1643"/>
      <c r="AV32" s="1642"/>
      <c r="AW32" s="1643"/>
      <c r="AX32" s="1642"/>
      <c r="AY32" s="1643"/>
      <c r="AZ32" s="1642"/>
      <c r="BA32" s="1643"/>
      <c r="BB32" s="1642"/>
      <c r="BC32" s="1643"/>
      <c r="BD32" s="1642"/>
      <c r="BE32" s="1643"/>
      <c r="BF32" s="1642"/>
      <c r="BG32" s="1643"/>
      <c r="BH32" s="1642"/>
      <c r="BI32" s="1643"/>
      <c r="BJ32" s="1688"/>
      <c r="BK32" s="1683"/>
    </row>
    <row r="33" spans="1:63" ht="6" customHeight="1" x14ac:dyDescent="0.15">
      <c r="A33" s="1670"/>
      <c r="B33" s="1692"/>
      <c r="C33" s="1682"/>
      <c r="D33" s="1682"/>
      <c r="E33" s="1686"/>
      <c r="F33" s="385"/>
      <c r="G33" s="386"/>
      <c r="H33" s="385"/>
      <c r="I33" s="386"/>
      <c r="J33" s="385"/>
      <c r="K33" s="386"/>
      <c r="L33" s="385"/>
      <c r="M33" s="386"/>
      <c r="N33" s="385"/>
      <c r="O33" s="386"/>
      <c r="P33" s="385"/>
      <c r="Q33" s="386"/>
      <c r="R33" s="385"/>
      <c r="S33" s="386"/>
      <c r="T33" s="385"/>
      <c r="U33" s="386"/>
      <c r="V33" s="385"/>
      <c r="W33" s="386"/>
      <c r="X33" s="385"/>
      <c r="Y33" s="386"/>
      <c r="Z33" s="385"/>
      <c r="AA33" s="386"/>
      <c r="AB33" s="385"/>
      <c r="AC33" s="386"/>
      <c r="AD33" s="385"/>
      <c r="AE33" s="386"/>
      <c r="AF33" s="385"/>
      <c r="AG33" s="386"/>
      <c r="AH33" s="385"/>
      <c r="AI33" s="386"/>
      <c r="AJ33" s="385"/>
      <c r="AK33" s="386"/>
      <c r="AL33" s="385"/>
      <c r="AM33" s="386"/>
      <c r="AN33" s="385"/>
      <c r="AO33" s="386"/>
      <c r="AP33" s="385"/>
      <c r="AQ33" s="386"/>
      <c r="AR33" s="385"/>
      <c r="AS33" s="386"/>
      <c r="AT33" s="385"/>
      <c r="AU33" s="386"/>
      <c r="AV33" s="385"/>
      <c r="AW33" s="386"/>
      <c r="AX33" s="385"/>
      <c r="AY33" s="386"/>
      <c r="AZ33" s="385"/>
      <c r="BA33" s="386"/>
      <c r="BB33" s="385"/>
      <c r="BC33" s="386"/>
      <c r="BD33" s="385"/>
      <c r="BE33" s="386"/>
      <c r="BF33" s="385"/>
      <c r="BG33" s="386"/>
      <c r="BH33" s="385"/>
      <c r="BI33" s="386"/>
      <c r="BJ33" s="1689"/>
      <c r="BK33" s="1683"/>
    </row>
    <row r="34" spans="1:63" ht="6" customHeight="1" x14ac:dyDescent="0.15">
      <c r="A34" s="1670"/>
      <c r="B34" s="1681">
        <v>7</v>
      </c>
      <c r="C34" s="1682"/>
      <c r="D34" s="1682"/>
      <c r="E34" s="1685"/>
      <c r="F34" s="380"/>
      <c r="G34" s="383"/>
      <c r="H34" s="380"/>
      <c r="I34" s="383"/>
      <c r="J34" s="380"/>
      <c r="K34" s="383"/>
      <c r="L34" s="380"/>
      <c r="M34" s="383"/>
      <c r="N34" s="380"/>
      <c r="O34" s="383"/>
      <c r="P34" s="380"/>
      <c r="Q34" s="383"/>
      <c r="R34" s="380"/>
      <c r="S34" s="383"/>
      <c r="T34" s="380"/>
      <c r="U34" s="383"/>
      <c r="V34" s="380"/>
      <c r="W34" s="383"/>
      <c r="X34" s="380"/>
      <c r="Y34" s="383"/>
      <c r="Z34" s="380"/>
      <c r="AA34" s="383"/>
      <c r="AB34" s="380"/>
      <c r="AC34" s="383"/>
      <c r="AD34" s="380"/>
      <c r="AE34" s="383"/>
      <c r="AF34" s="380"/>
      <c r="AG34" s="383"/>
      <c r="AH34" s="380"/>
      <c r="AI34" s="383"/>
      <c r="AJ34" s="380"/>
      <c r="AK34" s="383"/>
      <c r="AL34" s="380"/>
      <c r="AM34" s="383"/>
      <c r="AN34" s="380"/>
      <c r="AO34" s="383"/>
      <c r="AP34" s="380"/>
      <c r="AQ34" s="383"/>
      <c r="AR34" s="380"/>
      <c r="AS34" s="383"/>
      <c r="AT34" s="380"/>
      <c r="AU34" s="383"/>
      <c r="AV34" s="380"/>
      <c r="AW34" s="383"/>
      <c r="AX34" s="380"/>
      <c r="AY34" s="383"/>
      <c r="AZ34" s="380"/>
      <c r="BA34" s="383"/>
      <c r="BB34" s="380"/>
      <c r="BC34" s="383"/>
      <c r="BD34" s="380"/>
      <c r="BE34" s="383"/>
      <c r="BF34" s="380"/>
      <c r="BG34" s="383"/>
      <c r="BH34" s="380"/>
      <c r="BI34" s="383"/>
      <c r="BJ34" s="1687" t="s">
        <v>45</v>
      </c>
      <c r="BK34" s="1683">
        <f t="shared" ref="BK34" si="39">SUM(H34:BJ36)/2</f>
        <v>0</v>
      </c>
    </row>
    <row r="35" spans="1:63" ht="3" customHeight="1" x14ac:dyDescent="0.15">
      <c r="A35" s="1670"/>
      <c r="B35" s="1681"/>
      <c r="C35" s="1682"/>
      <c r="D35" s="1682"/>
      <c r="E35" s="1685"/>
      <c r="F35" s="1642"/>
      <c r="G35" s="1643"/>
      <c r="H35" s="1642"/>
      <c r="I35" s="1643"/>
      <c r="J35" s="1642"/>
      <c r="K35" s="1643"/>
      <c r="L35" s="1642"/>
      <c r="M35" s="1643"/>
      <c r="N35" s="1642"/>
      <c r="O35" s="1643"/>
      <c r="P35" s="1642"/>
      <c r="Q35" s="1643"/>
      <c r="R35" s="1642"/>
      <c r="S35" s="1643"/>
      <c r="T35" s="1642"/>
      <c r="U35" s="1643"/>
      <c r="V35" s="1642"/>
      <c r="W35" s="1643"/>
      <c r="X35" s="1642"/>
      <c r="Y35" s="1643"/>
      <c r="Z35" s="1642"/>
      <c r="AA35" s="1643"/>
      <c r="AB35" s="1642"/>
      <c r="AC35" s="1643"/>
      <c r="AD35" s="1642"/>
      <c r="AE35" s="1643"/>
      <c r="AF35" s="1642"/>
      <c r="AG35" s="1643"/>
      <c r="AH35" s="1642"/>
      <c r="AI35" s="1643"/>
      <c r="AJ35" s="1642"/>
      <c r="AK35" s="1643"/>
      <c r="AL35" s="1642"/>
      <c r="AM35" s="1643"/>
      <c r="AN35" s="1642"/>
      <c r="AO35" s="1643"/>
      <c r="AP35" s="1642"/>
      <c r="AQ35" s="1643"/>
      <c r="AR35" s="1642"/>
      <c r="AS35" s="1643"/>
      <c r="AT35" s="1642"/>
      <c r="AU35" s="1643"/>
      <c r="AV35" s="1642"/>
      <c r="AW35" s="1643"/>
      <c r="AX35" s="1642"/>
      <c r="AY35" s="1643"/>
      <c r="AZ35" s="1642"/>
      <c r="BA35" s="1643"/>
      <c r="BB35" s="1642"/>
      <c r="BC35" s="1643"/>
      <c r="BD35" s="1642"/>
      <c r="BE35" s="1643"/>
      <c r="BF35" s="1642"/>
      <c r="BG35" s="1643"/>
      <c r="BH35" s="1642"/>
      <c r="BI35" s="1643"/>
      <c r="BJ35" s="1688"/>
      <c r="BK35" s="1683"/>
    </row>
    <row r="36" spans="1:63" ht="6" customHeight="1" x14ac:dyDescent="0.15">
      <c r="A36" s="1670"/>
      <c r="B36" s="1692"/>
      <c r="C36" s="1682"/>
      <c r="D36" s="1682"/>
      <c r="E36" s="1686"/>
      <c r="F36" s="385"/>
      <c r="G36" s="386"/>
      <c r="H36" s="385"/>
      <c r="I36" s="386"/>
      <c r="J36" s="385"/>
      <c r="K36" s="386"/>
      <c r="L36" s="385"/>
      <c r="M36" s="386"/>
      <c r="N36" s="385"/>
      <c r="O36" s="386"/>
      <c r="P36" s="385"/>
      <c r="Q36" s="386"/>
      <c r="R36" s="385"/>
      <c r="S36" s="386"/>
      <c r="T36" s="385"/>
      <c r="U36" s="386"/>
      <c r="V36" s="385"/>
      <c r="W36" s="386"/>
      <c r="X36" s="385"/>
      <c r="Y36" s="386"/>
      <c r="Z36" s="385"/>
      <c r="AA36" s="386"/>
      <c r="AB36" s="385"/>
      <c r="AC36" s="386"/>
      <c r="AD36" s="385"/>
      <c r="AE36" s="386"/>
      <c r="AF36" s="385"/>
      <c r="AG36" s="386"/>
      <c r="AH36" s="385"/>
      <c r="AI36" s="386"/>
      <c r="AJ36" s="385"/>
      <c r="AK36" s="386"/>
      <c r="AL36" s="385"/>
      <c r="AM36" s="386"/>
      <c r="AN36" s="385"/>
      <c r="AO36" s="386"/>
      <c r="AP36" s="385"/>
      <c r="AQ36" s="386"/>
      <c r="AR36" s="385"/>
      <c r="AS36" s="386"/>
      <c r="AT36" s="385"/>
      <c r="AU36" s="386"/>
      <c r="AV36" s="385"/>
      <c r="AW36" s="386"/>
      <c r="AX36" s="385"/>
      <c r="AY36" s="386"/>
      <c r="AZ36" s="385"/>
      <c r="BA36" s="386"/>
      <c r="BB36" s="385"/>
      <c r="BC36" s="386"/>
      <c r="BD36" s="385"/>
      <c r="BE36" s="386"/>
      <c r="BF36" s="385"/>
      <c r="BG36" s="386"/>
      <c r="BH36" s="385"/>
      <c r="BI36" s="386"/>
      <c r="BJ36" s="1689"/>
      <c r="BK36" s="1683"/>
    </row>
    <row r="37" spans="1:63" ht="6" customHeight="1" x14ac:dyDescent="0.15">
      <c r="A37" s="1670"/>
      <c r="B37" s="1681">
        <v>8</v>
      </c>
      <c r="C37" s="1682"/>
      <c r="D37" s="1682"/>
      <c r="E37" s="1685"/>
      <c r="F37" s="380"/>
      <c r="G37" s="383"/>
      <c r="H37" s="380"/>
      <c r="I37" s="383"/>
      <c r="J37" s="380"/>
      <c r="K37" s="383"/>
      <c r="L37" s="380"/>
      <c r="M37" s="383"/>
      <c r="N37" s="380"/>
      <c r="O37" s="383"/>
      <c r="P37" s="380"/>
      <c r="Q37" s="383"/>
      <c r="R37" s="380"/>
      <c r="S37" s="383"/>
      <c r="T37" s="380"/>
      <c r="U37" s="383"/>
      <c r="V37" s="380"/>
      <c r="W37" s="383"/>
      <c r="X37" s="380"/>
      <c r="Y37" s="383"/>
      <c r="Z37" s="380"/>
      <c r="AA37" s="383"/>
      <c r="AB37" s="380"/>
      <c r="AC37" s="383"/>
      <c r="AD37" s="380"/>
      <c r="AE37" s="383"/>
      <c r="AF37" s="380"/>
      <c r="AG37" s="383"/>
      <c r="AH37" s="380"/>
      <c r="AI37" s="383"/>
      <c r="AJ37" s="380"/>
      <c r="AK37" s="383"/>
      <c r="AL37" s="380"/>
      <c r="AM37" s="383"/>
      <c r="AN37" s="380"/>
      <c r="AO37" s="383"/>
      <c r="AP37" s="380"/>
      <c r="AQ37" s="383"/>
      <c r="AR37" s="380"/>
      <c r="AS37" s="383"/>
      <c r="AT37" s="380"/>
      <c r="AU37" s="383"/>
      <c r="AV37" s="380"/>
      <c r="AW37" s="383"/>
      <c r="AX37" s="380"/>
      <c r="AY37" s="383"/>
      <c r="AZ37" s="380"/>
      <c r="BA37" s="383"/>
      <c r="BB37" s="380"/>
      <c r="BC37" s="383"/>
      <c r="BD37" s="380"/>
      <c r="BE37" s="383"/>
      <c r="BF37" s="380"/>
      <c r="BG37" s="383"/>
      <c r="BH37" s="380"/>
      <c r="BI37" s="383"/>
      <c r="BJ37" s="1687" t="s">
        <v>45</v>
      </c>
      <c r="BK37" s="1683">
        <f t="shared" ref="BK37" si="40">SUM(H37:BJ39)/2</f>
        <v>0</v>
      </c>
    </row>
    <row r="38" spans="1:63" ht="3" customHeight="1" x14ac:dyDescent="0.15">
      <c r="A38" s="1670"/>
      <c r="B38" s="1681"/>
      <c r="C38" s="1682"/>
      <c r="D38" s="1682"/>
      <c r="E38" s="1685"/>
      <c r="F38" s="1642"/>
      <c r="G38" s="1643"/>
      <c r="H38" s="1642"/>
      <c r="I38" s="1643"/>
      <c r="J38" s="1642"/>
      <c r="K38" s="1643"/>
      <c r="L38" s="1642"/>
      <c r="M38" s="1643"/>
      <c r="N38" s="1642"/>
      <c r="O38" s="1643"/>
      <c r="P38" s="1642"/>
      <c r="Q38" s="1643"/>
      <c r="R38" s="1642"/>
      <c r="S38" s="1643"/>
      <c r="T38" s="1642"/>
      <c r="U38" s="1643"/>
      <c r="V38" s="1642"/>
      <c r="W38" s="1643"/>
      <c r="X38" s="1642"/>
      <c r="Y38" s="1643"/>
      <c r="Z38" s="1642"/>
      <c r="AA38" s="1643"/>
      <c r="AB38" s="1642"/>
      <c r="AC38" s="1643"/>
      <c r="AD38" s="1642"/>
      <c r="AE38" s="1643"/>
      <c r="AF38" s="1642"/>
      <c r="AG38" s="1643"/>
      <c r="AH38" s="1642"/>
      <c r="AI38" s="1643"/>
      <c r="AJ38" s="1642"/>
      <c r="AK38" s="1643"/>
      <c r="AL38" s="1642"/>
      <c r="AM38" s="1643"/>
      <c r="AN38" s="1642"/>
      <c r="AO38" s="1643"/>
      <c r="AP38" s="1642"/>
      <c r="AQ38" s="1643"/>
      <c r="AR38" s="1642"/>
      <c r="AS38" s="1643"/>
      <c r="AT38" s="1642"/>
      <c r="AU38" s="1643"/>
      <c r="AV38" s="1642"/>
      <c r="AW38" s="1643"/>
      <c r="AX38" s="1642"/>
      <c r="AY38" s="1643"/>
      <c r="AZ38" s="1642"/>
      <c r="BA38" s="1643"/>
      <c r="BB38" s="1642"/>
      <c r="BC38" s="1643"/>
      <c r="BD38" s="1642"/>
      <c r="BE38" s="1643"/>
      <c r="BF38" s="1642"/>
      <c r="BG38" s="1643"/>
      <c r="BH38" s="1642"/>
      <c r="BI38" s="1643"/>
      <c r="BJ38" s="1688"/>
      <c r="BK38" s="1683"/>
    </row>
    <row r="39" spans="1:63" ht="6" customHeight="1" x14ac:dyDescent="0.15">
      <c r="A39" s="1670"/>
      <c r="B39" s="1681"/>
      <c r="C39" s="1682"/>
      <c r="D39" s="1682"/>
      <c r="E39" s="1686"/>
      <c r="F39" s="385"/>
      <c r="G39" s="386"/>
      <c r="H39" s="385"/>
      <c r="I39" s="386"/>
      <c r="J39" s="385"/>
      <c r="K39" s="386"/>
      <c r="L39" s="385"/>
      <c r="M39" s="386"/>
      <c r="N39" s="385"/>
      <c r="O39" s="386"/>
      <c r="P39" s="385"/>
      <c r="Q39" s="386"/>
      <c r="R39" s="385"/>
      <c r="S39" s="386"/>
      <c r="T39" s="385"/>
      <c r="U39" s="386"/>
      <c r="V39" s="385"/>
      <c r="W39" s="386"/>
      <c r="X39" s="385"/>
      <c r="Y39" s="386"/>
      <c r="Z39" s="385"/>
      <c r="AA39" s="386"/>
      <c r="AB39" s="385"/>
      <c r="AC39" s="386"/>
      <c r="AD39" s="385"/>
      <c r="AE39" s="386"/>
      <c r="AF39" s="385"/>
      <c r="AG39" s="386"/>
      <c r="AH39" s="385"/>
      <c r="AI39" s="386"/>
      <c r="AJ39" s="385"/>
      <c r="AK39" s="386"/>
      <c r="AL39" s="385"/>
      <c r="AM39" s="386"/>
      <c r="AN39" s="385"/>
      <c r="AO39" s="386"/>
      <c r="AP39" s="385"/>
      <c r="AQ39" s="386"/>
      <c r="AR39" s="385"/>
      <c r="AS39" s="386"/>
      <c r="AT39" s="385"/>
      <c r="AU39" s="386"/>
      <c r="AV39" s="385"/>
      <c r="AW39" s="386"/>
      <c r="AX39" s="385"/>
      <c r="AY39" s="386"/>
      <c r="AZ39" s="385"/>
      <c r="BA39" s="386"/>
      <c r="BB39" s="385"/>
      <c r="BC39" s="386"/>
      <c r="BD39" s="385"/>
      <c r="BE39" s="386"/>
      <c r="BF39" s="385"/>
      <c r="BG39" s="386"/>
      <c r="BH39" s="385"/>
      <c r="BI39" s="386"/>
      <c r="BJ39" s="1689"/>
      <c r="BK39" s="1683"/>
    </row>
    <row r="40" spans="1:63" ht="6" customHeight="1" x14ac:dyDescent="0.15">
      <c r="A40" s="1670"/>
      <c r="B40" s="1680">
        <v>9</v>
      </c>
      <c r="C40" s="1682"/>
      <c r="D40" s="1682"/>
      <c r="E40" s="1685"/>
      <c r="F40" s="380"/>
      <c r="G40" s="383"/>
      <c r="H40" s="380"/>
      <c r="I40" s="383"/>
      <c r="J40" s="380"/>
      <c r="K40" s="383"/>
      <c r="L40" s="380"/>
      <c r="M40" s="383"/>
      <c r="N40" s="380"/>
      <c r="O40" s="383"/>
      <c r="P40" s="380"/>
      <c r="Q40" s="383"/>
      <c r="R40" s="380"/>
      <c r="S40" s="383"/>
      <c r="T40" s="380"/>
      <c r="U40" s="383"/>
      <c r="V40" s="380"/>
      <c r="W40" s="383"/>
      <c r="X40" s="380"/>
      <c r="Y40" s="383"/>
      <c r="Z40" s="380"/>
      <c r="AA40" s="383"/>
      <c r="AB40" s="380"/>
      <c r="AC40" s="383"/>
      <c r="AD40" s="380"/>
      <c r="AE40" s="383"/>
      <c r="AF40" s="380"/>
      <c r="AG40" s="383"/>
      <c r="AH40" s="380"/>
      <c r="AI40" s="383"/>
      <c r="AJ40" s="380"/>
      <c r="AK40" s="383"/>
      <c r="AL40" s="380"/>
      <c r="AM40" s="383"/>
      <c r="AN40" s="380"/>
      <c r="AO40" s="383"/>
      <c r="AP40" s="380"/>
      <c r="AQ40" s="383"/>
      <c r="AR40" s="380"/>
      <c r="AS40" s="383"/>
      <c r="AT40" s="380"/>
      <c r="AU40" s="383"/>
      <c r="AV40" s="380"/>
      <c r="AW40" s="383"/>
      <c r="AX40" s="380"/>
      <c r="AY40" s="383"/>
      <c r="AZ40" s="380"/>
      <c r="BA40" s="383"/>
      <c r="BB40" s="380"/>
      <c r="BC40" s="383"/>
      <c r="BD40" s="380"/>
      <c r="BE40" s="383"/>
      <c r="BF40" s="380"/>
      <c r="BG40" s="383"/>
      <c r="BH40" s="380"/>
      <c r="BI40" s="383"/>
      <c r="BJ40" s="1687" t="s">
        <v>45</v>
      </c>
      <c r="BK40" s="1683">
        <f t="shared" ref="BK40" si="41">SUM(H40:BJ42)/2</f>
        <v>0</v>
      </c>
    </row>
    <row r="41" spans="1:63" ht="3" customHeight="1" x14ac:dyDescent="0.15">
      <c r="A41" s="1670"/>
      <c r="B41" s="1681"/>
      <c r="C41" s="1682"/>
      <c r="D41" s="1682"/>
      <c r="E41" s="1685"/>
      <c r="F41" s="1642"/>
      <c r="G41" s="1643"/>
      <c r="H41" s="1642"/>
      <c r="I41" s="1643"/>
      <c r="J41" s="1642"/>
      <c r="K41" s="1643"/>
      <c r="L41" s="1642"/>
      <c r="M41" s="1643"/>
      <c r="N41" s="1642"/>
      <c r="O41" s="1643"/>
      <c r="P41" s="1642"/>
      <c r="Q41" s="1643"/>
      <c r="R41" s="1642"/>
      <c r="S41" s="1643"/>
      <c r="T41" s="1642"/>
      <c r="U41" s="1643"/>
      <c r="V41" s="1642"/>
      <c r="W41" s="1643"/>
      <c r="X41" s="1642"/>
      <c r="Y41" s="1643"/>
      <c r="Z41" s="1642"/>
      <c r="AA41" s="1643"/>
      <c r="AB41" s="1642"/>
      <c r="AC41" s="1643"/>
      <c r="AD41" s="1642"/>
      <c r="AE41" s="1643"/>
      <c r="AF41" s="1642"/>
      <c r="AG41" s="1643"/>
      <c r="AH41" s="1642"/>
      <c r="AI41" s="1643"/>
      <c r="AJ41" s="1642"/>
      <c r="AK41" s="1643"/>
      <c r="AL41" s="1642"/>
      <c r="AM41" s="1643"/>
      <c r="AN41" s="1642"/>
      <c r="AO41" s="1643"/>
      <c r="AP41" s="1642"/>
      <c r="AQ41" s="1643"/>
      <c r="AR41" s="1642"/>
      <c r="AS41" s="1643"/>
      <c r="AT41" s="1642"/>
      <c r="AU41" s="1643"/>
      <c r="AV41" s="1642"/>
      <c r="AW41" s="1643"/>
      <c r="AX41" s="1642"/>
      <c r="AY41" s="1643"/>
      <c r="AZ41" s="1642"/>
      <c r="BA41" s="1643"/>
      <c r="BB41" s="1642"/>
      <c r="BC41" s="1643"/>
      <c r="BD41" s="1642"/>
      <c r="BE41" s="1643"/>
      <c r="BF41" s="1642"/>
      <c r="BG41" s="1643"/>
      <c r="BH41" s="1642"/>
      <c r="BI41" s="1643"/>
      <c r="BJ41" s="1688"/>
      <c r="BK41" s="1683"/>
    </row>
    <row r="42" spans="1:63" ht="6" customHeight="1" x14ac:dyDescent="0.15">
      <c r="A42" s="1670"/>
      <c r="B42" s="1692"/>
      <c r="C42" s="1682"/>
      <c r="D42" s="1682"/>
      <c r="E42" s="1686"/>
      <c r="F42" s="385"/>
      <c r="G42" s="386"/>
      <c r="H42" s="385"/>
      <c r="I42" s="386"/>
      <c r="J42" s="385"/>
      <c r="K42" s="386"/>
      <c r="L42" s="385"/>
      <c r="M42" s="386"/>
      <c r="N42" s="385"/>
      <c r="O42" s="386"/>
      <c r="P42" s="385"/>
      <c r="Q42" s="386"/>
      <c r="R42" s="385"/>
      <c r="S42" s="386"/>
      <c r="T42" s="385"/>
      <c r="U42" s="386"/>
      <c r="V42" s="385"/>
      <c r="W42" s="386"/>
      <c r="X42" s="385"/>
      <c r="Y42" s="386"/>
      <c r="Z42" s="385"/>
      <c r="AA42" s="386"/>
      <c r="AB42" s="385"/>
      <c r="AC42" s="386"/>
      <c r="AD42" s="385"/>
      <c r="AE42" s="386"/>
      <c r="AF42" s="385"/>
      <c r="AG42" s="386"/>
      <c r="AH42" s="385"/>
      <c r="AI42" s="386"/>
      <c r="AJ42" s="385"/>
      <c r="AK42" s="386"/>
      <c r="AL42" s="385"/>
      <c r="AM42" s="386"/>
      <c r="AN42" s="385"/>
      <c r="AO42" s="386"/>
      <c r="AP42" s="385"/>
      <c r="AQ42" s="386"/>
      <c r="AR42" s="385"/>
      <c r="AS42" s="386"/>
      <c r="AT42" s="385"/>
      <c r="AU42" s="386"/>
      <c r="AV42" s="385"/>
      <c r="AW42" s="386"/>
      <c r="AX42" s="385"/>
      <c r="AY42" s="386"/>
      <c r="AZ42" s="385"/>
      <c r="BA42" s="386"/>
      <c r="BB42" s="385"/>
      <c r="BC42" s="386"/>
      <c r="BD42" s="385"/>
      <c r="BE42" s="386"/>
      <c r="BF42" s="385"/>
      <c r="BG42" s="386"/>
      <c r="BH42" s="385"/>
      <c r="BI42" s="386"/>
      <c r="BJ42" s="1689"/>
      <c r="BK42" s="1683"/>
    </row>
    <row r="43" spans="1:63" ht="6" customHeight="1" x14ac:dyDescent="0.15">
      <c r="A43" s="1670"/>
      <c r="B43" s="1681">
        <v>10</v>
      </c>
      <c r="C43" s="1682"/>
      <c r="D43" s="1682"/>
      <c r="E43" s="1684"/>
      <c r="F43" s="380"/>
      <c r="G43" s="383"/>
      <c r="H43" s="380"/>
      <c r="I43" s="383"/>
      <c r="J43" s="380"/>
      <c r="K43" s="383"/>
      <c r="L43" s="380"/>
      <c r="M43" s="383"/>
      <c r="N43" s="380"/>
      <c r="O43" s="383"/>
      <c r="P43" s="380"/>
      <c r="Q43" s="383"/>
      <c r="R43" s="380"/>
      <c r="S43" s="383"/>
      <c r="T43" s="380"/>
      <c r="U43" s="383"/>
      <c r="V43" s="380"/>
      <c r="W43" s="383"/>
      <c r="X43" s="380"/>
      <c r="Y43" s="383"/>
      <c r="Z43" s="380"/>
      <c r="AA43" s="383"/>
      <c r="AB43" s="380"/>
      <c r="AC43" s="383"/>
      <c r="AD43" s="380"/>
      <c r="AE43" s="383"/>
      <c r="AF43" s="380"/>
      <c r="AG43" s="383"/>
      <c r="AH43" s="380"/>
      <c r="AI43" s="383"/>
      <c r="AJ43" s="380"/>
      <c r="AK43" s="383"/>
      <c r="AL43" s="380"/>
      <c r="AM43" s="383"/>
      <c r="AN43" s="380"/>
      <c r="AO43" s="383"/>
      <c r="AP43" s="380"/>
      <c r="AQ43" s="383"/>
      <c r="AR43" s="380"/>
      <c r="AS43" s="383"/>
      <c r="AT43" s="380"/>
      <c r="AU43" s="383"/>
      <c r="AV43" s="380"/>
      <c r="AW43" s="383"/>
      <c r="AX43" s="380"/>
      <c r="AY43" s="383"/>
      <c r="AZ43" s="380"/>
      <c r="BA43" s="383"/>
      <c r="BB43" s="380"/>
      <c r="BC43" s="383"/>
      <c r="BD43" s="380"/>
      <c r="BE43" s="383"/>
      <c r="BF43" s="380"/>
      <c r="BG43" s="383"/>
      <c r="BH43" s="380"/>
      <c r="BI43" s="383"/>
      <c r="BJ43" s="1687" t="s">
        <v>45</v>
      </c>
      <c r="BK43" s="1683">
        <f t="shared" ref="BK43" si="42">SUM(H43:BJ45)/2</f>
        <v>0</v>
      </c>
    </row>
    <row r="44" spans="1:63" ht="3" customHeight="1" x14ac:dyDescent="0.15">
      <c r="A44" s="1670"/>
      <c r="B44" s="1681"/>
      <c r="C44" s="1682"/>
      <c r="D44" s="1682"/>
      <c r="E44" s="1685"/>
      <c r="F44" s="1642"/>
      <c r="G44" s="1643"/>
      <c r="H44" s="1642"/>
      <c r="I44" s="1643"/>
      <c r="J44" s="1642"/>
      <c r="K44" s="1643"/>
      <c r="L44" s="1642"/>
      <c r="M44" s="1643"/>
      <c r="N44" s="1642"/>
      <c r="O44" s="1643"/>
      <c r="P44" s="1642"/>
      <c r="Q44" s="1643"/>
      <c r="R44" s="1642"/>
      <c r="S44" s="1643"/>
      <c r="T44" s="1642"/>
      <c r="U44" s="1643"/>
      <c r="V44" s="1642"/>
      <c r="W44" s="1643"/>
      <c r="X44" s="1642"/>
      <c r="Y44" s="1643"/>
      <c r="Z44" s="1642"/>
      <c r="AA44" s="1643"/>
      <c r="AB44" s="1642"/>
      <c r="AC44" s="1643"/>
      <c r="AD44" s="1642"/>
      <c r="AE44" s="1643"/>
      <c r="AF44" s="1642"/>
      <c r="AG44" s="1643"/>
      <c r="AH44" s="1642"/>
      <c r="AI44" s="1643"/>
      <c r="AJ44" s="1642"/>
      <c r="AK44" s="1643"/>
      <c r="AL44" s="1642"/>
      <c r="AM44" s="1643"/>
      <c r="AN44" s="1642"/>
      <c r="AO44" s="1643"/>
      <c r="AP44" s="1642"/>
      <c r="AQ44" s="1643"/>
      <c r="AR44" s="1642"/>
      <c r="AS44" s="1643"/>
      <c r="AT44" s="1642"/>
      <c r="AU44" s="1643"/>
      <c r="AV44" s="1642"/>
      <c r="AW44" s="1643"/>
      <c r="AX44" s="1642"/>
      <c r="AY44" s="1643"/>
      <c r="AZ44" s="1642"/>
      <c r="BA44" s="1643"/>
      <c r="BB44" s="1642"/>
      <c r="BC44" s="1643"/>
      <c r="BD44" s="1642"/>
      <c r="BE44" s="1643"/>
      <c r="BF44" s="1642"/>
      <c r="BG44" s="1643"/>
      <c r="BH44" s="1642"/>
      <c r="BI44" s="1643"/>
      <c r="BJ44" s="1688"/>
      <c r="BK44" s="1683"/>
    </row>
    <row r="45" spans="1:63" ht="6" customHeight="1" x14ac:dyDescent="0.15">
      <c r="A45" s="1670"/>
      <c r="B45" s="1681"/>
      <c r="C45" s="1682"/>
      <c r="D45" s="1682"/>
      <c r="E45" s="1686"/>
      <c r="F45" s="385"/>
      <c r="G45" s="386"/>
      <c r="H45" s="385"/>
      <c r="I45" s="386"/>
      <c r="J45" s="385"/>
      <c r="K45" s="386"/>
      <c r="L45" s="385"/>
      <c r="M45" s="386"/>
      <c r="N45" s="385"/>
      <c r="O45" s="386"/>
      <c r="P45" s="385"/>
      <c r="Q45" s="386"/>
      <c r="R45" s="385"/>
      <c r="S45" s="386"/>
      <c r="T45" s="385"/>
      <c r="U45" s="386"/>
      <c r="V45" s="385"/>
      <c r="W45" s="386"/>
      <c r="X45" s="385"/>
      <c r="Y45" s="386"/>
      <c r="Z45" s="385"/>
      <c r="AA45" s="386"/>
      <c r="AB45" s="385"/>
      <c r="AC45" s="386"/>
      <c r="AD45" s="385"/>
      <c r="AE45" s="386"/>
      <c r="AF45" s="385"/>
      <c r="AG45" s="386"/>
      <c r="AH45" s="385"/>
      <c r="AI45" s="386"/>
      <c r="AJ45" s="385"/>
      <c r="AK45" s="386"/>
      <c r="AL45" s="385"/>
      <c r="AM45" s="386"/>
      <c r="AN45" s="385"/>
      <c r="AO45" s="386"/>
      <c r="AP45" s="385"/>
      <c r="AQ45" s="386"/>
      <c r="AR45" s="385"/>
      <c r="AS45" s="386"/>
      <c r="AT45" s="385"/>
      <c r="AU45" s="386"/>
      <c r="AV45" s="385"/>
      <c r="AW45" s="386"/>
      <c r="AX45" s="385"/>
      <c r="AY45" s="386"/>
      <c r="AZ45" s="385"/>
      <c r="BA45" s="386"/>
      <c r="BB45" s="385"/>
      <c r="BC45" s="386"/>
      <c r="BD45" s="385"/>
      <c r="BE45" s="386"/>
      <c r="BF45" s="385"/>
      <c r="BG45" s="386"/>
      <c r="BH45" s="385"/>
      <c r="BI45" s="386"/>
      <c r="BJ45" s="1689"/>
      <c r="BK45" s="1683"/>
    </row>
    <row r="46" spans="1:63" ht="6" customHeight="1" x14ac:dyDescent="0.15">
      <c r="A46" s="1670"/>
      <c r="B46" s="1680">
        <v>11</v>
      </c>
      <c r="C46" s="1682"/>
      <c r="D46" s="1682"/>
      <c r="E46" s="1685"/>
      <c r="F46" s="380"/>
      <c r="G46" s="383"/>
      <c r="H46" s="380"/>
      <c r="I46" s="383"/>
      <c r="J46" s="380"/>
      <c r="K46" s="383"/>
      <c r="L46" s="380"/>
      <c r="M46" s="383"/>
      <c r="N46" s="380"/>
      <c r="O46" s="383"/>
      <c r="P46" s="380"/>
      <c r="Q46" s="383"/>
      <c r="R46" s="380"/>
      <c r="S46" s="383"/>
      <c r="T46" s="380"/>
      <c r="U46" s="383"/>
      <c r="V46" s="380"/>
      <c r="W46" s="383"/>
      <c r="X46" s="380"/>
      <c r="Y46" s="383"/>
      <c r="Z46" s="380"/>
      <c r="AA46" s="383"/>
      <c r="AB46" s="380"/>
      <c r="AC46" s="383"/>
      <c r="AD46" s="380"/>
      <c r="AE46" s="383"/>
      <c r="AF46" s="380"/>
      <c r="AG46" s="383"/>
      <c r="AH46" s="380"/>
      <c r="AI46" s="383"/>
      <c r="AJ46" s="380"/>
      <c r="AK46" s="383"/>
      <c r="AL46" s="380"/>
      <c r="AM46" s="383"/>
      <c r="AN46" s="380"/>
      <c r="AO46" s="383"/>
      <c r="AP46" s="380"/>
      <c r="AQ46" s="383"/>
      <c r="AR46" s="380"/>
      <c r="AS46" s="383"/>
      <c r="AT46" s="380"/>
      <c r="AU46" s="383"/>
      <c r="AV46" s="380"/>
      <c r="AW46" s="383"/>
      <c r="AX46" s="380"/>
      <c r="AY46" s="383"/>
      <c r="AZ46" s="380"/>
      <c r="BA46" s="383"/>
      <c r="BB46" s="380"/>
      <c r="BC46" s="383"/>
      <c r="BD46" s="380"/>
      <c r="BE46" s="383"/>
      <c r="BF46" s="380"/>
      <c r="BG46" s="383"/>
      <c r="BH46" s="380"/>
      <c r="BI46" s="383"/>
      <c r="BJ46" s="1687" t="s">
        <v>45</v>
      </c>
      <c r="BK46" s="1683">
        <f t="shared" ref="BK46" si="43">SUM(H46:BJ48)/2</f>
        <v>0</v>
      </c>
    </row>
    <row r="47" spans="1:63" ht="3" customHeight="1" x14ac:dyDescent="0.15">
      <c r="A47" s="1670"/>
      <c r="B47" s="1681"/>
      <c r="C47" s="1682"/>
      <c r="D47" s="1682"/>
      <c r="E47" s="1685"/>
      <c r="F47" s="1642"/>
      <c r="G47" s="1643"/>
      <c r="H47" s="1642"/>
      <c r="I47" s="1643"/>
      <c r="J47" s="1642"/>
      <c r="K47" s="1643"/>
      <c r="L47" s="1642"/>
      <c r="M47" s="1643"/>
      <c r="N47" s="1642"/>
      <c r="O47" s="1643"/>
      <c r="P47" s="1642"/>
      <c r="Q47" s="1643"/>
      <c r="R47" s="1642"/>
      <c r="S47" s="1643"/>
      <c r="T47" s="1642"/>
      <c r="U47" s="1643"/>
      <c r="V47" s="1642"/>
      <c r="W47" s="1643"/>
      <c r="X47" s="1642"/>
      <c r="Y47" s="1643"/>
      <c r="Z47" s="1642"/>
      <c r="AA47" s="1643"/>
      <c r="AB47" s="1642"/>
      <c r="AC47" s="1643"/>
      <c r="AD47" s="1642"/>
      <c r="AE47" s="1643"/>
      <c r="AF47" s="1642"/>
      <c r="AG47" s="1643"/>
      <c r="AH47" s="1642"/>
      <c r="AI47" s="1643"/>
      <c r="AJ47" s="1642"/>
      <c r="AK47" s="1643"/>
      <c r="AL47" s="1642"/>
      <c r="AM47" s="1643"/>
      <c r="AN47" s="1642"/>
      <c r="AO47" s="1643"/>
      <c r="AP47" s="1642"/>
      <c r="AQ47" s="1643"/>
      <c r="AR47" s="1642"/>
      <c r="AS47" s="1643"/>
      <c r="AT47" s="1642"/>
      <c r="AU47" s="1643"/>
      <c r="AV47" s="1642"/>
      <c r="AW47" s="1643"/>
      <c r="AX47" s="1642"/>
      <c r="AY47" s="1643"/>
      <c r="AZ47" s="1642"/>
      <c r="BA47" s="1643"/>
      <c r="BB47" s="1642"/>
      <c r="BC47" s="1643"/>
      <c r="BD47" s="1642"/>
      <c r="BE47" s="1643"/>
      <c r="BF47" s="1642"/>
      <c r="BG47" s="1643"/>
      <c r="BH47" s="1642"/>
      <c r="BI47" s="1643"/>
      <c r="BJ47" s="1688"/>
      <c r="BK47" s="1683"/>
    </row>
    <row r="48" spans="1:63" ht="6" customHeight="1" x14ac:dyDescent="0.15">
      <c r="A48" s="1670"/>
      <c r="B48" s="1681"/>
      <c r="C48" s="1682"/>
      <c r="D48" s="1682"/>
      <c r="E48" s="1686"/>
      <c r="F48" s="385"/>
      <c r="G48" s="386"/>
      <c r="H48" s="385"/>
      <c r="I48" s="386"/>
      <c r="J48" s="385"/>
      <c r="K48" s="386"/>
      <c r="L48" s="385"/>
      <c r="M48" s="386"/>
      <c r="N48" s="385"/>
      <c r="O48" s="386"/>
      <c r="P48" s="385"/>
      <c r="Q48" s="386"/>
      <c r="R48" s="385"/>
      <c r="S48" s="386"/>
      <c r="T48" s="385"/>
      <c r="U48" s="386"/>
      <c r="V48" s="385"/>
      <c r="W48" s="386"/>
      <c r="X48" s="385"/>
      <c r="Y48" s="386"/>
      <c r="Z48" s="385"/>
      <c r="AA48" s="386"/>
      <c r="AB48" s="385"/>
      <c r="AC48" s="386"/>
      <c r="AD48" s="385"/>
      <c r="AE48" s="386"/>
      <c r="AF48" s="385"/>
      <c r="AG48" s="386"/>
      <c r="AH48" s="385"/>
      <c r="AI48" s="386"/>
      <c r="AJ48" s="385"/>
      <c r="AK48" s="386"/>
      <c r="AL48" s="385"/>
      <c r="AM48" s="386"/>
      <c r="AN48" s="385"/>
      <c r="AO48" s="386"/>
      <c r="AP48" s="385"/>
      <c r="AQ48" s="386"/>
      <c r="AR48" s="385"/>
      <c r="AS48" s="386"/>
      <c r="AT48" s="385"/>
      <c r="AU48" s="386"/>
      <c r="AV48" s="385"/>
      <c r="AW48" s="386"/>
      <c r="AX48" s="385"/>
      <c r="AY48" s="386"/>
      <c r="AZ48" s="385"/>
      <c r="BA48" s="386"/>
      <c r="BB48" s="385"/>
      <c r="BC48" s="386"/>
      <c r="BD48" s="385"/>
      <c r="BE48" s="386"/>
      <c r="BF48" s="385"/>
      <c r="BG48" s="386"/>
      <c r="BH48" s="385"/>
      <c r="BI48" s="386"/>
      <c r="BJ48" s="1689"/>
      <c r="BK48" s="1683"/>
    </row>
    <row r="49" spans="1:63" ht="6" customHeight="1" x14ac:dyDescent="0.15">
      <c r="A49" s="1670"/>
      <c r="B49" s="1680">
        <v>12</v>
      </c>
      <c r="C49" s="1682"/>
      <c r="D49" s="1682"/>
      <c r="E49" s="1685"/>
      <c r="F49" s="380"/>
      <c r="G49" s="383"/>
      <c r="H49" s="380"/>
      <c r="I49" s="383"/>
      <c r="J49" s="380"/>
      <c r="K49" s="383"/>
      <c r="L49" s="380"/>
      <c r="M49" s="383"/>
      <c r="N49" s="380"/>
      <c r="O49" s="383"/>
      <c r="P49" s="380"/>
      <c r="Q49" s="383"/>
      <c r="R49" s="380"/>
      <c r="S49" s="383"/>
      <c r="T49" s="380"/>
      <c r="U49" s="383"/>
      <c r="V49" s="380"/>
      <c r="W49" s="383"/>
      <c r="X49" s="380"/>
      <c r="Y49" s="383"/>
      <c r="Z49" s="380"/>
      <c r="AA49" s="383"/>
      <c r="AB49" s="380"/>
      <c r="AC49" s="383"/>
      <c r="AD49" s="380"/>
      <c r="AE49" s="383"/>
      <c r="AF49" s="380"/>
      <c r="AG49" s="383"/>
      <c r="AH49" s="380"/>
      <c r="AI49" s="383"/>
      <c r="AJ49" s="380"/>
      <c r="AK49" s="383"/>
      <c r="AL49" s="380"/>
      <c r="AM49" s="383"/>
      <c r="AN49" s="380"/>
      <c r="AO49" s="383"/>
      <c r="AP49" s="380"/>
      <c r="AQ49" s="383"/>
      <c r="AR49" s="380"/>
      <c r="AS49" s="383"/>
      <c r="AT49" s="380"/>
      <c r="AU49" s="383"/>
      <c r="AV49" s="380"/>
      <c r="AW49" s="383"/>
      <c r="AX49" s="380"/>
      <c r="AY49" s="383"/>
      <c r="AZ49" s="380"/>
      <c r="BA49" s="383"/>
      <c r="BB49" s="380"/>
      <c r="BC49" s="383"/>
      <c r="BD49" s="380"/>
      <c r="BE49" s="383"/>
      <c r="BF49" s="380"/>
      <c r="BG49" s="383"/>
      <c r="BH49" s="380"/>
      <c r="BI49" s="383"/>
      <c r="BJ49" s="1687" t="s">
        <v>45</v>
      </c>
      <c r="BK49" s="1683">
        <f t="shared" ref="BK49" si="44">SUM(H49:BJ51)/2</f>
        <v>0</v>
      </c>
    </row>
    <row r="50" spans="1:63" ht="3" customHeight="1" x14ac:dyDescent="0.15">
      <c r="A50" s="1670"/>
      <c r="B50" s="1681"/>
      <c r="C50" s="1682"/>
      <c r="D50" s="1682"/>
      <c r="E50" s="1685"/>
      <c r="F50" s="1642"/>
      <c r="G50" s="1643"/>
      <c r="H50" s="1642"/>
      <c r="I50" s="1643"/>
      <c r="J50" s="1642"/>
      <c r="K50" s="1643"/>
      <c r="L50" s="1642"/>
      <c r="M50" s="1643"/>
      <c r="N50" s="1642"/>
      <c r="O50" s="1643"/>
      <c r="P50" s="1642"/>
      <c r="Q50" s="1643"/>
      <c r="R50" s="1642"/>
      <c r="S50" s="1643"/>
      <c r="T50" s="1642"/>
      <c r="U50" s="1643"/>
      <c r="V50" s="1642"/>
      <c r="W50" s="1643"/>
      <c r="X50" s="1642"/>
      <c r="Y50" s="1643"/>
      <c r="Z50" s="1642"/>
      <c r="AA50" s="1643"/>
      <c r="AB50" s="1642"/>
      <c r="AC50" s="1643"/>
      <c r="AD50" s="1642"/>
      <c r="AE50" s="1643"/>
      <c r="AF50" s="1642"/>
      <c r="AG50" s="1643"/>
      <c r="AH50" s="1642"/>
      <c r="AI50" s="1643"/>
      <c r="AJ50" s="1642"/>
      <c r="AK50" s="1643"/>
      <c r="AL50" s="1642"/>
      <c r="AM50" s="1643"/>
      <c r="AN50" s="1642"/>
      <c r="AO50" s="1643"/>
      <c r="AP50" s="1642"/>
      <c r="AQ50" s="1643"/>
      <c r="AR50" s="1642"/>
      <c r="AS50" s="1643"/>
      <c r="AT50" s="1642"/>
      <c r="AU50" s="1643"/>
      <c r="AV50" s="1642"/>
      <c r="AW50" s="1643"/>
      <c r="AX50" s="1642"/>
      <c r="AY50" s="1643"/>
      <c r="AZ50" s="1642"/>
      <c r="BA50" s="1643"/>
      <c r="BB50" s="1642"/>
      <c r="BC50" s="1643"/>
      <c r="BD50" s="1642"/>
      <c r="BE50" s="1643"/>
      <c r="BF50" s="1642"/>
      <c r="BG50" s="1643"/>
      <c r="BH50" s="1642"/>
      <c r="BI50" s="1643"/>
      <c r="BJ50" s="1688"/>
      <c r="BK50" s="1683"/>
    </row>
    <row r="51" spans="1:63" ht="6" customHeight="1" x14ac:dyDescent="0.15">
      <c r="A51" s="1670"/>
      <c r="B51" s="1692"/>
      <c r="C51" s="1682"/>
      <c r="D51" s="1682"/>
      <c r="E51" s="1686"/>
      <c r="F51" s="385"/>
      <c r="G51" s="386"/>
      <c r="H51" s="385"/>
      <c r="I51" s="386"/>
      <c r="J51" s="385"/>
      <c r="K51" s="386"/>
      <c r="L51" s="385"/>
      <c r="M51" s="386"/>
      <c r="N51" s="385"/>
      <c r="O51" s="386"/>
      <c r="P51" s="385"/>
      <c r="Q51" s="386"/>
      <c r="R51" s="385"/>
      <c r="S51" s="386"/>
      <c r="T51" s="385"/>
      <c r="U51" s="386"/>
      <c r="V51" s="385"/>
      <c r="W51" s="386"/>
      <c r="X51" s="385"/>
      <c r="Y51" s="386"/>
      <c r="Z51" s="385"/>
      <c r="AA51" s="386"/>
      <c r="AB51" s="385"/>
      <c r="AC51" s="386"/>
      <c r="AD51" s="385"/>
      <c r="AE51" s="386"/>
      <c r="AF51" s="385"/>
      <c r="AG51" s="386"/>
      <c r="AH51" s="385"/>
      <c r="AI51" s="386"/>
      <c r="AJ51" s="385"/>
      <c r="AK51" s="386"/>
      <c r="AL51" s="385"/>
      <c r="AM51" s="386"/>
      <c r="AN51" s="385"/>
      <c r="AO51" s="386"/>
      <c r="AP51" s="385"/>
      <c r="AQ51" s="386"/>
      <c r="AR51" s="385"/>
      <c r="AS51" s="386"/>
      <c r="AT51" s="385"/>
      <c r="AU51" s="386"/>
      <c r="AV51" s="385"/>
      <c r="AW51" s="386"/>
      <c r="AX51" s="385"/>
      <c r="AY51" s="386"/>
      <c r="AZ51" s="385"/>
      <c r="BA51" s="386"/>
      <c r="BB51" s="385"/>
      <c r="BC51" s="386"/>
      <c r="BD51" s="385"/>
      <c r="BE51" s="386"/>
      <c r="BF51" s="385"/>
      <c r="BG51" s="386"/>
      <c r="BH51" s="385"/>
      <c r="BI51" s="386"/>
      <c r="BJ51" s="1689"/>
      <c r="BK51" s="1683"/>
    </row>
    <row r="52" spans="1:63" ht="6" customHeight="1" x14ac:dyDescent="0.15">
      <c r="A52" s="1670"/>
      <c r="B52" s="1681">
        <v>13</v>
      </c>
      <c r="C52" s="1682"/>
      <c r="D52" s="1682"/>
      <c r="E52" s="1685"/>
      <c r="F52" s="380"/>
      <c r="G52" s="383"/>
      <c r="H52" s="380"/>
      <c r="I52" s="383"/>
      <c r="J52" s="380"/>
      <c r="K52" s="383"/>
      <c r="L52" s="380"/>
      <c r="M52" s="383"/>
      <c r="N52" s="380"/>
      <c r="O52" s="383"/>
      <c r="P52" s="380"/>
      <c r="Q52" s="383"/>
      <c r="R52" s="380"/>
      <c r="S52" s="383"/>
      <c r="T52" s="380"/>
      <c r="U52" s="383"/>
      <c r="V52" s="380"/>
      <c r="W52" s="383"/>
      <c r="X52" s="380"/>
      <c r="Y52" s="383"/>
      <c r="Z52" s="380"/>
      <c r="AA52" s="383"/>
      <c r="AB52" s="380"/>
      <c r="AC52" s="383"/>
      <c r="AD52" s="380"/>
      <c r="AE52" s="383"/>
      <c r="AF52" s="380"/>
      <c r="AG52" s="383"/>
      <c r="AH52" s="380"/>
      <c r="AI52" s="383"/>
      <c r="AJ52" s="380"/>
      <c r="AK52" s="383"/>
      <c r="AL52" s="380"/>
      <c r="AM52" s="383"/>
      <c r="AN52" s="380"/>
      <c r="AO52" s="383"/>
      <c r="AP52" s="380"/>
      <c r="AQ52" s="383"/>
      <c r="AR52" s="380"/>
      <c r="AS52" s="383"/>
      <c r="AT52" s="380"/>
      <c r="AU52" s="383"/>
      <c r="AV52" s="380"/>
      <c r="AW52" s="383"/>
      <c r="AX52" s="380"/>
      <c r="AY52" s="383"/>
      <c r="AZ52" s="380"/>
      <c r="BA52" s="383"/>
      <c r="BB52" s="380"/>
      <c r="BC52" s="383"/>
      <c r="BD52" s="380"/>
      <c r="BE52" s="383"/>
      <c r="BF52" s="380"/>
      <c r="BG52" s="383"/>
      <c r="BH52" s="380"/>
      <c r="BI52" s="383"/>
      <c r="BJ52" s="1687" t="s">
        <v>45</v>
      </c>
      <c r="BK52" s="1683">
        <f t="shared" ref="BK52" si="45">SUM(H52:BJ54)/2</f>
        <v>0</v>
      </c>
    </row>
    <row r="53" spans="1:63" ht="3" customHeight="1" x14ac:dyDescent="0.15">
      <c r="A53" s="1670"/>
      <c r="B53" s="1681"/>
      <c r="C53" s="1682"/>
      <c r="D53" s="1682"/>
      <c r="E53" s="1685"/>
      <c r="F53" s="1642"/>
      <c r="G53" s="1643"/>
      <c r="H53" s="1642"/>
      <c r="I53" s="1643"/>
      <c r="J53" s="1642"/>
      <c r="K53" s="1643"/>
      <c r="L53" s="1642"/>
      <c r="M53" s="1643"/>
      <c r="N53" s="1642"/>
      <c r="O53" s="1643"/>
      <c r="P53" s="1642"/>
      <c r="Q53" s="1643"/>
      <c r="R53" s="1642"/>
      <c r="S53" s="1643"/>
      <c r="T53" s="1642"/>
      <c r="U53" s="1643"/>
      <c r="V53" s="1642"/>
      <c r="W53" s="1643"/>
      <c r="X53" s="1642"/>
      <c r="Y53" s="1643"/>
      <c r="Z53" s="1642"/>
      <c r="AA53" s="1643"/>
      <c r="AB53" s="1642"/>
      <c r="AC53" s="1643"/>
      <c r="AD53" s="1642"/>
      <c r="AE53" s="1643"/>
      <c r="AF53" s="1642"/>
      <c r="AG53" s="1643"/>
      <c r="AH53" s="1642"/>
      <c r="AI53" s="1643"/>
      <c r="AJ53" s="1642"/>
      <c r="AK53" s="1643"/>
      <c r="AL53" s="1642"/>
      <c r="AM53" s="1643"/>
      <c r="AN53" s="1642"/>
      <c r="AO53" s="1643"/>
      <c r="AP53" s="1642"/>
      <c r="AQ53" s="1643"/>
      <c r="AR53" s="1642"/>
      <c r="AS53" s="1643"/>
      <c r="AT53" s="1642"/>
      <c r="AU53" s="1643"/>
      <c r="AV53" s="1642"/>
      <c r="AW53" s="1643"/>
      <c r="AX53" s="1642"/>
      <c r="AY53" s="1643"/>
      <c r="AZ53" s="1642"/>
      <c r="BA53" s="1643"/>
      <c r="BB53" s="1642"/>
      <c r="BC53" s="1643"/>
      <c r="BD53" s="1642"/>
      <c r="BE53" s="1643"/>
      <c r="BF53" s="1642"/>
      <c r="BG53" s="1643"/>
      <c r="BH53" s="1642"/>
      <c r="BI53" s="1643"/>
      <c r="BJ53" s="1688"/>
      <c r="BK53" s="1683"/>
    </row>
    <row r="54" spans="1:63" ht="6" customHeight="1" x14ac:dyDescent="0.15">
      <c r="A54" s="1670"/>
      <c r="B54" s="1681"/>
      <c r="C54" s="1682"/>
      <c r="D54" s="1682"/>
      <c r="E54" s="1686"/>
      <c r="F54" s="385"/>
      <c r="G54" s="386"/>
      <c r="H54" s="385"/>
      <c r="I54" s="386"/>
      <c r="J54" s="385"/>
      <c r="K54" s="386"/>
      <c r="L54" s="385"/>
      <c r="M54" s="386"/>
      <c r="N54" s="385"/>
      <c r="O54" s="386"/>
      <c r="P54" s="385"/>
      <c r="Q54" s="386"/>
      <c r="R54" s="385"/>
      <c r="S54" s="386"/>
      <c r="T54" s="385"/>
      <c r="U54" s="386"/>
      <c r="V54" s="385"/>
      <c r="W54" s="386"/>
      <c r="X54" s="385"/>
      <c r="Y54" s="386"/>
      <c r="Z54" s="385"/>
      <c r="AA54" s="386"/>
      <c r="AB54" s="385"/>
      <c r="AC54" s="386"/>
      <c r="AD54" s="385"/>
      <c r="AE54" s="386"/>
      <c r="AF54" s="385"/>
      <c r="AG54" s="386"/>
      <c r="AH54" s="385"/>
      <c r="AI54" s="386"/>
      <c r="AJ54" s="385"/>
      <c r="AK54" s="386"/>
      <c r="AL54" s="385"/>
      <c r="AM54" s="386"/>
      <c r="AN54" s="385"/>
      <c r="AO54" s="386"/>
      <c r="AP54" s="385"/>
      <c r="AQ54" s="386"/>
      <c r="AR54" s="385"/>
      <c r="AS54" s="386"/>
      <c r="AT54" s="385"/>
      <c r="AU54" s="386"/>
      <c r="AV54" s="385"/>
      <c r="AW54" s="386"/>
      <c r="AX54" s="385"/>
      <c r="AY54" s="386"/>
      <c r="AZ54" s="385"/>
      <c r="BA54" s="386"/>
      <c r="BB54" s="385"/>
      <c r="BC54" s="386"/>
      <c r="BD54" s="385"/>
      <c r="BE54" s="386"/>
      <c r="BF54" s="385"/>
      <c r="BG54" s="386"/>
      <c r="BH54" s="385"/>
      <c r="BI54" s="386"/>
      <c r="BJ54" s="1689"/>
      <c r="BK54" s="1683"/>
    </row>
    <row r="55" spans="1:63" ht="6" customHeight="1" x14ac:dyDescent="0.15">
      <c r="A55" s="1670"/>
      <c r="B55" s="1680">
        <v>14</v>
      </c>
      <c r="C55" s="1682"/>
      <c r="D55" s="1682"/>
      <c r="E55" s="1684"/>
      <c r="F55" s="380"/>
      <c r="G55" s="383"/>
      <c r="H55" s="380"/>
      <c r="I55" s="383"/>
      <c r="J55" s="380"/>
      <c r="K55" s="383"/>
      <c r="L55" s="380"/>
      <c r="M55" s="383"/>
      <c r="N55" s="380"/>
      <c r="O55" s="383"/>
      <c r="P55" s="380"/>
      <c r="Q55" s="383"/>
      <c r="R55" s="380"/>
      <c r="S55" s="383"/>
      <c r="T55" s="380"/>
      <c r="U55" s="383"/>
      <c r="V55" s="380"/>
      <c r="W55" s="383"/>
      <c r="X55" s="380"/>
      <c r="Y55" s="383"/>
      <c r="Z55" s="380"/>
      <c r="AA55" s="383"/>
      <c r="AB55" s="380"/>
      <c r="AC55" s="383"/>
      <c r="AD55" s="380"/>
      <c r="AE55" s="383"/>
      <c r="AF55" s="380"/>
      <c r="AG55" s="383"/>
      <c r="AH55" s="380"/>
      <c r="AI55" s="383"/>
      <c r="AJ55" s="380"/>
      <c r="AK55" s="383"/>
      <c r="AL55" s="380"/>
      <c r="AM55" s="383"/>
      <c r="AN55" s="380"/>
      <c r="AO55" s="383"/>
      <c r="AP55" s="380"/>
      <c r="AQ55" s="383"/>
      <c r="AR55" s="380"/>
      <c r="AS55" s="383"/>
      <c r="AT55" s="380"/>
      <c r="AU55" s="383"/>
      <c r="AV55" s="380"/>
      <c r="AW55" s="383"/>
      <c r="AX55" s="380"/>
      <c r="AY55" s="383"/>
      <c r="AZ55" s="380"/>
      <c r="BA55" s="383"/>
      <c r="BB55" s="380"/>
      <c r="BC55" s="383"/>
      <c r="BD55" s="380"/>
      <c r="BE55" s="383"/>
      <c r="BF55" s="380"/>
      <c r="BG55" s="383"/>
      <c r="BH55" s="380"/>
      <c r="BI55" s="383"/>
      <c r="BJ55" s="1687" t="s">
        <v>45</v>
      </c>
      <c r="BK55" s="1683">
        <f t="shared" ref="BK55" si="46">SUM(H55:BJ57)/2</f>
        <v>0</v>
      </c>
    </row>
    <row r="56" spans="1:63" ht="3" customHeight="1" x14ac:dyDescent="0.15">
      <c r="A56" s="1670"/>
      <c r="B56" s="1681"/>
      <c r="C56" s="1682"/>
      <c r="D56" s="1682"/>
      <c r="E56" s="1685"/>
      <c r="F56" s="1642"/>
      <c r="G56" s="1643"/>
      <c r="H56" s="1642"/>
      <c r="I56" s="1643"/>
      <c r="J56" s="1642"/>
      <c r="K56" s="1643"/>
      <c r="L56" s="1642"/>
      <c r="M56" s="1643"/>
      <c r="N56" s="1642"/>
      <c r="O56" s="1643"/>
      <c r="P56" s="1642"/>
      <c r="Q56" s="1643"/>
      <c r="R56" s="1642"/>
      <c r="S56" s="1643"/>
      <c r="T56" s="1642"/>
      <c r="U56" s="1643"/>
      <c r="V56" s="1642"/>
      <c r="W56" s="1643"/>
      <c r="X56" s="1642"/>
      <c r="Y56" s="1643"/>
      <c r="Z56" s="1642"/>
      <c r="AA56" s="1643"/>
      <c r="AB56" s="1642"/>
      <c r="AC56" s="1643"/>
      <c r="AD56" s="1642"/>
      <c r="AE56" s="1643"/>
      <c r="AF56" s="1642"/>
      <c r="AG56" s="1643"/>
      <c r="AH56" s="1642"/>
      <c r="AI56" s="1643"/>
      <c r="AJ56" s="1642"/>
      <c r="AK56" s="1643"/>
      <c r="AL56" s="1642"/>
      <c r="AM56" s="1643"/>
      <c r="AN56" s="1642"/>
      <c r="AO56" s="1643"/>
      <c r="AP56" s="1642"/>
      <c r="AQ56" s="1643"/>
      <c r="AR56" s="1642"/>
      <c r="AS56" s="1643"/>
      <c r="AT56" s="1642"/>
      <c r="AU56" s="1643"/>
      <c r="AV56" s="1642"/>
      <c r="AW56" s="1643"/>
      <c r="AX56" s="1642"/>
      <c r="AY56" s="1643"/>
      <c r="AZ56" s="1642"/>
      <c r="BA56" s="1643"/>
      <c r="BB56" s="1642"/>
      <c r="BC56" s="1643"/>
      <c r="BD56" s="1642"/>
      <c r="BE56" s="1643"/>
      <c r="BF56" s="1642"/>
      <c r="BG56" s="1643"/>
      <c r="BH56" s="1642"/>
      <c r="BI56" s="1643"/>
      <c r="BJ56" s="1688"/>
      <c r="BK56" s="1683"/>
    </row>
    <row r="57" spans="1:63" ht="6" customHeight="1" x14ac:dyDescent="0.15">
      <c r="A57" s="1670"/>
      <c r="B57" s="1692"/>
      <c r="C57" s="1682"/>
      <c r="D57" s="1682"/>
      <c r="E57" s="1686"/>
      <c r="F57" s="385"/>
      <c r="G57" s="386"/>
      <c r="H57" s="385"/>
      <c r="I57" s="386"/>
      <c r="J57" s="385"/>
      <c r="K57" s="386"/>
      <c r="L57" s="385"/>
      <c r="M57" s="386"/>
      <c r="N57" s="385"/>
      <c r="O57" s="386"/>
      <c r="P57" s="385"/>
      <c r="Q57" s="386"/>
      <c r="R57" s="385"/>
      <c r="S57" s="386"/>
      <c r="T57" s="385"/>
      <c r="U57" s="386"/>
      <c r="V57" s="385"/>
      <c r="W57" s="386"/>
      <c r="X57" s="385"/>
      <c r="Y57" s="386"/>
      <c r="Z57" s="385"/>
      <c r="AA57" s="386"/>
      <c r="AB57" s="385"/>
      <c r="AC57" s="386"/>
      <c r="AD57" s="385"/>
      <c r="AE57" s="386"/>
      <c r="AF57" s="385"/>
      <c r="AG57" s="386"/>
      <c r="AH57" s="385"/>
      <c r="AI57" s="386"/>
      <c r="AJ57" s="385"/>
      <c r="AK57" s="386"/>
      <c r="AL57" s="385"/>
      <c r="AM57" s="386"/>
      <c r="AN57" s="385"/>
      <c r="AO57" s="386"/>
      <c r="AP57" s="385"/>
      <c r="AQ57" s="386"/>
      <c r="AR57" s="385"/>
      <c r="AS57" s="386"/>
      <c r="AT57" s="385"/>
      <c r="AU57" s="386"/>
      <c r="AV57" s="385"/>
      <c r="AW57" s="386"/>
      <c r="AX57" s="385"/>
      <c r="AY57" s="386"/>
      <c r="AZ57" s="385"/>
      <c r="BA57" s="386"/>
      <c r="BB57" s="385"/>
      <c r="BC57" s="386"/>
      <c r="BD57" s="385"/>
      <c r="BE57" s="386"/>
      <c r="BF57" s="385"/>
      <c r="BG57" s="386"/>
      <c r="BH57" s="385"/>
      <c r="BI57" s="386"/>
      <c r="BJ57" s="1689"/>
      <c r="BK57" s="1683"/>
    </row>
    <row r="58" spans="1:63" ht="6" customHeight="1" x14ac:dyDescent="0.15">
      <c r="A58" s="1670"/>
      <c r="B58" s="1681">
        <v>15</v>
      </c>
      <c r="C58" s="1682"/>
      <c r="D58" s="1682"/>
      <c r="E58" s="1684"/>
      <c r="F58" s="380"/>
      <c r="G58" s="383"/>
      <c r="H58" s="380"/>
      <c r="I58" s="383"/>
      <c r="J58" s="380"/>
      <c r="K58" s="383"/>
      <c r="L58" s="380"/>
      <c r="M58" s="383"/>
      <c r="N58" s="380"/>
      <c r="O58" s="383"/>
      <c r="P58" s="380"/>
      <c r="Q58" s="383"/>
      <c r="R58" s="380"/>
      <c r="S58" s="383"/>
      <c r="T58" s="380"/>
      <c r="U58" s="383"/>
      <c r="V58" s="380"/>
      <c r="W58" s="383"/>
      <c r="X58" s="380"/>
      <c r="Y58" s="383"/>
      <c r="Z58" s="380"/>
      <c r="AA58" s="383"/>
      <c r="AB58" s="380"/>
      <c r="AC58" s="383"/>
      <c r="AD58" s="380"/>
      <c r="AE58" s="383"/>
      <c r="AF58" s="380"/>
      <c r="AG58" s="383"/>
      <c r="AH58" s="380"/>
      <c r="AI58" s="383"/>
      <c r="AJ58" s="380"/>
      <c r="AK58" s="383"/>
      <c r="AL58" s="380"/>
      <c r="AM58" s="383"/>
      <c r="AN58" s="380"/>
      <c r="AO58" s="383"/>
      <c r="AP58" s="380"/>
      <c r="AQ58" s="383"/>
      <c r="AR58" s="380"/>
      <c r="AS58" s="383"/>
      <c r="AT58" s="380"/>
      <c r="AU58" s="383"/>
      <c r="AV58" s="380"/>
      <c r="AW58" s="383"/>
      <c r="AX58" s="380"/>
      <c r="AY58" s="383"/>
      <c r="AZ58" s="380"/>
      <c r="BA58" s="383"/>
      <c r="BB58" s="380"/>
      <c r="BC58" s="383"/>
      <c r="BD58" s="380"/>
      <c r="BE58" s="383"/>
      <c r="BF58" s="380"/>
      <c r="BG58" s="383"/>
      <c r="BH58" s="380"/>
      <c r="BI58" s="383"/>
      <c r="BJ58" s="1687" t="s">
        <v>45</v>
      </c>
      <c r="BK58" s="1683">
        <f t="shared" ref="BK58" si="47">SUM(H58:BJ60)/2</f>
        <v>0</v>
      </c>
    </row>
    <row r="59" spans="1:63" ht="3" customHeight="1" x14ac:dyDescent="0.15">
      <c r="A59" s="1670"/>
      <c r="B59" s="1681"/>
      <c r="C59" s="1682"/>
      <c r="D59" s="1682"/>
      <c r="E59" s="1685"/>
      <c r="F59" s="1642"/>
      <c r="G59" s="1643"/>
      <c r="H59" s="1642"/>
      <c r="I59" s="1643"/>
      <c r="J59" s="1642"/>
      <c r="K59" s="1643"/>
      <c r="L59" s="1642"/>
      <c r="M59" s="1643"/>
      <c r="N59" s="1642"/>
      <c r="O59" s="1643"/>
      <c r="P59" s="1642"/>
      <c r="Q59" s="1643"/>
      <c r="R59" s="1642"/>
      <c r="S59" s="1643"/>
      <c r="T59" s="1642"/>
      <c r="U59" s="1643"/>
      <c r="V59" s="1642"/>
      <c r="W59" s="1643"/>
      <c r="X59" s="1642"/>
      <c r="Y59" s="1643"/>
      <c r="Z59" s="1642"/>
      <c r="AA59" s="1643"/>
      <c r="AB59" s="1642"/>
      <c r="AC59" s="1643"/>
      <c r="AD59" s="1642"/>
      <c r="AE59" s="1643"/>
      <c r="AF59" s="1642"/>
      <c r="AG59" s="1643"/>
      <c r="AH59" s="1642"/>
      <c r="AI59" s="1643"/>
      <c r="AJ59" s="1642"/>
      <c r="AK59" s="1643"/>
      <c r="AL59" s="1642"/>
      <c r="AM59" s="1643"/>
      <c r="AN59" s="1642"/>
      <c r="AO59" s="1643"/>
      <c r="AP59" s="1642"/>
      <c r="AQ59" s="1643"/>
      <c r="AR59" s="1642"/>
      <c r="AS59" s="1643"/>
      <c r="AT59" s="1642"/>
      <c r="AU59" s="1643"/>
      <c r="AV59" s="1642"/>
      <c r="AW59" s="1643"/>
      <c r="AX59" s="1642"/>
      <c r="AY59" s="1643"/>
      <c r="AZ59" s="1642"/>
      <c r="BA59" s="1643"/>
      <c r="BB59" s="1642"/>
      <c r="BC59" s="1643"/>
      <c r="BD59" s="1642"/>
      <c r="BE59" s="1643"/>
      <c r="BF59" s="1642"/>
      <c r="BG59" s="1643"/>
      <c r="BH59" s="1642"/>
      <c r="BI59" s="1643"/>
      <c r="BJ59" s="1688"/>
      <c r="BK59" s="1683"/>
    </row>
    <row r="60" spans="1:63" ht="6" customHeight="1" x14ac:dyDescent="0.15">
      <c r="A60" s="1670"/>
      <c r="B60" s="1692"/>
      <c r="C60" s="1682"/>
      <c r="D60" s="1682"/>
      <c r="E60" s="1686"/>
      <c r="F60" s="385"/>
      <c r="G60" s="386"/>
      <c r="H60" s="385"/>
      <c r="I60" s="386"/>
      <c r="J60" s="385"/>
      <c r="K60" s="386"/>
      <c r="L60" s="385"/>
      <c r="M60" s="386"/>
      <c r="N60" s="385"/>
      <c r="O60" s="386"/>
      <c r="P60" s="385"/>
      <c r="Q60" s="386"/>
      <c r="R60" s="385"/>
      <c r="S60" s="386"/>
      <c r="T60" s="385"/>
      <c r="U60" s="386"/>
      <c r="V60" s="385"/>
      <c r="W60" s="386"/>
      <c r="X60" s="385"/>
      <c r="Y60" s="386"/>
      <c r="Z60" s="385"/>
      <c r="AA60" s="386"/>
      <c r="AB60" s="385"/>
      <c r="AC60" s="386"/>
      <c r="AD60" s="385"/>
      <c r="AE60" s="386"/>
      <c r="AF60" s="385"/>
      <c r="AG60" s="386"/>
      <c r="AH60" s="385"/>
      <c r="AI60" s="386"/>
      <c r="AJ60" s="385"/>
      <c r="AK60" s="386"/>
      <c r="AL60" s="385"/>
      <c r="AM60" s="386"/>
      <c r="AN60" s="385"/>
      <c r="AO60" s="386"/>
      <c r="AP60" s="385"/>
      <c r="AQ60" s="386"/>
      <c r="AR60" s="385"/>
      <c r="AS60" s="386"/>
      <c r="AT60" s="385"/>
      <c r="AU60" s="386"/>
      <c r="AV60" s="385"/>
      <c r="AW60" s="386"/>
      <c r="AX60" s="385"/>
      <c r="AY60" s="386"/>
      <c r="AZ60" s="385"/>
      <c r="BA60" s="386"/>
      <c r="BB60" s="385"/>
      <c r="BC60" s="386"/>
      <c r="BD60" s="385"/>
      <c r="BE60" s="386"/>
      <c r="BF60" s="385"/>
      <c r="BG60" s="386"/>
      <c r="BH60" s="385"/>
      <c r="BI60" s="386"/>
      <c r="BJ60" s="1689"/>
      <c r="BK60" s="1683"/>
    </row>
    <row r="61" spans="1:63" ht="6" customHeight="1" x14ac:dyDescent="0.15">
      <c r="A61" s="1670"/>
      <c r="B61" s="1681">
        <v>16</v>
      </c>
      <c r="C61" s="1682"/>
      <c r="D61" s="1682"/>
      <c r="E61" s="1685"/>
      <c r="F61" s="380"/>
      <c r="G61" s="383"/>
      <c r="H61" s="380"/>
      <c r="I61" s="383"/>
      <c r="J61" s="380"/>
      <c r="K61" s="383"/>
      <c r="L61" s="380"/>
      <c r="M61" s="383"/>
      <c r="N61" s="380"/>
      <c r="O61" s="383"/>
      <c r="P61" s="380"/>
      <c r="Q61" s="383"/>
      <c r="R61" s="380"/>
      <c r="S61" s="383"/>
      <c r="T61" s="380"/>
      <c r="U61" s="383"/>
      <c r="V61" s="380"/>
      <c r="W61" s="383"/>
      <c r="X61" s="380"/>
      <c r="Y61" s="383"/>
      <c r="Z61" s="380"/>
      <c r="AA61" s="383"/>
      <c r="AB61" s="380"/>
      <c r="AC61" s="383"/>
      <c r="AD61" s="380"/>
      <c r="AE61" s="383"/>
      <c r="AF61" s="380"/>
      <c r="AG61" s="383"/>
      <c r="AH61" s="380"/>
      <c r="AI61" s="383"/>
      <c r="AJ61" s="380"/>
      <c r="AK61" s="383"/>
      <c r="AL61" s="380"/>
      <c r="AM61" s="383"/>
      <c r="AN61" s="380"/>
      <c r="AO61" s="383"/>
      <c r="AP61" s="380"/>
      <c r="AQ61" s="383"/>
      <c r="AR61" s="380"/>
      <c r="AS61" s="383"/>
      <c r="AT61" s="380"/>
      <c r="AU61" s="383"/>
      <c r="AV61" s="380"/>
      <c r="AW61" s="383"/>
      <c r="AX61" s="380"/>
      <c r="AY61" s="383"/>
      <c r="AZ61" s="380"/>
      <c r="BA61" s="383"/>
      <c r="BB61" s="380"/>
      <c r="BC61" s="383"/>
      <c r="BD61" s="380"/>
      <c r="BE61" s="383"/>
      <c r="BF61" s="380"/>
      <c r="BG61" s="383"/>
      <c r="BH61" s="380"/>
      <c r="BI61" s="383"/>
      <c r="BJ61" s="1687" t="s">
        <v>45</v>
      </c>
      <c r="BK61" s="1683">
        <f t="shared" ref="BK61" si="48">SUM(H61:BJ63)/2</f>
        <v>0</v>
      </c>
    </row>
    <row r="62" spans="1:63" ht="3" customHeight="1" x14ac:dyDescent="0.15">
      <c r="A62" s="1670"/>
      <c r="B62" s="1681"/>
      <c r="C62" s="1682"/>
      <c r="D62" s="1682"/>
      <c r="E62" s="1685"/>
      <c r="F62" s="1642"/>
      <c r="G62" s="1643"/>
      <c r="H62" s="1642"/>
      <c r="I62" s="1643"/>
      <c r="J62" s="1642"/>
      <c r="K62" s="1643"/>
      <c r="L62" s="1642"/>
      <c r="M62" s="1643"/>
      <c r="N62" s="1642"/>
      <c r="O62" s="1643"/>
      <c r="P62" s="1642"/>
      <c r="Q62" s="1643"/>
      <c r="R62" s="1642"/>
      <c r="S62" s="1643"/>
      <c r="T62" s="1642"/>
      <c r="U62" s="1643"/>
      <c r="V62" s="1642"/>
      <c r="W62" s="1643"/>
      <c r="X62" s="1642"/>
      <c r="Y62" s="1643"/>
      <c r="Z62" s="1642"/>
      <c r="AA62" s="1643"/>
      <c r="AB62" s="1642"/>
      <c r="AC62" s="1643"/>
      <c r="AD62" s="1642"/>
      <c r="AE62" s="1643"/>
      <c r="AF62" s="1642"/>
      <c r="AG62" s="1643"/>
      <c r="AH62" s="1642"/>
      <c r="AI62" s="1643"/>
      <c r="AJ62" s="1642"/>
      <c r="AK62" s="1643"/>
      <c r="AL62" s="1642"/>
      <c r="AM62" s="1643"/>
      <c r="AN62" s="1642"/>
      <c r="AO62" s="1643"/>
      <c r="AP62" s="1642"/>
      <c r="AQ62" s="1643"/>
      <c r="AR62" s="1642"/>
      <c r="AS62" s="1643"/>
      <c r="AT62" s="1642"/>
      <c r="AU62" s="1643"/>
      <c r="AV62" s="1642"/>
      <c r="AW62" s="1643"/>
      <c r="AX62" s="1642"/>
      <c r="AY62" s="1643"/>
      <c r="AZ62" s="1642"/>
      <c r="BA62" s="1643"/>
      <c r="BB62" s="1642"/>
      <c r="BC62" s="1643"/>
      <c r="BD62" s="1642"/>
      <c r="BE62" s="1643"/>
      <c r="BF62" s="1642"/>
      <c r="BG62" s="1643"/>
      <c r="BH62" s="1642"/>
      <c r="BI62" s="1643"/>
      <c r="BJ62" s="1688"/>
      <c r="BK62" s="1683"/>
    </row>
    <row r="63" spans="1:63" ht="6" customHeight="1" x14ac:dyDescent="0.15">
      <c r="A63" s="1670"/>
      <c r="B63" s="1681"/>
      <c r="C63" s="1682"/>
      <c r="D63" s="1682"/>
      <c r="E63" s="1686"/>
      <c r="F63" s="385"/>
      <c r="G63" s="386"/>
      <c r="H63" s="385"/>
      <c r="I63" s="386"/>
      <c r="J63" s="385"/>
      <c r="K63" s="386"/>
      <c r="L63" s="385"/>
      <c r="M63" s="386"/>
      <c r="N63" s="385"/>
      <c r="O63" s="386"/>
      <c r="P63" s="385"/>
      <c r="Q63" s="386"/>
      <c r="R63" s="385"/>
      <c r="S63" s="386"/>
      <c r="T63" s="385"/>
      <c r="U63" s="386"/>
      <c r="V63" s="385"/>
      <c r="W63" s="386"/>
      <c r="X63" s="385"/>
      <c r="Y63" s="386"/>
      <c r="Z63" s="385"/>
      <c r="AA63" s="386"/>
      <c r="AB63" s="385"/>
      <c r="AC63" s="386"/>
      <c r="AD63" s="385"/>
      <c r="AE63" s="386"/>
      <c r="AF63" s="385"/>
      <c r="AG63" s="386"/>
      <c r="AH63" s="385"/>
      <c r="AI63" s="386"/>
      <c r="AJ63" s="385"/>
      <c r="AK63" s="386"/>
      <c r="AL63" s="385"/>
      <c r="AM63" s="386"/>
      <c r="AN63" s="385"/>
      <c r="AO63" s="386"/>
      <c r="AP63" s="385"/>
      <c r="AQ63" s="386"/>
      <c r="AR63" s="385"/>
      <c r="AS63" s="386"/>
      <c r="AT63" s="385"/>
      <c r="AU63" s="386"/>
      <c r="AV63" s="385"/>
      <c r="AW63" s="386"/>
      <c r="AX63" s="385"/>
      <c r="AY63" s="386"/>
      <c r="AZ63" s="385"/>
      <c r="BA63" s="386"/>
      <c r="BB63" s="385"/>
      <c r="BC63" s="386"/>
      <c r="BD63" s="385"/>
      <c r="BE63" s="386"/>
      <c r="BF63" s="385"/>
      <c r="BG63" s="386"/>
      <c r="BH63" s="385"/>
      <c r="BI63" s="386"/>
      <c r="BJ63" s="1689"/>
      <c r="BK63" s="1683"/>
    </row>
    <row r="64" spans="1:63" ht="6" customHeight="1" x14ac:dyDescent="0.15">
      <c r="A64" s="1670"/>
      <c r="B64" s="1680">
        <v>17</v>
      </c>
      <c r="C64" s="1682"/>
      <c r="D64" s="1643"/>
      <c r="E64" s="1684"/>
      <c r="F64" s="380"/>
      <c r="G64" s="383"/>
      <c r="H64" s="380"/>
      <c r="I64" s="383"/>
      <c r="J64" s="380"/>
      <c r="K64" s="383"/>
      <c r="L64" s="380"/>
      <c r="M64" s="383"/>
      <c r="N64" s="380"/>
      <c r="O64" s="383"/>
      <c r="P64" s="380"/>
      <c r="Q64" s="383"/>
      <c r="R64" s="380"/>
      <c r="S64" s="383"/>
      <c r="T64" s="380"/>
      <c r="U64" s="383"/>
      <c r="V64" s="380"/>
      <c r="W64" s="383"/>
      <c r="X64" s="380"/>
      <c r="Y64" s="383"/>
      <c r="Z64" s="380"/>
      <c r="AA64" s="383"/>
      <c r="AB64" s="380"/>
      <c r="AC64" s="383"/>
      <c r="AD64" s="380"/>
      <c r="AE64" s="383"/>
      <c r="AF64" s="380"/>
      <c r="AG64" s="383"/>
      <c r="AH64" s="380"/>
      <c r="AI64" s="383"/>
      <c r="AJ64" s="380"/>
      <c r="AK64" s="383"/>
      <c r="AL64" s="380"/>
      <c r="AM64" s="383"/>
      <c r="AN64" s="380"/>
      <c r="AO64" s="383"/>
      <c r="AP64" s="380"/>
      <c r="AQ64" s="383"/>
      <c r="AR64" s="380"/>
      <c r="AS64" s="383"/>
      <c r="AT64" s="380"/>
      <c r="AU64" s="383"/>
      <c r="AV64" s="380"/>
      <c r="AW64" s="383"/>
      <c r="AX64" s="380"/>
      <c r="AY64" s="383"/>
      <c r="AZ64" s="380"/>
      <c r="BA64" s="383"/>
      <c r="BB64" s="380"/>
      <c r="BC64" s="383"/>
      <c r="BD64" s="380"/>
      <c r="BE64" s="383"/>
      <c r="BF64" s="380"/>
      <c r="BG64" s="383"/>
      <c r="BH64" s="380"/>
      <c r="BI64" s="383"/>
      <c r="BJ64" s="1687" t="s">
        <v>45</v>
      </c>
      <c r="BK64" s="1683">
        <f t="shared" ref="BK64" si="49">SUM(H64:BJ66)/2</f>
        <v>0</v>
      </c>
    </row>
    <row r="65" spans="1:63" ht="3" customHeight="1" x14ac:dyDescent="0.15">
      <c r="A65" s="1670"/>
      <c r="B65" s="1681"/>
      <c r="C65" s="1682"/>
      <c r="D65" s="1643"/>
      <c r="E65" s="1685"/>
      <c r="F65" s="1642"/>
      <c r="G65" s="1643"/>
      <c r="H65" s="1642"/>
      <c r="I65" s="1643"/>
      <c r="J65" s="1642"/>
      <c r="K65" s="1643"/>
      <c r="L65" s="1642"/>
      <c r="M65" s="1643"/>
      <c r="N65" s="1642"/>
      <c r="O65" s="1643"/>
      <c r="P65" s="1642"/>
      <c r="Q65" s="1643"/>
      <c r="R65" s="1642"/>
      <c r="S65" s="1643"/>
      <c r="T65" s="1642"/>
      <c r="U65" s="1643"/>
      <c r="V65" s="1642"/>
      <c r="W65" s="1643"/>
      <c r="X65" s="1642"/>
      <c r="Y65" s="1643"/>
      <c r="Z65" s="1642"/>
      <c r="AA65" s="1643"/>
      <c r="AB65" s="1642"/>
      <c r="AC65" s="1643"/>
      <c r="AD65" s="1642"/>
      <c r="AE65" s="1643"/>
      <c r="AF65" s="1642"/>
      <c r="AG65" s="1643"/>
      <c r="AH65" s="1642"/>
      <c r="AI65" s="1643"/>
      <c r="AJ65" s="1642"/>
      <c r="AK65" s="1643"/>
      <c r="AL65" s="1642"/>
      <c r="AM65" s="1643"/>
      <c r="AN65" s="1642"/>
      <c r="AO65" s="1643"/>
      <c r="AP65" s="1642"/>
      <c r="AQ65" s="1643"/>
      <c r="AR65" s="1642"/>
      <c r="AS65" s="1643"/>
      <c r="AT65" s="1642"/>
      <c r="AU65" s="1643"/>
      <c r="AV65" s="1642"/>
      <c r="AW65" s="1643"/>
      <c r="AX65" s="1642"/>
      <c r="AY65" s="1643"/>
      <c r="AZ65" s="1642"/>
      <c r="BA65" s="1643"/>
      <c r="BB65" s="1642"/>
      <c r="BC65" s="1643"/>
      <c r="BD65" s="1642"/>
      <c r="BE65" s="1643"/>
      <c r="BF65" s="1642"/>
      <c r="BG65" s="1643"/>
      <c r="BH65" s="1642"/>
      <c r="BI65" s="1643"/>
      <c r="BJ65" s="1688"/>
      <c r="BK65" s="1683"/>
    </row>
    <row r="66" spans="1:63" ht="6" customHeight="1" x14ac:dyDescent="0.15">
      <c r="A66" s="1670"/>
      <c r="B66" s="1692"/>
      <c r="C66" s="1682"/>
      <c r="D66" s="1701"/>
      <c r="E66" s="1686"/>
      <c r="F66" s="385"/>
      <c r="G66" s="386"/>
      <c r="H66" s="385"/>
      <c r="I66" s="386"/>
      <c r="J66" s="385"/>
      <c r="K66" s="386"/>
      <c r="L66" s="385"/>
      <c r="M66" s="386"/>
      <c r="N66" s="385"/>
      <c r="O66" s="386"/>
      <c r="P66" s="385"/>
      <c r="Q66" s="386"/>
      <c r="R66" s="385"/>
      <c r="S66" s="386"/>
      <c r="T66" s="385"/>
      <c r="U66" s="386"/>
      <c r="V66" s="385"/>
      <c r="W66" s="386"/>
      <c r="X66" s="385"/>
      <c r="Y66" s="386"/>
      <c r="Z66" s="385"/>
      <c r="AA66" s="386"/>
      <c r="AB66" s="385"/>
      <c r="AC66" s="386"/>
      <c r="AD66" s="385"/>
      <c r="AE66" s="386"/>
      <c r="AF66" s="385"/>
      <c r="AG66" s="386"/>
      <c r="AH66" s="385"/>
      <c r="AI66" s="386"/>
      <c r="AJ66" s="385"/>
      <c r="AK66" s="386"/>
      <c r="AL66" s="385"/>
      <c r="AM66" s="386"/>
      <c r="AN66" s="385"/>
      <c r="AO66" s="386"/>
      <c r="AP66" s="385"/>
      <c r="AQ66" s="386"/>
      <c r="AR66" s="385"/>
      <c r="AS66" s="386"/>
      <c r="AT66" s="385"/>
      <c r="AU66" s="386"/>
      <c r="AV66" s="385"/>
      <c r="AW66" s="386"/>
      <c r="AX66" s="385"/>
      <c r="AY66" s="386"/>
      <c r="AZ66" s="385"/>
      <c r="BA66" s="386"/>
      <c r="BB66" s="385"/>
      <c r="BC66" s="386"/>
      <c r="BD66" s="385"/>
      <c r="BE66" s="386"/>
      <c r="BF66" s="385"/>
      <c r="BG66" s="386"/>
      <c r="BH66" s="385"/>
      <c r="BI66" s="386"/>
      <c r="BJ66" s="1689"/>
      <c r="BK66" s="1683"/>
    </row>
    <row r="67" spans="1:63" ht="6" customHeight="1" x14ac:dyDescent="0.15">
      <c r="A67" s="1670"/>
      <c r="B67" s="1681">
        <v>18</v>
      </c>
      <c r="C67" s="1700"/>
      <c r="D67" s="1643"/>
      <c r="E67" s="1703"/>
      <c r="F67" s="380"/>
      <c r="G67" s="383"/>
      <c r="H67" s="380"/>
      <c r="I67" s="383"/>
      <c r="J67" s="380"/>
      <c r="K67" s="383"/>
      <c r="L67" s="380"/>
      <c r="M67" s="383"/>
      <c r="N67" s="380"/>
      <c r="O67" s="383"/>
      <c r="P67" s="380"/>
      <c r="Q67" s="383"/>
      <c r="R67" s="380"/>
      <c r="S67" s="383"/>
      <c r="T67" s="380"/>
      <c r="U67" s="383"/>
      <c r="V67" s="380"/>
      <c r="W67" s="383"/>
      <c r="X67" s="380"/>
      <c r="Y67" s="383"/>
      <c r="Z67" s="380"/>
      <c r="AA67" s="383"/>
      <c r="AB67" s="380"/>
      <c r="AC67" s="383"/>
      <c r="AD67" s="380"/>
      <c r="AE67" s="383"/>
      <c r="AF67" s="380"/>
      <c r="AG67" s="383"/>
      <c r="AH67" s="380"/>
      <c r="AI67" s="383"/>
      <c r="AJ67" s="380"/>
      <c r="AK67" s="383"/>
      <c r="AL67" s="380"/>
      <c r="AM67" s="383"/>
      <c r="AN67" s="380"/>
      <c r="AO67" s="383"/>
      <c r="AP67" s="380"/>
      <c r="AQ67" s="383"/>
      <c r="AR67" s="380"/>
      <c r="AS67" s="383"/>
      <c r="AT67" s="380"/>
      <c r="AU67" s="383"/>
      <c r="AV67" s="380"/>
      <c r="AW67" s="383"/>
      <c r="AX67" s="380"/>
      <c r="AY67" s="383"/>
      <c r="AZ67" s="380"/>
      <c r="BA67" s="383"/>
      <c r="BB67" s="380"/>
      <c r="BC67" s="383"/>
      <c r="BD67" s="380"/>
      <c r="BE67" s="383"/>
      <c r="BF67" s="380"/>
      <c r="BG67" s="383"/>
      <c r="BH67" s="380"/>
      <c r="BI67" s="383"/>
      <c r="BJ67" s="1687" t="s">
        <v>45</v>
      </c>
      <c r="BK67" s="1683">
        <f t="shared" ref="BK67" si="50">SUM(H67:BJ69)/2</f>
        <v>0</v>
      </c>
    </row>
    <row r="68" spans="1:63" ht="3" customHeight="1" x14ac:dyDescent="0.15">
      <c r="A68" s="1670"/>
      <c r="B68" s="1681"/>
      <c r="C68" s="1700"/>
      <c r="D68" s="1643"/>
      <c r="E68" s="1704"/>
      <c r="F68" s="1642"/>
      <c r="G68" s="1643"/>
      <c r="H68" s="1642"/>
      <c r="I68" s="1643"/>
      <c r="J68" s="1642"/>
      <c r="K68" s="1643"/>
      <c r="L68" s="1642"/>
      <c r="M68" s="1643"/>
      <c r="N68" s="1642"/>
      <c r="O68" s="1643"/>
      <c r="P68" s="1642"/>
      <c r="Q68" s="1643"/>
      <c r="R68" s="1642"/>
      <c r="S68" s="1643"/>
      <c r="T68" s="1642"/>
      <c r="U68" s="1643"/>
      <c r="V68" s="1642"/>
      <c r="W68" s="1643"/>
      <c r="X68" s="1642"/>
      <c r="Y68" s="1643"/>
      <c r="Z68" s="1642"/>
      <c r="AA68" s="1643"/>
      <c r="AB68" s="1642"/>
      <c r="AC68" s="1643"/>
      <c r="AD68" s="1642"/>
      <c r="AE68" s="1643"/>
      <c r="AF68" s="1642"/>
      <c r="AG68" s="1643"/>
      <c r="AH68" s="1642"/>
      <c r="AI68" s="1643"/>
      <c r="AJ68" s="1642"/>
      <c r="AK68" s="1643"/>
      <c r="AL68" s="1642"/>
      <c r="AM68" s="1643"/>
      <c r="AN68" s="1642"/>
      <c r="AO68" s="1643"/>
      <c r="AP68" s="1642"/>
      <c r="AQ68" s="1643"/>
      <c r="AR68" s="1642"/>
      <c r="AS68" s="1643"/>
      <c r="AT68" s="1642"/>
      <c r="AU68" s="1643"/>
      <c r="AV68" s="1642"/>
      <c r="AW68" s="1643"/>
      <c r="AX68" s="1642"/>
      <c r="AY68" s="1643"/>
      <c r="AZ68" s="1642"/>
      <c r="BA68" s="1643"/>
      <c r="BB68" s="1642"/>
      <c r="BC68" s="1643"/>
      <c r="BD68" s="1642"/>
      <c r="BE68" s="1643"/>
      <c r="BF68" s="1642"/>
      <c r="BG68" s="1643"/>
      <c r="BH68" s="1642"/>
      <c r="BI68" s="1643"/>
      <c r="BJ68" s="1688"/>
      <c r="BK68" s="1683"/>
    </row>
    <row r="69" spans="1:63" ht="6" customHeight="1" x14ac:dyDescent="0.15">
      <c r="A69" s="1670"/>
      <c r="B69" s="1681"/>
      <c r="C69" s="1700"/>
      <c r="D69" s="1701"/>
      <c r="E69" s="1705"/>
      <c r="F69" s="385"/>
      <c r="G69" s="386"/>
      <c r="H69" s="385"/>
      <c r="I69" s="386"/>
      <c r="J69" s="385"/>
      <c r="K69" s="386"/>
      <c r="L69" s="385"/>
      <c r="M69" s="386"/>
      <c r="N69" s="385"/>
      <c r="O69" s="386"/>
      <c r="P69" s="385"/>
      <c r="Q69" s="386"/>
      <c r="R69" s="385"/>
      <c r="S69" s="386"/>
      <c r="T69" s="385"/>
      <c r="U69" s="386"/>
      <c r="V69" s="385"/>
      <c r="W69" s="386"/>
      <c r="X69" s="385"/>
      <c r="Y69" s="386"/>
      <c r="Z69" s="385"/>
      <c r="AA69" s="386"/>
      <c r="AB69" s="385"/>
      <c r="AC69" s="386"/>
      <c r="AD69" s="385"/>
      <c r="AE69" s="386"/>
      <c r="AF69" s="385"/>
      <c r="AG69" s="386"/>
      <c r="AH69" s="385"/>
      <c r="AI69" s="386"/>
      <c r="AJ69" s="385"/>
      <c r="AK69" s="386"/>
      <c r="AL69" s="385"/>
      <c r="AM69" s="386"/>
      <c r="AN69" s="385"/>
      <c r="AO69" s="386"/>
      <c r="AP69" s="385"/>
      <c r="AQ69" s="386"/>
      <c r="AR69" s="385"/>
      <c r="AS69" s="386"/>
      <c r="AT69" s="385"/>
      <c r="AU69" s="386"/>
      <c r="AV69" s="385"/>
      <c r="AW69" s="386"/>
      <c r="AX69" s="385"/>
      <c r="AY69" s="386"/>
      <c r="AZ69" s="385"/>
      <c r="BA69" s="386"/>
      <c r="BB69" s="385"/>
      <c r="BC69" s="386"/>
      <c r="BD69" s="385"/>
      <c r="BE69" s="386"/>
      <c r="BF69" s="385"/>
      <c r="BG69" s="386"/>
      <c r="BH69" s="385"/>
      <c r="BI69" s="386"/>
      <c r="BJ69" s="1689"/>
      <c r="BK69" s="1683"/>
    </row>
    <row r="70" spans="1:63" ht="6" customHeight="1" x14ac:dyDescent="0.15">
      <c r="A70" s="1670"/>
      <c r="B70" s="1680">
        <v>19</v>
      </c>
      <c r="C70" s="1700"/>
      <c r="D70" s="1643"/>
      <c r="E70" s="1684"/>
      <c r="F70" s="380"/>
      <c r="G70" s="383"/>
      <c r="H70" s="380"/>
      <c r="I70" s="383"/>
      <c r="J70" s="380"/>
      <c r="K70" s="383"/>
      <c r="L70" s="380"/>
      <c r="M70" s="383"/>
      <c r="N70" s="380"/>
      <c r="O70" s="383"/>
      <c r="P70" s="380"/>
      <c r="Q70" s="383"/>
      <c r="R70" s="380"/>
      <c r="S70" s="383"/>
      <c r="T70" s="380"/>
      <c r="U70" s="383"/>
      <c r="V70" s="380"/>
      <c r="W70" s="383"/>
      <c r="X70" s="380"/>
      <c r="Y70" s="383"/>
      <c r="Z70" s="380"/>
      <c r="AA70" s="383"/>
      <c r="AB70" s="380"/>
      <c r="AC70" s="383"/>
      <c r="AD70" s="380"/>
      <c r="AE70" s="383"/>
      <c r="AF70" s="380"/>
      <c r="AG70" s="383"/>
      <c r="AH70" s="380"/>
      <c r="AI70" s="383"/>
      <c r="AJ70" s="380"/>
      <c r="AK70" s="383"/>
      <c r="AL70" s="380"/>
      <c r="AM70" s="383"/>
      <c r="AN70" s="380"/>
      <c r="AO70" s="383"/>
      <c r="AP70" s="380"/>
      <c r="AQ70" s="383"/>
      <c r="AR70" s="380"/>
      <c r="AS70" s="383"/>
      <c r="AT70" s="380"/>
      <c r="AU70" s="383"/>
      <c r="AV70" s="380"/>
      <c r="AW70" s="383"/>
      <c r="AX70" s="380"/>
      <c r="AY70" s="383"/>
      <c r="AZ70" s="380"/>
      <c r="BA70" s="383"/>
      <c r="BB70" s="380"/>
      <c r="BC70" s="383"/>
      <c r="BD70" s="380"/>
      <c r="BE70" s="383"/>
      <c r="BF70" s="380"/>
      <c r="BG70" s="383"/>
      <c r="BH70" s="380"/>
      <c r="BI70" s="383"/>
      <c r="BJ70" s="1687" t="s">
        <v>45</v>
      </c>
      <c r="BK70" s="1683">
        <f t="shared" ref="BK70" si="51">SUM(H70:BJ72)/2</f>
        <v>0</v>
      </c>
    </row>
    <row r="71" spans="1:63" ht="3" customHeight="1" x14ac:dyDescent="0.15">
      <c r="A71" s="1670"/>
      <c r="B71" s="1681"/>
      <c r="C71" s="1700"/>
      <c r="D71" s="1643"/>
      <c r="E71" s="1685"/>
      <c r="F71" s="1642"/>
      <c r="G71" s="1643"/>
      <c r="H71" s="1642"/>
      <c r="I71" s="1643"/>
      <c r="J71" s="1642"/>
      <c r="K71" s="1643"/>
      <c r="L71" s="1642"/>
      <c r="M71" s="1643"/>
      <c r="N71" s="1642"/>
      <c r="O71" s="1643"/>
      <c r="P71" s="1642"/>
      <c r="Q71" s="1643"/>
      <c r="R71" s="1642"/>
      <c r="S71" s="1643"/>
      <c r="T71" s="1642"/>
      <c r="U71" s="1643"/>
      <c r="V71" s="1642"/>
      <c r="W71" s="1643"/>
      <c r="X71" s="1642"/>
      <c r="Y71" s="1643"/>
      <c r="Z71" s="1642"/>
      <c r="AA71" s="1643"/>
      <c r="AB71" s="1642"/>
      <c r="AC71" s="1643"/>
      <c r="AD71" s="1642"/>
      <c r="AE71" s="1643"/>
      <c r="AF71" s="1642"/>
      <c r="AG71" s="1643"/>
      <c r="AH71" s="1642"/>
      <c r="AI71" s="1643"/>
      <c r="AJ71" s="1642"/>
      <c r="AK71" s="1643"/>
      <c r="AL71" s="1642"/>
      <c r="AM71" s="1643"/>
      <c r="AN71" s="1642"/>
      <c r="AO71" s="1643"/>
      <c r="AP71" s="1642"/>
      <c r="AQ71" s="1643"/>
      <c r="AR71" s="1642"/>
      <c r="AS71" s="1643"/>
      <c r="AT71" s="1642"/>
      <c r="AU71" s="1643"/>
      <c r="AV71" s="1642"/>
      <c r="AW71" s="1643"/>
      <c r="AX71" s="1642"/>
      <c r="AY71" s="1643"/>
      <c r="AZ71" s="1642"/>
      <c r="BA71" s="1643"/>
      <c r="BB71" s="1642"/>
      <c r="BC71" s="1643"/>
      <c r="BD71" s="1642"/>
      <c r="BE71" s="1643"/>
      <c r="BF71" s="1642"/>
      <c r="BG71" s="1643"/>
      <c r="BH71" s="1642"/>
      <c r="BI71" s="1643"/>
      <c r="BJ71" s="1688"/>
      <c r="BK71" s="1683"/>
    </row>
    <row r="72" spans="1:63" ht="6" customHeight="1" x14ac:dyDescent="0.15">
      <c r="A72" s="1670"/>
      <c r="B72" s="1692"/>
      <c r="C72" s="1700"/>
      <c r="D72" s="1701"/>
      <c r="E72" s="1686"/>
      <c r="F72" s="385"/>
      <c r="G72" s="386"/>
      <c r="H72" s="385"/>
      <c r="I72" s="386"/>
      <c r="J72" s="385"/>
      <c r="K72" s="386"/>
      <c r="L72" s="385"/>
      <c r="M72" s="386"/>
      <c r="N72" s="385"/>
      <c r="O72" s="386"/>
      <c r="P72" s="385"/>
      <c r="Q72" s="386"/>
      <c r="R72" s="385"/>
      <c r="S72" s="386"/>
      <c r="T72" s="385"/>
      <c r="U72" s="386"/>
      <c r="V72" s="385"/>
      <c r="W72" s="386"/>
      <c r="X72" s="385"/>
      <c r="Y72" s="386"/>
      <c r="Z72" s="385"/>
      <c r="AA72" s="386"/>
      <c r="AB72" s="385"/>
      <c r="AC72" s="386"/>
      <c r="AD72" s="385"/>
      <c r="AE72" s="386"/>
      <c r="AF72" s="385"/>
      <c r="AG72" s="386"/>
      <c r="AH72" s="385"/>
      <c r="AI72" s="386"/>
      <c r="AJ72" s="385"/>
      <c r="AK72" s="386"/>
      <c r="AL72" s="385"/>
      <c r="AM72" s="386"/>
      <c r="AN72" s="385"/>
      <c r="AO72" s="386"/>
      <c r="AP72" s="385"/>
      <c r="AQ72" s="386"/>
      <c r="AR72" s="385"/>
      <c r="AS72" s="386"/>
      <c r="AT72" s="385"/>
      <c r="AU72" s="386"/>
      <c r="AV72" s="385"/>
      <c r="AW72" s="386"/>
      <c r="AX72" s="385"/>
      <c r="AY72" s="386"/>
      <c r="AZ72" s="385"/>
      <c r="BA72" s="386"/>
      <c r="BB72" s="385"/>
      <c r="BC72" s="386"/>
      <c r="BD72" s="385"/>
      <c r="BE72" s="386"/>
      <c r="BF72" s="385"/>
      <c r="BG72" s="386"/>
      <c r="BH72" s="385"/>
      <c r="BI72" s="386"/>
      <c r="BJ72" s="1689"/>
      <c r="BK72" s="1683"/>
    </row>
    <row r="73" spans="1:63" ht="6" customHeight="1" x14ac:dyDescent="0.15">
      <c r="A73" s="1670"/>
      <c r="B73" s="1681">
        <v>20</v>
      </c>
      <c r="C73" s="1700"/>
      <c r="D73" s="1643"/>
      <c r="E73" s="1684"/>
      <c r="F73" s="380"/>
      <c r="G73" s="383"/>
      <c r="H73" s="380"/>
      <c r="I73" s="383"/>
      <c r="J73" s="380"/>
      <c r="K73" s="383"/>
      <c r="L73" s="380"/>
      <c r="M73" s="383"/>
      <c r="N73" s="380"/>
      <c r="O73" s="383"/>
      <c r="P73" s="380"/>
      <c r="Q73" s="383"/>
      <c r="R73" s="380"/>
      <c r="S73" s="383"/>
      <c r="T73" s="380"/>
      <c r="U73" s="383"/>
      <c r="V73" s="380"/>
      <c r="W73" s="383"/>
      <c r="X73" s="380"/>
      <c r="Y73" s="383"/>
      <c r="Z73" s="380"/>
      <c r="AA73" s="383"/>
      <c r="AB73" s="380"/>
      <c r="AC73" s="383"/>
      <c r="AD73" s="380"/>
      <c r="AE73" s="383"/>
      <c r="AF73" s="380"/>
      <c r="AG73" s="383"/>
      <c r="AH73" s="380"/>
      <c r="AI73" s="383"/>
      <c r="AJ73" s="380"/>
      <c r="AK73" s="383"/>
      <c r="AL73" s="380"/>
      <c r="AM73" s="383"/>
      <c r="AN73" s="380"/>
      <c r="AO73" s="383"/>
      <c r="AP73" s="380"/>
      <c r="AQ73" s="383"/>
      <c r="AR73" s="380"/>
      <c r="AS73" s="383"/>
      <c r="AT73" s="380"/>
      <c r="AU73" s="383"/>
      <c r="AV73" s="380"/>
      <c r="AW73" s="383"/>
      <c r="AX73" s="380"/>
      <c r="AY73" s="383"/>
      <c r="AZ73" s="380"/>
      <c r="BA73" s="383"/>
      <c r="BB73" s="380"/>
      <c r="BC73" s="383"/>
      <c r="BD73" s="380"/>
      <c r="BE73" s="383"/>
      <c r="BF73" s="380"/>
      <c r="BG73" s="383"/>
      <c r="BH73" s="380"/>
      <c r="BI73" s="383"/>
      <c r="BJ73" s="1687" t="s">
        <v>45</v>
      </c>
    </row>
    <row r="74" spans="1:63" ht="3" customHeight="1" x14ac:dyDescent="0.15">
      <c r="A74" s="1670"/>
      <c r="B74" s="1681"/>
      <c r="C74" s="1700"/>
      <c r="D74" s="1643"/>
      <c r="E74" s="1685"/>
      <c r="F74" s="1642"/>
      <c r="G74" s="1643"/>
      <c r="H74" s="1642"/>
      <c r="I74" s="1643"/>
      <c r="J74" s="1642"/>
      <c r="K74" s="1643"/>
      <c r="L74" s="1642"/>
      <c r="M74" s="1643"/>
      <c r="N74" s="1642"/>
      <c r="O74" s="1643"/>
      <c r="P74" s="1642"/>
      <c r="Q74" s="1643"/>
      <c r="R74" s="1642"/>
      <c r="S74" s="1643"/>
      <c r="T74" s="1642"/>
      <c r="U74" s="1643"/>
      <c r="V74" s="1642"/>
      <c r="W74" s="1643"/>
      <c r="X74" s="1642"/>
      <c r="Y74" s="1643"/>
      <c r="Z74" s="1642"/>
      <c r="AA74" s="1643"/>
      <c r="AB74" s="1642"/>
      <c r="AC74" s="1643"/>
      <c r="AD74" s="1642"/>
      <c r="AE74" s="1643"/>
      <c r="AF74" s="1642"/>
      <c r="AG74" s="1643"/>
      <c r="AH74" s="1642"/>
      <c r="AI74" s="1643"/>
      <c r="AJ74" s="1642"/>
      <c r="AK74" s="1643"/>
      <c r="AL74" s="1642"/>
      <c r="AM74" s="1643"/>
      <c r="AN74" s="1642"/>
      <c r="AO74" s="1643"/>
      <c r="AP74" s="1642"/>
      <c r="AQ74" s="1643"/>
      <c r="AR74" s="1642"/>
      <c r="AS74" s="1643"/>
      <c r="AT74" s="1642"/>
      <c r="AU74" s="1643"/>
      <c r="AV74" s="1642"/>
      <c r="AW74" s="1643"/>
      <c r="AX74" s="1642"/>
      <c r="AY74" s="1643"/>
      <c r="AZ74" s="1642"/>
      <c r="BA74" s="1643"/>
      <c r="BB74" s="1642"/>
      <c r="BC74" s="1643"/>
      <c r="BD74" s="1642"/>
      <c r="BE74" s="1643"/>
      <c r="BF74" s="1642"/>
      <c r="BG74" s="1643"/>
      <c r="BH74" s="1642"/>
      <c r="BI74" s="1643"/>
      <c r="BJ74" s="1688"/>
    </row>
    <row r="75" spans="1:63" ht="6" customHeight="1" x14ac:dyDescent="0.15">
      <c r="A75" s="1670"/>
      <c r="B75" s="1702"/>
      <c r="C75" s="1700"/>
      <c r="D75" s="1701"/>
      <c r="E75" s="1686"/>
      <c r="F75" s="385"/>
      <c r="G75" s="386"/>
      <c r="H75" s="385"/>
      <c r="I75" s="386"/>
      <c r="J75" s="385"/>
      <c r="K75" s="386"/>
      <c r="L75" s="385"/>
      <c r="M75" s="386"/>
      <c r="N75" s="385"/>
      <c r="O75" s="386"/>
      <c r="P75" s="385"/>
      <c r="Q75" s="386"/>
      <c r="R75" s="385"/>
      <c r="S75" s="386"/>
      <c r="T75" s="385"/>
      <c r="U75" s="386"/>
      <c r="V75" s="385"/>
      <c r="W75" s="386"/>
      <c r="X75" s="385"/>
      <c r="Y75" s="386"/>
      <c r="Z75" s="385"/>
      <c r="AA75" s="386"/>
      <c r="AB75" s="385"/>
      <c r="AC75" s="386"/>
      <c r="AD75" s="385"/>
      <c r="AE75" s="386"/>
      <c r="AF75" s="385"/>
      <c r="AG75" s="386"/>
      <c r="AH75" s="385"/>
      <c r="AI75" s="386"/>
      <c r="AJ75" s="385"/>
      <c r="AK75" s="386"/>
      <c r="AL75" s="385"/>
      <c r="AM75" s="386"/>
      <c r="AN75" s="385"/>
      <c r="AO75" s="386"/>
      <c r="AP75" s="385"/>
      <c r="AQ75" s="386"/>
      <c r="AR75" s="385"/>
      <c r="AS75" s="386"/>
      <c r="AT75" s="385"/>
      <c r="AU75" s="386"/>
      <c r="AV75" s="385"/>
      <c r="AW75" s="386"/>
      <c r="AX75" s="385"/>
      <c r="AY75" s="386"/>
      <c r="AZ75" s="385"/>
      <c r="BA75" s="386"/>
      <c r="BB75" s="385"/>
      <c r="BC75" s="386"/>
      <c r="BD75" s="385"/>
      <c r="BE75" s="386"/>
      <c r="BF75" s="385"/>
      <c r="BG75" s="386"/>
      <c r="BH75" s="385"/>
      <c r="BI75" s="386"/>
      <c r="BJ75" s="1689"/>
    </row>
    <row r="76" spans="1:63" ht="14.1" customHeight="1" x14ac:dyDescent="0.15">
      <c r="A76" s="1671"/>
      <c r="B76" s="1651" t="s">
        <v>672</v>
      </c>
      <c r="C76" s="1652"/>
      <c r="D76" s="1652"/>
      <c r="E76" s="1653"/>
      <c r="F76" s="1693">
        <f>SUM(F16:F75)</f>
        <v>0</v>
      </c>
      <c r="G76" s="1694"/>
      <c r="H76" s="1693">
        <f t="shared" ref="H76" si="52">SUM(H16:H75)</f>
        <v>0</v>
      </c>
      <c r="I76" s="1694"/>
      <c r="J76" s="1693">
        <f t="shared" ref="J76" si="53">SUM(J16:J75)</f>
        <v>0</v>
      </c>
      <c r="K76" s="1694"/>
      <c r="L76" s="1693">
        <f t="shared" ref="L76" si="54">SUM(L16:L75)</f>
        <v>0</v>
      </c>
      <c r="M76" s="1694"/>
      <c r="N76" s="1693">
        <f t="shared" ref="N76" si="55">SUM(N16:N75)</f>
        <v>0</v>
      </c>
      <c r="O76" s="1694"/>
      <c r="P76" s="1693">
        <f t="shared" ref="P76" si="56">SUM(P16:P75)</f>
        <v>0</v>
      </c>
      <c r="Q76" s="1694"/>
      <c r="R76" s="1693">
        <f t="shared" ref="R76" si="57">SUM(R16:R75)</f>
        <v>0</v>
      </c>
      <c r="S76" s="1694"/>
      <c r="T76" s="1693">
        <f t="shared" ref="T76" si="58">SUM(T16:T75)</f>
        <v>0</v>
      </c>
      <c r="U76" s="1694"/>
      <c r="V76" s="1693">
        <f t="shared" ref="V76" si="59">SUM(V16:V75)</f>
        <v>0</v>
      </c>
      <c r="W76" s="1694"/>
      <c r="X76" s="1693">
        <f t="shared" ref="X76" si="60">SUM(X16:X75)</f>
        <v>0</v>
      </c>
      <c r="Y76" s="1694"/>
      <c r="Z76" s="1693">
        <f t="shared" ref="Z76" si="61">SUM(Z16:Z75)</f>
        <v>0</v>
      </c>
      <c r="AA76" s="1694"/>
      <c r="AB76" s="1693">
        <f t="shared" ref="AB76" si="62">SUM(AB16:AB75)</f>
        <v>0</v>
      </c>
      <c r="AC76" s="1694"/>
      <c r="AD76" s="1693">
        <f t="shared" ref="AD76" si="63">SUM(AD16:AD75)</f>
        <v>0</v>
      </c>
      <c r="AE76" s="1694"/>
      <c r="AF76" s="1693">
        <f t="shared" ref="AF76" si="64">SUM(AF16:AF75)</f>
        <v>0</v>
      </c>
      <c r="AG76" s="1694"/>
      <c r="AH76" s="1693">
        <f t="shared" ref="AH76" si="65">SUM(AH16:AH75)</f>
        <v>0</v>
      </c>
      <c r="AI76" s="1694"/>
      <c r="AJ76" s="1693">
        <f t="shared" ref="AJ76" si="66">SUM(AJ16:AJ75)</f>
        <v>0</v>
      </c>
      <c r="AK76" s="1694"/>
      <c r="AL76" s="1693">
        <f t="shared" ref="AL76" si="67">SUM(AL16:AL75)</f>
        <v>0</v>
      </c>
      <c r="AM76" s="1694"/>
      <c r="AN76" s="1693">
        <f t="shared" ref="AN76" si="68">SUM(AN16:AN75)</f>
        <v>0</v>
      </c>
      <c r="AO76" s="1694"/>
      <c r="AP76" s="1693">
        <f t="shared" ref="AP76" si="69">SUM(AP16:AP75)</f>
        <v>0</v>
      </c>
      <c r="AQ76" s="1694"/>
      <c r="AR76" s="1693">
        <f t="shared" ref="AR76" si="70">SUM(AR16:AR75)</f>
        <v>0</v>
      </c>
      <c r="AS76" s="1694"/>
      <c r="AT76" s="1693">
        <f t="shared" ref="AT76" si="71">SUM(AT16:AT75)</f>
        <v>0</v>
      </c>
      <c r="AU76" s="1694"/>
      <c r="AV76" s="1693">
        <f t="shared" ref="AV76" si="72">SUM(AV16:AV75)</f>
        <v>0</v>
      </c>
      <c r="AW76" s="1694"/>
      <c r="AX76" s="1693">
        <f t="shared" ref="AX76" si="73">SUM(AX16:AX75)</f>
        <v>0</v>
      </c>
      <c r="AY76" s="1694"/>
      <c r="AZ76" s="1693">
        <f t="shared" ref="AZ76" si="74">SUM(AZ16:AZ75)</f>
        <v>0</v>
      </c>
      <c r="BA76" s="1694"/>
      <c r="BB76" s="1693">
        <f t="shared" ref="BB76" si="75">SUM(BB16:BB75)</f>
        <v>0</v>
      </c>
      <c r="BC76" s="1694"/>
      <c r="BD76" s="1693">
        <f t="shared" ref="BD76" si="76">SUM(BD16:BD75)</f>
        <v>0</v>
      </c>
      <c r="BE76" s="1694"/>
      <c r="BF76" s="1693">
        <f t="shared" ref="BF76" si="77">SUM(BF16:BF75)</f>
        <v>0</v>
      </c>
      <c r="BG76" s="1694"/>
      <c r="BH76" s="1693">
        <f>SUM(BH16:BH75)</f>
        <v>0</v>
      </c>
      <c r="BI76" s="1694"/>
      <c r="BJ76" s="387"/>
    </row>
    <row r="77" spans="1:63" ht="12.75" customHeight="1" x14ac:dyDescent="0.15">
      <c r="A77" s="1680" t="s">
        <v>686</v>
      </c>
      <c r="B77" s="1695"/>
      <c r="C77" s="1695"/>
      <c r="D77" s="1696"/>
      <c r="E77" s="400" t="s">
        <v>682</v>
      </c>
      <c r="F77" s="1693" t="str">
        <f>IF(F11=0,"",IF(F76&gt;=F11,"適","否"))</f>
        <v/>
      </c>
      <c r="G77" s="1694"/>
      <c r="H77" s="1693" t="str">
        <f t="shared" ref="H77" si="78">IF(H11=0,"",IF(H76&gt;=H11,"適","否"))</f>
        <v/>
      </c>
      <c r="I77" s="1694"/>
      <c r="J77" s="1693" t="str">
        <f t="shared" ref="J77" si="79">IF(J11=0,"",IF(J76&gt;=J11,"適","否"))</f>
        <v/>
      </c>
      <c r="K77" s="1694"/>
      <c r="L77" s="1693" t="str">
        <f t="shared" ref="L77" si="80">IF(L11=0,"",IF(L76&gt;=L11,"適","否"))</f>
        <v/>
      </c>
      <c r="M77" s="1694"/>
      <c r="N77" s="1693" t="str">
        <f t="shared" ref="N77" si="81">IF(N11=0,"",IF(N76&gt;=N11,"適","否"))</f>
        <v/>
      </c>
      <c r="O77" s="1694"/>
      <c r="P77" s="1693" t="str">
        <f t="shared" ref="P77" si="82">IF(P11=0,"",IF(P76&gt;=P11,"適","否"))</f>
        <v/>
      </c>
      <c r="Q77" s="1694"/>
      <c r="R77" s="1693" t="str">
        <f t="shared" ref="R77" si="83">IF(R11=0,"",IF(R76&gt;=R11,"適","否"))</f>
        <v/>
      </c>
      <c r="S77" s="1694"/>
      <c r="T77" s="1693" t="str">
        <f t="shared" ref="T77" si="84">IF(T11=0,"",IF(T76&gt;=T11,"適","否"))</f>
        <v/>
      </c>
      <c r="U77" s="1694"/>
      <c r="V77" s="1693" t="str">
        <f t="shared" ref="V77" si="85">IF(V11=0,"",IF(V76&gt;=V11,"適","否"))</f>
        <v/>
      </c>
      <c r="W77" s="1694"/>
      <c r="X77" s="1693" t="str">
        <f t="shared" ref="X77" si="86">IF(X11=0,"",IF(X76&gt;=X11,"適","否"))</f>
        <v/>
      </c>
      <c r="Y77" s="1694"/>
      <c r="Z77" s="1693" t="str">
        <f t="shared" ref="Z77" si="87">IF(Z11=0,"",IF(Z76&gt;=Z11,"適","否"))</f>
        <v/>
      </c>
      <c r="AA77" s="1694"/>
      <c r="AB77" s="1693" t="str">
        <f t="shared" ref="AB77" si="88">IF(AB11=0,"",IF(AB76&gt;=AB11,"適","否"))</f>
        <v/>
      </c>
      <c r="AC77" s="1694"/>
      <c r="AD77" s="1693" t="str">
        <f t="shared" ref="AD77" si="89">IF(AD11=0,"",IF(AD76&gt;=AD11,"適","否"))</f>
        <v/>
      </c>
      <c r="AE77" s="1694"/>
      <c r="AF77" s="1693" t="str">
        <f t="shared" ref="AF77" si="90">IF(AF11=0,"",IF(AF76&gt;=AF11,"適","否"))</f>
        <v/>
      </c>
      <c r="AG77" s="1694"/>
      <c r="AH77" s="1693" t="str">
        <f t="shared" ref="AH77" si="91">IF(AH11=0,"",IF(AH76&gt;=AH11,"適","否"))</f>
        <v/>
      </c>
      <c r="AI77" s="1694"/>
      <c r="AJ77" s="1693" t="str">
        <f t="shared" ref="AJ77" si="92">IF(AJ11=0,"",IF(AJ76&gt;=AJ11,"適","否"))</f>
        <v/>
      </c>
      <c r="AK77" s="1694"/>
      <c r="AL77" s="1693" t="str">
        <f t="shared" ref="AL77" si="93">IF(AL11=0,"",IF(AL76&gt;=AL11,"適","否"))</f>
        <v/>
      </c>
      <c r="AM77" s="1694"/>
      <c r="AN77" s="1693" t="str">
        <f t="shared" ref="AN77" si="94">IF(AN11=0,"",IF(AN76&gt;=AN11,"適","否"))</f>
        <v/>
      </c>
      <c r="AO77" s="1694"/>
      <c r="AP77" s="1693" t="str">
        <f t="shared" ref="AP77" si="95">IF(AP11=0,"",IF(AP76&gt;=AP11,"適","否"))</f>
        <v/>
      </c>
      <c r="AQ77" s="1694"/>
      <c r="AR77" s="1693" t="str">
        <f t="shared" ref="AR77" si="96">IF(AR11=0,"",IF(AR76&gt;=AR11,"適","否"))</f>
        <v/>
      </c>
      <c r="AS77" s="1694"/>
      <c r="AT77" s="1693" t="str">
        <f t="shared" ref="AT77" si="97">IF(AT11=0,"",IF(AT76&gt;=AT11,"適","否"))</f>
        <v/>
      </c>
      <c r="AU77" s="1694"/>
      <c r="AV77" s="1693" t="str">
        <f t="shared" ref="AV77" si="98">IF(AV11=0,"",IF(AV76&gt;=AV11,"適","否"))</f>
        <v/>
      </c>
      <c r="AW77" s="1694"/>
      <c r="AX77" s="1693" t="str">
        <f t="shared" ref="AX77" si="99">IF(AX11=0,"",IF(AX76&gt;=AX11,"適","否"))</f>
        <v/>
      </c>
      <c r="AY77" s="1694"/>
      <c r="AZ77" s="1693" t="str">
        <f t="shared" ref="AZ77" si="100">IF(AZ11=0,"",IF(AZ76&gt;=AZ11,"適","否"))</f>
        <v/>
      </c>
      <c r="BA77" s="1694"/>
      <c r="BB77" s="1693" t="str">
        <f t="shared" ref="BB77" si="101">IF(BB11=0,"",IF(BB76&gt;=BB11,"適","否"))</f>
        <v/>
      </c>
      <c r="BC77" s="1694"/>
      <c r="BD77" s="1693" t="str">
        <f t="shared" ref="BD77" si="102">IF(BD11=0,"",IF(BD76&gt;=BD11,"適","否"))</f>
        <v/>
      </c>
      <c r="BE77" s="1694"/>
      <c r="BF77" s="1693" t="str">
        <f t="shared" ref="BF77" si="103">IF(BF11=0,"",IF(BF76&gt;=BF11,"適","否"))</f>
        <v/>
      </c>
      <c r="BG77" s="1694"/>
      <c r="BH77" s="1693" t="str">
        <f t="shared" ref="BH77" si="104">IF(BH11=0,"",IF(BH76&gt;=BH11,"適","否"))</f>
        <v/>
      </c>
      <c r="BI77" s="1694"/>
      <c r="BJ77" s="388"/>
    </row>
    <row r="78" spans="1:63" ht="12.75" customHeight="1" x14ac:dyDescent="0.15">
      <c r="A78" s="1692"/>
      <c r="B78" s="1697"/>
      <c r="C78" s="1697"/>
      <c r="D78" s="1698"/>
      <c r="E78" s="401" t="s">
        <v>683</v>
      </c>
      <c r="F78" s="1706" t="str">
        <f>IF(F12=0,"",IF(F76&gt;=F12,"適","否"))</f>
        <v/>
      </c>
      <c r="G78" s="1707"/>
      <c r="H78" s="1706" t="str">
        <f t="shared" ref="H78" si="105">IF(H12=0,"",IF(H76&gt;=H12,"適","否"))</f>
        <v/>
      </c>
      <c r="I78" s="1707"/>
      <c r="J78" s="1706" t="str">
        <f t="shared" ref="J78" si="106">IF(J12=0,"",IF(J76&gt;=J12,"適","否"))</f>
        <v/>
      </c>
      <c r="K78" s="1707"/>
      <c r="L78" s="1706" t="str">
        <f t="shared" ref="L78" si="107">IF(L12=0,"",IF(L76&gt;=L12,"適","否"))</f>
        <v/>
      </c>
      <c r="M78" s="1707"/>
      <c r="N78" s="1706" t="str">
        <f t="shared" ref="N78" si="108">IF(N12=0,"",IF(N76&gt;=N12,"適","否"))</f>
        <v/>
      </c>
      <c r="O78" s="1707"/>
      <c r="P78" s="1706" t="str">
        <f t="shared" ref="P78" si="109">IF(P12=0,"",IF(P76&gt;=P12,"適","否"))</f>
        <v/>
      </c>
      <c r="Q78" s="1707"/>
      <c r="R78" s="1706" t="str">
        <f t="shared" ref="R78" si="110">IF(R12=0,"",IF(R76&gt;=R12,"適","否"))</f>
        <v/>
      </c>
      <c r="S78" s="1707"/>
      <c r="T78" s="1706" t="str">
        <f t="shared" ref="T78" si="111">IF(T12=0,"",IF(T76&gt;=T12,"適","否"))</f>
        <v/>
      </c>
      <c r="U78" s="1707"/>
      <c r="V78" s="1706" t="str">
        <f t="shared" ref="V78" si="112">IF(V12=0,"",IF(V76&gt;=V12,"適","否"))</f>
        <v/>
      </c>
      <c r="W78" s="1707"/>
      <c r="X78" s="1706" t="str">
        <f t="shared" ref="X78" si="113">IF(X12=0,"",IF(X76&gt;=X12,"適","否"))</f>
        <v/>
      </c>
      <c r="Y78" s="1707"/>
      <c r="Z78" s="1706" t="str">
        <f t="shared" ref="Z78" si="114">IF(Z12=0,"",IF(Z76&gt;=Z12,"適","否"))</f>
        <v/>
      </c>
      <c r="AA78" s="1707"/>
      <c r="AB78" s="1706" t="str">
        <f t="shared" ref="AB78" si="115">IF(AB12=0,"",IF(AB76&gt;=AB12,"適","否"))</f>
        <v/>
      </c>
      <c r="AC78" s="1707"/>
      <c r="AD78" s="1706" t="str">
        <f t="shared" ref="AD78" si="116">IF(AD12=0,"",IF(AD76&gt;=AD12,"適","否"))</f>
        <v/>
      </c>
      <c r="AE78" s="1707"/>
      <c r="AF78" s="1706" t="str">
        <f t="shared" ref="AF78" si="117">IF(AF12=0,"",IF(AF76&gt;=AF12,"適","否"))</f>
        <v/>
      </c>
      <c r="AG78" s="1707"/>
      <c r="AH78" s="1706" t="str">
        <f t="shared" ref="AH78" si="118">IF(AH12=0,"",IF(AH76&gt;=AH12,"適","否"))</f>
        <v/>
      </c>
      <c r="AI78" s="1707"/>
      <c r="AJ78" s="1706" t="str">
        <f t="shared" ref="AJ78" si="119">IF(AJ12=0,"",IF(AJ76&gt;=AJ12,"適","否"))</f>
        <v/>
      </c>
      <c r="AK78" s="1707"/>
      <c r="AL78" s="1706" t="str">
        <f t="shared" ref="AL78" si="120">IF(AL12=0,"",IF(AL76&gt;=AL12,"適","否"))</f>
        <v/>
      </c>
      <c r="AM78" s="1707"/>
      <c r="AN78" s="1706" t="str">
        <f t="shared" ref="AN78" si="121">IF(AN12=0,"",IF(AN76&gt;=AN12,"適","否"))</f>
        <v/>
      </c>
      <c r="AO78" s="1707"/>
      <c r="AP78" s="1706" t="str">
        <f t="shared" ref="AP78" si="122">IF(AP12=0,"",IF(AP76&gt;=AP12,"適","否"))</f>
        <v/>
      </c>
      <c r="AQ78" s="1707"/>
      <c r="AR78" s="1706" t="str">
        <f t="shared" ref="AR78" si="123">IF(AR12=0,"",IF(AR76&gt;=AR12,"適","否"))</f>
        <v/>
      </c>
      <c r="AS78" s="1707"/>
      <c r="AT78" s="1706" t="str">
        <f t="shared" ref="AT78" si="124">IF(AT12=0,"",IF(AT76&gt;=AT12,"適","否"))</f>
        <v/>
      </c>
      <c r="AU78" s="1707"/>
      <c r="AV78" s="1706" t="str">
        <f t="shared" ref="AV78" si="125">IF(AV12=0,"",IF(AV76&gt;=AV12,"適","否"))</f>
        <v/>
      </c>
      <c r="AW78" s="1707"/>
      <c r="AX78" s="1706" t="str">
        <f t="shared" ref="AX78" si="126">IF(AX12=0,"",IF(AX76&gt;=AX12,"適","否"))</f>
        <v/>
      </c>
      <c r="AY78" s="1707"/>
      <c r="AZ78" s="1706" t="str">
        <f t="shared" ref="AZ78" si="127">IF(AZ12=0,"",IF(AZ76&gt;=AZ12,"適","否"))</f>
        <v/>
      </c>
      <c r="BA78" s="1707"/>
      <c r="BB78" s="1706" t="str">
        <f t="shared" ref="BB78" si="128">IF(BB12=0,"",IF(BB76&gt;=BB12,"適","否"))</f>
        <v/>
      </c>
      <c r="BC78" s="1707"/>
      <c r="BD78" s="1706" t="str">
        <f t="shared" ref="BD78" si="129">IF(BD12=0,"",IF(BD76&gt;=BD12,"適","否"))</f>
        <v/>
      </c>
      <c r="BE78" s="1707"/>
      <c r="BF78" s="1706" t="str">
        <f t="shared" ref="BF78" si="130">IF(BF12=0,"",IF(BF76&gt;=BF12,"適","否"))</f>
        <v/>
      </c>
      <c r="BG78" s="1707"/>
      <c r="BH78" s="1706" t="str">
        <f t="shared" ref="BH78" si="131">IF(BH12=0,"",IF(BH76&gt;=BH12,"適","否"))</f>
        <v/>
      </c>
      <c r="BI78" s="1707"/>
      <c r="BJ78" s="409" t="s">
        <v>684</v>
      </c>
    </row>
    <row r="79" spans="1:63" s="274" customFormat="1" ht="13.5" customHeight="1" x14ac:dyDescent="0.15">
      <c r="A79" s="389" t="s">
        <v>668</v>
      </c>
      <c r="B79" s="31" t="s">
        <v>697</v>
      </c>
    </row>
    <row r="80" spans="1:63" s="274" customFormat="1" ht="13.5" customHeight="1" x14ac:dyDescent="0.15">
      <c r="A80" s="274">
        <v>2</v>
      </c>
      <c r="B80" s="31" t="s">
        <v>698</v>
      </c>
    </row>
    <row r="81" spans="1:2" ht="13.5" customHeight="1" x14ac:dyDescent="0.15">
      <c r="A81" s="376" t="s">
        <v>695</v>
      </c>
      <c r="B81" s="4" t="s">
        <v>701</v>
      </c>
    </row>
    <row r="82" spans="1:2" ht="13.5" customHeight="1" x14ac:dyDescent="0.15">
      <c r="B82" s="4" t="s">
        <v>696</v>
      </c>
    </row>
    <row r="83" spans="1:2" ht="13.5" customHeight="1" x14ac:dyDescent="0.15">
      <c r="B83" s="369" t="s">
        <v>740</v>
      </c>
    </row>
    <row r="84" spans="1:2" ht="13.5" customHeight="1" x14ac:dyDescent="0.15">
      <c r="B84" s="369" t="s">
        <v>743</v>
      </c>
    </row>
    <row r="85" spans="1:2" ht="13.5" customHeight="1" x14ac:dyDescent="0.15">
      <c r="B85" s="4" t="s">
        <v>739</v>
      </c>
    </row>
    <row r="86" spans="1:2" ht="13.5" customHeight="1" x14ac:dyDescent="0.15">
      <c r="B86" s="4" t="s">
        <v>742</v>
      </c>
    </row>
    <row r="87" spans="1:2" ht="13.5" customHeight="1" x14ac:dyDescent="0.15">
      <c r="B87" s="369" t="s">
        <v>741</v>
      </c>
    </row>
  </sheetData>
  <mergeCells count="1071">
    <mergeCell ref="BH78:BI78"/>
    <mergeCell ref="AP78:AQ78"/>
    <mergeCell ref="AR78:AS78"/>
    <mergeCell ref="AT78:AU78"/>
    <mergeCell ref="AV78:AW78"/>
    <mergeCell ref="AX78:AY78"/>
    <mergeCell ref="AZ78:BA78"/>
    <mergeCell ref="BB78:BC78"/>
    <mergeCell ref="BD78:BE78"/>
    <mergeCell ref="BF78:BG78"/>
    <mergeCell ref="X78:Y78"/>
    <mergeCell ref="Z78:AA78"/>
    <mergeCell ref="AB78:AC78"/>
    <mergeCell ref="AD78:AE78"/>
    <mergeCell ref="AF78:AG78"/>
    <mergeCell ref="AH78:AI78"/>
    <mergeCell ref="AJ78:AK78"/>
    <mergeCell ref="AL78:AM78"/>
    <mergeCell ref="AN78:AO78"/>
    <mergeCell ref="F78:G78"/>
    <mergeCell ref="H78:I78"/>
    <mergeCell ref="J78:K78"/>
    <mergeCell ref="L78:M78"/>
    <mergeCell ref="N78:O78"/>
    <mergeCell ref="P78:Q78"/>
    <mergeCell ref="R78:S78"/>
    <mergeCell ref="T78:U78"/>
    <mergeCell ref="V78:W78"/>
    <mergeCell ref="AR76:AS76"/>
    <mergeCell ref="AT76:AU76"/>
    <mergeCell ref="AV76:AW76"/>
    <mergeCell ref="AX76:AY76"/>
    <mergeCell ref="AZ76:BA76"/>
    <mergeCell ref="BB76:BC76"/>
    <mergeCell ref="BD76:BE76"/>
    <mergeCell ref="BF76:BG76"/>
    <mergeCell ref="F76:G76"/>
    <mergeCell ref="F77:G77"/>
    <mergeCell ref="V77:W77"/>
    <mergeCell ref="X77:Y77"/>
    <mergeCell ref="Z77:AA77"/>
    <mergeCell ref="AB77:AC77"/>
    <mergeCell ref="AD77:AE77"/>
    <mergeCell ref="AF77:AG77"/>
    <mergeCell ref="AH77:AI77"/>
    <mergeCell ref="AJ77:AK77"/>
    <mergeCell ref="AL77:AM77"/>
    <mergeCell ref="AN77:AO77"/>
    <mergeCell ref="AP77:AQ77"/>
    <mergeCell ref="AR77:AS77"/>
    <mergeCell ref="AT77:AU77"/>
    <mergeCell ref="BH76:BI76"/>
    <mergeCell ref="AX77:AY77"/>
    <mergeCell ref="AZ77:BA77"/>
    <mergeCell ref="BB77:BC77"/>
    <mergeCell ref="BD77:BE77"/>
    <mergeCell ref="BF77:BG77"/>
    <mergeCell ref="BH77:BI77"/>
    <mergeCell ref="H76:I76"/>
    <mergeCell ref="J76:K76"/>
    <mergeCell ref="L76:M76"/>
    <mergeCell ref="N76:O76"/>
    <mergeCell ref="P76:Q76"/>
    <mergeCell ref="R76:S76"/>
    <mergeCell ref="T76:U76"/>
    <mergeCell ref="V76:W76"/>
    <mergeCell ref="X76:Y76"/>
    <mergeCell ref="Z76:AA76"/>
    <mergeCell ref="AB76:AC76"/>
    <mergeCell ref="AD76:AE76"/>
    <mergeCell ref="AF76:AG76"/>
    <mergeCell ref="AH76:AI76"/>
    <mergeCell ref="AJ76:AK76"/>
    <mergeCell ref="AL76:AM76"/>
    <mergeCell ref="AN76:AO76"/>
    <mergeCell ref="AP76:AQ76"/>
    <mergeCell ref="H77:I77"/>
    <mergeCell ref="J77:K77"/>
    <mergeCell ref="L77:M77"/>
    <mergeCell ref="N77:O77"/>
    <mergeCell ref="P77:Q77"/>
    <mergeCell ref="R77:S77"/>
    <mergeCell ref="T77:U77"/>
    <mergeCell ref="AV77:AW77"/>
    <mergeCell ref="BK70:BK72"/>
    <mergeCell ref="B76:E76"/>
    <mergeCell ref="A77:D78"/>
    <mergeCell ref="BD2:BJ2"/>
    <mergeCell ref="B70:B72"/>
    <mergeCell ref="C70:C72"/>
    <mergeCell ref="D70:D72"/>
    <mergeCell ref="E70:E72"/>
    <mergeCell ref="BJ70:BJ72"/>
    <mergeCell ref="B73:B75"/>
    <mergeCell ref="C73:C75"/>
    <mergeCell ref="D73:D75"/>
    <mergeCell ref="E73:E75"/>
    <mergeCell ref="BJ73:BJ75"/>
    <mergeCell ref="B67:B69"/>
    <mergeCell ref="C67:C69"/>
    <mergeCell ref="D67:D69"/>
    <mergeCell ref="E67:E69"/>
    <mergeCell ref="BJ67:BJ69"/>
    <mergeCell ref="B58:B60"/>
    <mergeCell ref="C58:C60"/>
    <mergeCell ref="D58:D60"/>
    <mergeCell ref="E58:E60"/>
    <mergeCell ref="BJ58:BJ60"/>
    <mergeCell ref="B49:B51"/>
    <mergeCell ref="BK67:BK69"/>
    <mergeCell ref="B64:B66"/>
    <mergeCell ref="C64:C66"/>
    <mergeCell ref="D64:D66"/>
    <mergeCell ref="E64:E66"/>
    <mergeCell ref="BJ64:BJ66"/>
    <mergeCell ref="BK64:BK66"/>
    <mergeCell ref="B61:B63"/>
    <mergeCell ref="C61:C63"/>
    <mergeCell ref="D61:D63"/>
    <mergeCell ref="E61:E63"/>
    <mergeCell ref="BJ61:BJ63"/>
    <mergeCell ref="BK61:BK63"/>
    <mergeCell ref="BH62:BI62"/>
    <mergeCell ref="BH65:BI65"/>
    <mergeCell ref="BH68:BI68"/>
    <mergeCell ref="BD62:BE62"/>
    <mergeCell ref="BD65:BE65"/>
    <mergeCell ref="BD68:BE68"/>
    <mergeCell ref="AZ62:BA62"/>
    <mergeCell ref="AZ65:BA65"/>
    <mergeCell ref="AZ68:BA68"/>
    <mergeCell ref="AP62:AQ62"/>
    <mergeCell ref="AR62:AS62"/>
    <mergeCell ref="BB62:BC62"/>
    <mergeCell ref="BB65:BC65"/>
    <mergeCell ref="BB68:BC68"/>
    <mergeCell ref="V65:W65"/>
    <mergeCell ref="X65:Y65"/>
    <mergeCell ref="Z65:AA65"/>
    <mergeCell ref="AB65:AC65"/>
    <mergeCell ref="AD65:AE65"/>
    <mergeCell ref="V68:W68"/>
    <mergeCell ref="X68:Y68"/>
    <mergeCell ref="Z68:AA68"/>
    <mergeCell ref="AB68:AC68"/>
    <mergeCell ref="AD68:AE68"/>
    <mergeCell ref="H65:I65"/>
    <mergeCell ref="BK58:BK60"/>
    <mergeCell ref="B55:B57"/>
    <mergeCell ref="C55:C57"/>
    <mergeCell ref="D55:D57"/>
    <mergeCell ref="E55:E57"/>
    <mergeCell ref="BJ55:BJ57"/>
    <mergeCell ref="BK55:BK57"/>
    <mergeCell ref="B52:B54"/>
    <mergeCell ref="C52:C54"/>
    <mergeCell ref="D52:D54"/>
    <mergeCell ref="E52:E54"/>
    <mergeCell ref="BJ52:BJ54"/>
    <mergeCell ref="BK52:BK54"/>
    <mergeCell ref="BH53:BI53"/>
    <mergeCell ref="BH56:BI56"/>
    <mergeCell ref="BH59:BI59"/>
    <mergeCell ref="BD53:BE53"/>
    <mergeCell ref="BD56:BE56"/>
    <mergeCell ref="BD59:BE59"/>
    <mergeCell ref="AZ53:BA53"/>
    <mergeCell ref="AZ56:BA56"/>
    <mergeCell ref="AZ59:BA59"/>
    <mergeCell ref="AP53:AQ53"/>
    <mergeCell ref="AR53:AS53"/>
    <mergeCell ref="BB53:BC53"/>
    <mergeCell ref="BB56:BC56"/>
    <mergeCell ref="BB59:BC59"/>
    <mergeCell ref="AT53:AU53"/>
    <mergeCell ref="AV53:AW53"/>
    <mergeCell ref="AP56:AQ56"/>
    <mergeCell ref="AR56:AS56"/>
    <mergeCell ref="AT56:AU56"/>
    <mergeCell ref="C49:C51"/>
    <mergeCell ref="D49:D51"/>
    <mergeCell ref="E49:E51"/>
    <mergeCell ref="BJ49:BJ51"/>
    <mergeCell ref="BK49:BK51"/>
    <mergeCell ref="B46:B48"/>
    <mergeCell ref="C46:C48"/>
    <mergeCell ref="D46:D48"/>
    <mergeCell ref="E46:E48"/>
    <mergeCell ref="BJ46:BJ48"/>
    <mergeCell ref="BK46:BK48"/>
    <mergeCell ref="BH47:BI47"/>
    <mergeCell ref="BH50:BI50"/>
    <mergeCell ref="BD47:BE47"/>
    <mergeCell ref="BD50:BE50"/>
    <mergeCell ref="AZ47:BA47"/>
    <mergeCell ref="AZ50:BA50"/>
    <mergeCell ref="AF50:AG50"/>
    <mergeCell ref="AH50:AI50"/>
    <mergeCell ref="AJ50:AK50"/>
    <mergeCell ref="AL50:AM50"/>
    <mergeCell ref="AN50:AO50"/>
    <mergeCell ref="V50:W50"/>
    <mergeCell ref="X50:Y50"/>
    <mergeCell ref="BB47:BC47"/>
    <mergeCell ref="BB50:BC50"/>
    <mergeCell ref="AP50:AQ50"/>
    <mergeCell ref="AR50:AS50"/>
    <mergeCell ref="AT50:AU50"/>
    <mergeCell ref="AV50:AW50"/>
    <mergeCell ref="Z50:AA50"/>
    <mergeCell ref="AB50:AC50"/>
    <mergeCell ref="B43:B45"/>
    <mergeCell ref="C43:C45"/>
    <mergeCell ref="D43:D45"/>
    <mergeCell ref="E43:E45"/>
    <mergeCell ref="BJ43:BJ45"/>
    <mergeCell ref="BK43:BK45"/>
    <mergeCell ref="B40:B42"/>
    <mergeCell ref="C40:C42"/>
    <mergeCell ref="D40:D42"/>
    <mergeCell ref="E40:E42"/>
    <mergeCell ref="BJ40:BJ42"/>
    <mergeCell ref="BK40:BK42"/>
    <mergeCell ref="BH41:BI41"/>
    <mergeCell ref="BH44:BI44"/>
    <mergeCell ref="BD41:BE41"/>
    <mergeCell ref="BD44:BE44"/>
    <mergeCell ref="AZ41:BA41"/>
    <mergeCell ref="AZ44:BA44"/>
    <mergeCell ref="AP41:AQ41"/>
    <mergeCell ref="AR41:AS41"/>
    <mergeCell ref="AT41:AU41"/>
    <mergeCell ref="AV41:AW41"/>
    <mergeCell ref="AP44:AQ44"/>
    <mergeCell ref="AR44:AS44"/>
    <mergeCell ref="BB41:BC41"/>
    <mergeCell ref="BB44:BC44"/>
    <mergeCell ref="AF41:AG41"/>
    <mergeCell ref="AH41:AI41"/>
    <mergeCell ref="AJ41:AK41"/>
    <mergeCell ref="AL41:AM41"/>
    <mergeCell ref="AN41:AO41"/>
    <mergeCell ref="AF44:AG44"/>
    <mergeCell ref="B37:B39"/>
    <mergeCell ref="C37:C39"/>
    <mergeCell ref="D37:D39"/>
    <mergeCell ref="E37:E39"/>
    <mergeCell ref="BJ37:BJ39"/>
    <mergeCell ref="BK37:BK39"/>
    <mergeCell ref="B34:B36"/>
    <mergeCell ref="C34:C36"/>
    <mergeCell ref="D34:D36"/>
    <mergeCell ref="E34:E36"/>
    <mergeCell ref="BJ34:BJ36"/>
    <mergeCell ref="BK34:BK36"/>
    <mergeCell ref="BH35:BI35"/>
    <mergeCell ref="BH38:BI38"/>
    <mergeCell ref="BD35:BE35"/>
    <mergeCell ref="BD38:BE38"/>
    <mergeCell ref="AZ35:BA35"/>
    <mergeCell ref="AZ38:BA38"/>
    <mergeCell ref="AF35:AG35"/>
    <mergeCell ref="AH35:AI35"/>
    <mergeCell ref="AJ35:AK35"/>
    <mergeCell ref="AL35:AM35"/>
    <mergeCell ref="AN35:AO35"/>
    <mergeCell ref="AF38:AG38"/>
    <mergeCell ref="BB35:BC35"/>
    <mergeCell ref="BB38:BC38"/>
    <mergeCell ref="AL38:AM38"/>
    <mergeCell ref="AN38:AO38"/>
    <mergeCell ref="V35:W35"/>
    <mergeCell ref="X35:Y35"/>
    <mergeCell ref="Z35:AA35"/>
    <mergeCell ref="AB35:AC35"/>
    <mergeCell ref="B31:B33"/>
    <mergeCell ref="C31:C33"/>
    <mergeCell ref="D31:D33"/>
    <mergeCell ref="E31:E33"/>
    <mergeCell ref="BJ31:BJ33"/>
    <mergeCell ref="BK31:BK33"/>
    <mergeCell ref="B28:B30"/>
    <mergeCell ref="C28:C30"/>
    <mergeCell ref="D28:D30"/>
    <mergeCell ref="E28:E30"/>
    <mergeCell ref="BJ28:BJ30"/>
    <mergeCell ref="BK28:BK30"/>
    <mergeCell ref="BH29:BI29"/>
    <mergeCell ref="BH32:BI32"/>
    <mergeCell ref="BD29:BE29"/>
    <mergeCell ref="BD32:BE32"/>
    <mergeCell ref="AZ29:BA29"/>
    <mergeCell ref="AZ32:BA32"/>
    <mergeCell ref="AP29:AQ29"/>
    <mergeCell ref="AR29:AS29"/>
    <mergeCell ref="AT29:AU29"/>
    <mergeCell ref="AV29:AW29"/>
    <mergeCell ref="AP32:AQ32"/>
    <mergeCell ref="AR32:AS32"/>
    <mergeCell ref="BB29:BC29"/>
    <mergeCell ref="BB32:BC32"/>
    <mergeCell ref="Z32:AA32"/>
    <mergeCell ref="AB32:AC32"/>
    <mergeCell ref="AD32:AE32"/>
    <mergeCell ref="P29:Q29"/>
    <mergeCell ref="R29:S29"/>
    <mergeCell ref="T29:U29"/>
    <mergeCell ref="E22:E24"/>
    <mergeCell ref="BJ22:BJ24"/>
    <mergeCell ref="BK22:BK24"/>
    <mergeCell ref="B25:B27"/>
    <mergeCell ref="C25:C27"/>
    <mergeCell ref="D25:D27"/>
    <mergeCell ref="E25:E27"/>
    <mergeCell ref="BJ25:BJ27"/>
    <mergeCell ref="BK25:BK27"/>
    <mergeCell ref="BH23:BI23"/>
    <mergeCell ref="BH26:BI26"/>
    <mergeCell ref="BD23:BE23"/>
    <mergeCell ref="BD26:BE26"/>
    <mergeCell ref="AZ23:BA23"/>
    <mergeCell ref="AZ26:BA26"/>
    <mergeCell ref="AH26:AI26"/>
    <mergeCell ref="AJ26:AK26"/>
    <mergeCell ref="AL26:AM26"/>
    <mergeCell ref="AN26:AO26"/>
    <mergeCell ref="V23:W23"/>
    <mergeCell ref="X23:Y23"/>
    <mergeCell ref="Z23:AA23"/>
    <mergeCell ref="AB23:AC23"/>
    <mergeCell ref="AD23:AE23"/>
    <mergeCell ref="BB26:BC26"/>
    <mergeCell ref="AP23:AQ23"/>
    <mergeCell ref="AR23:AS23"/>
    <mergeCell ref="AT23:AU23"/>
    <mergeCell ref="AV23:AW23"/>
    <mergeCell ref="AP26:AQ26"/>
    <mergeCell ref="AR26:AS26"/>
    <mergeCell ref="AT26:AU26"/>
    <mergeCell ref="BK16:BK18"/>
    <mergeCell ref="B19:B21"/>
    <mergeCell ref="C19:C21"/>
    <mergeCell ref="D19:D21"/>
    <mergeCell ref="E19:E21"/>
    <mergeCell ref="BJ19:BJ21"/>
    <mergeCell ref="BK19:BK21"/>
    <mergeCell ref="BJ13:BJ15"/>
    <mergeCell ref="B16:B18"/>
    <mergeCell ref="C16:C18"/>
    <mergeCell ref="D16:D18"/>
    <mergeCell ref="E16:E18"/>
    <mergeCell ref="BJ16:BJ18"/>
    <mergeCell ref="BH17:BI17"/>
    <mergeCell ref="BH20:BI20"/>
    <mergeCell ref="BD17:BE17"/>
    <mergeCell ref="BD20:BE20"/>
    <mergeCell ref="AZ17:BA17"/>
    <mergeCell ref="AZ20:BA20"/>
    <mergeCell ref="AP17:AQ17"/>
    <mergeCell ref="AR17:AS17"/>
    <mergeCell ref="AT17:AU17"/>
    <mergeCell ref="AV17:AW17"/>
    <mergeCell ref="AP20:AQ20"/>
    <mergeCell ref="AR20:AS20"/>
    <mergeCell ref="AT20:AU20"/>
    <mergeCell ref="AV20:AW20"/>
    <mergeCell ref="AR14:AS14"/>
    <mergeCell ref="AP14:AQ14"/>
    <mergeCell ref="AN14:AO14"/>
    <mergeCell ref="AL14:AM14"/>
    <mergeCell ref="AJ14:AK14"/>
    <mergeCell ref="BD12:BE12"/>
    <mergeCell ref="BF12:BG12"/>
    <mergeCell ref="BH12:BI12"/>
    <mergeCell ref="A13:A76"/>
    <mergeCell ref="B13:C15"/>
    <mergeCell ref="D13:D15"/>
    <mergeCell ref="E13:E15"/>
    <mergeCell ref="B22:B24"/>
    <mergeCell ref="C22:C24"/>
    <mergeCell ref="D22:D24"/>
    <mergeCell ref="AR12:AS12"/>
    <mergeCell ref="AT12:AU12"/>
    <mergeCell ref="AV12:AW12"/>
    <mergeCell ref="AX12:AY12"/>
    <mergeCell ref="AZ12:BA12"/>
    <mergeCell ref="BB12:BC12"/>
    <mergeCell ref="AF12:AG12"/>
    <mergeCell ref="AH12:AI12"/>
    <mergeCell ref="AJ12:AK12"/>
    <mergeCell ref="AL12:AM12"/>
    <mergeCell ref="AN12:AO12"/>
    <mergeCell ref="AP12:AQ12"/>
    <mergeCell ref="T12:U12"/>
    <mergeCell ref="V12:W12"/>
    <mergeCell ref="X12:Y12"/>
    <mergeCell ref="Z12:AA12"/>
    <mergeCell ref="AB12:AC12"/>
    <mergeCell ref="AD12:AE12"/>
    <mergeCell ref="BD74:BE74"/>
    <mergeCell ref="BB17:BC17"/>
    <mergeCell ref="BB20:BC20"/>
    <mergeCell ref="BB23:BC23"/>
    <mergeCell ref="P12:Q12"/>
    <mergeCell ref="R12:S12"/>
    <mergeCell ref="AR11:AS11"/>
    <mergeCell ref="AT11:AU11"/>
    <mergeCell ref="AV11:AW11"/>
    <mergeCell ref="AX11:AY11"/>
    <mergeCell ref="AZ11:BA11"/>
    <mergeCell ref="BB11:BC11"/>
    <mergeCell ref="AF11:AG11"/>
    <mergeCell ref="AH11:AI11"/>
    <mergeCell ref="AJ11:AK11"/>
    <mergeCell ref="AL11:AM11"/>
    <mergeCell ref="AN11:AO11"/>
    <mergeCell ref="AP11:AQ11"/>
    <mergeCell ref="T11:U11"/>
    <mergeCell ref="V11:W11"/>
    <mergeCell ref="X11:Y11"/>
    <mergeCell ref="Z11:AA11"/>
    <mergeCell ref="AB11:AC11"/>
    <mergeCell ref="AD11:AE11"/>
    <mergeCell ref="BH10:BI10"/>
    <mergeCell ref="A11:D12"/>
    <mergeCell ref="F11:G11"/>
    <mergeCell ref="H11:I11"/>
    <mergeCell ref="J11:K11"/>
    <mergeCell ref="L11:M11"/>
    <mergeCell ref="N11:O11"/>
    <mergeCell ref="P11:Q11"/>
    <mergeCell ref="R11:S11"/>
    <mergeCell ref="AT10:AU10"/>
    <mergeCell ref="AV10:AW10"/>
    <mergeCell ref="AX10:AY10"/>
    <mergeCell ref="AZ10:BA10"/>
    <mergeCell ref="BB10:BC10"/>
    <mergeCell ref="BD10:BE10"/>
    <mergeCell ref="AH10:AI10"/>
    <mergeCell ref="AJ10:AK10"/>
    <mergeCell ref="AL10:AM10"/>
    <mergeCell ref="AN10:AO10"/>
    <mergeCell ref="AP10:AQ10"/>
    <mergeCell ref="AR10:AS10"/>
    <mergeCell ref="V10:W10"/>
    <mergeCell ref="X10:Y10"/>
    <mergeCell ref="Z10:AA10"/>
    <mergeCell ref="BD11:BE11"/>
    <mergeCell ref="BF11:BG11"/>
    <mergeCell ref="BH11:BI11"/>
    <mergeCell ref="F12:G12"/>
    <mergeCell ref="H12:I12"/>
    <mergeCell ref="J12:K12"/>
    <mergeCell ref="L12:M12"/>
    <mergeCell ref="N12:O12"/>
    <mergeCell ref="BH9:BI9"/>
    <mergeCell ref="B10:E10"/>
    <mergeCell ref="F10:G10"/>
    <mergeCell ref="H10:I10"/>
    <mergeCell ref="J10:K10"/>
    <mergeCell ref="L10:M10"/>
    <mergeCell ref="N10:O10"/>
    <mergeCell ref="P10:Q10"/>
    <mergeCell ref="R10:S10"/>
    <mergeCell ref="T10:U10"/>
    <mergeCell ref="AV9:AW9"/>
    <mergeCell ref="AX9:AY9"/>
    <mergeCell ref="AZ9:BA9"/>
    <mergeCell ref="BB9:BC9"/>
    <mergeCell ref="BD9:BE9"/>
    <mergeCell ref="BF9:BG9"/>
    <mergeCell ref="AJ9:AK9"/>
    <mergeCell ref="AL9:AM9"/>
    <mergeCell ref="AN9:AO9"/>
    <mergeCell ref="AP9:AQ9"/>
    <mergeCell ref="AR9:AS9"/>
    <mergeCell ref="AT9:AU9"/>
    <mergeCell ref="X9:Y9"/>
    <mergeCell ref="Z9:AA9"/>
    <mergeCell ref="AB9:AC9"/>
    <mergeCell ref="AD9:AE9"/>
    <mergeCell ref="AF9:AG9"/>
    <mergeCell ref="AH9:AI9"/>
    <mergeCell ref="BF10:BG10"/>
    <mergeCell ref="AB10:AC10"/>
    <mergeCell ref="AD10:AE10"/>
    <mergeCell ref="AF10:AG10"/>
    <mergeCell ref="F9:G9"/>
    <mergeCell ref="H9:I9"/>
    <mergeCell ref="J9:K9"/>
    <mergeCell ref="L9:M9"/>
    <mergeCell ref="N9:O9"/>
    <mergeCell ref="P9:Q9"/>
    <mergeCell ref="R9:S9"/>
    <mergeCell ref="T9:U9"/>
    <mergeCell ref="V9:W9"/>
    <mergeCell ref="AV8:AW8"/>
    <mergeCell ref="AX8:AY8"/>
    <mergeCell ref="AZ8:BA8"/>
    <mergeCell ref="BB8:BC8"/>
    <mergeCell ref="BD8:BE8"/>
    <mergeCell ref="BF8:BG8"/>
    <mergeCell ref="AJ8:AK8"/>
    <mergeCell ref="AL8:AM8"/>
    <mergeCell ref="AN8:AO8"/>
    <mergeCell ref="AP8:AQ8"/>
    <mergeCell ref="AR8:AS8"/>
    <mergeCell ref="AT8:AU8"/>
    <mergeCell ref="X8:Y8"/>
    <mergeCell ref="Z8:AA8"/>
    <mergeCell ref="AB8:AC8"/>
    <mergeCell ref="AD8:AE8"/>
    <mergeCell ref="AF8:AG8"/>
    <mergeCell ref="AH8:AI8"/>
    <mergeCell ref="BH7:BI7"/>
    <mergeCell ref="AV7:AW7"/>
    <mergeCell ref="AX7:AY7"/>
    <mergeCell ref="AZ7:BA7"/>
    <mergeCell ref="BB7:BC7"/>
    <mergeCell ref="BD7:BE7"/>
    <mergeCell ref="BF7:BG7"/>
    <mergeCell ref="AJ7:AK7"/>
    <mergeCell ref="AL7:AM7"/>
    <mergeCell ref="AN7:AO7"/>
    <mergeCell ref="AP7:AQ7"/>
    <mergeCell ref="AR7:AS7"/>
    <mergeCell ref="AT7:AU7"/>
    <mergeCell ref="X7:Y7"/>
    <mergeCell ref="Z7:AA7"/>
    <mergeCell ref="AB7:AC7"/>
    <mergeCell ref="F8:G8"/>
    <mergeCell ref="H8:I8"/>
    <mergeCell ref="J8:K8"/>
    <mergeCell ref="L8:M8"/>
    <mergeCell ref="N8:O8"/>
    <mergeCell ref="P8:Q8"/>
    <mergeCell ref="R8:S8"/>
    <mergeCell ref="T8:U8"/>
    <mergeCell ref="V8:W8"/>
    <mergeCell ref="AD7:AE7"/>
    <mergeCell ref="AF7:AG7"/>
    <mergeCell ref="AH7:AI7"/>
    <mergeCell ref="BH8:BI8"/>
    <mergeCell ref="F7:G7"/>
    <mergeCell ref="H7:I7"/>
    <mergeCell ref="J7:K7"/>
    <mergeCell ref="L7:M7"/>
    <mergeCell ref="N7:O7"/>
    <mergeCell ref="P7:Q7"/>
    <mergeCell ref="R7:S7"/>
    <mergeCell ref="T7:U7"/>
    <mergeCell ref="V7:W7"/>
    <mergeCell ref="AV6:AW6"/>
    <mergeCell ref="AX6:AY6"/>
    <mergeCell ref="AZ6:BA6"/>
    <mergeCell ref="BB6:BC6"/>
    <mergeCell ref="BD6:BE6"/>
    <mergeCell ref="BF6:BG6"/>
    <mergeCell ref="AJ6:AK6"/>
    <mergeCell ref="AL6:AM6"/>
    <mergeCell ref="AN6:AO6"/>
    <mergeCell ref="AP6:AQ6"/>
    <mergeCell ref="AR6:AS6"/>
    <mergeCell ref="AT6:AU6"/>
    <mergeCell ref="X6:Y6"/>
    <mergeCell ref="Z6:AA6"/>
    <mergeCell ref="AB6:AC6"/>
    <mergeCell ref="AD6:AE6"/>
    <mergeCell ref="AF6:AG6"/>
    <mergeCell ref="AH6:AI6"/>
    <mergeCell ref="BH5:BI5"/>
    <mergeCell ref="F6:G6"/>
    <mergeCell ref="H6:I6"/>
    <mergeCell ref="J6:K6"/>
    <mergeCell ref="L6:M6"/>
    <mergeCell ref="N6:O6"/>
    <mergeCell ref="P6:Q6"/>
    <mergeCell ref="R6:S6"/>
    <mergeCell ref="T6:U6"/>
    <mergeCell ref="V6:W6"/>
    <mergeCell ref="AV5:AW5"/>
    <mergeCell ref="AX5:AY5"/>
    <mergeCell ref="AZ5:BA5"/>
    <mergeCell ref="BB5:BC5"/>
    <mergeCell ref="BD5:BE5"/>
    <mergeCell ref="BF5:BG5"/>
    <mergeCell ref="AJ5:AK5"/>
    <mergeCell ref="BH6:BI6"/>
    <mergeCell ref="F5:G5"/>
    <mergeCell ref="H5:I5"/>
    <mergeCell ref="J5:K5"/>
    <mergeCell ref="L5:M5"/>
    <mergeCell ref="N5:O5"/>
    <mergeCell ref="P5:Q5"/>
    <mergeCell ref="R5:S5"/>
    <mergeCell ref="T5:U5"/>
    <mergeCell ref="V5:W5"/>
    <mergeCell ref="AL5:AM5"/>
    <mergeCell ref="AN5:AO5"/>
    <mergeCell ref="AP5:AQ5"/>
    <mergeCell ref="AR5:AS5"/>
    <mergeCell ref="AT5:AU5"/>
    <mergeCell ref="X5:Y5"/>
    <mergeCell ref="Z5:AA5"/>
    <mergeCell ref="AB5:AC5"/>
    <mergeCell ref="AD5:AE5"/>
    <mergeCell ref="AF5:AG5"/>
    <mergeCell ref="AH5:AI5"/>
    <mergeCell ref="BF3:BI3"/>
    <mergeCell ref="BJ3:BJ11"/>
    <mergeCell ref="A4:A10"/>
    <mergeCell ref="B4:B9"/>
    <mergeCell ref="F4:G4"/>
    <mergeCell ref="H4:I4"/>
    <mergeCell ref="J4:K4"/>
    <mergeCell ref="V3:Y3"/>
    <mergeCell ref="Z3:AC3"/>
    <mergeCell ref="AD3:AG3"/>
    <mergeCell ref="AH3:AK3"/>
    <mergeCell ref="AL3:AO3"/>
    <mergeCell ref="AP3:AS3"/>
    <mergeCell ref="AB4:AC4"/>
    <mergeCell ref="AD4:AE4"/>
    <mergeCell ref="AF4:AG4"/>
    <mergeCell ref="AH4:AI4"/>
    <mergeCell ref="L4:M4"/>
    <mergeCell ref="N4:O4"/>
    <mergeCell ref="P4:Q4"/>
    <mergeCell ref="AV4:AW4"/>
    <mergeCell ref="R4:S4"/>
    <mergeCell ref="T4:U4"/>
    <mergeCell ref="V4:W4"/>
    <mergeCell ref="BH4:BI4"/>
    <mergeCell ref="BD4:BE4"/>
    <mergeCell ref="BF4:BG4"/>
    <mergeCell ref="AJ4:AK4"/>
    <mergeCell ref="AL4:AM4"/>
    <mergeCell ref="AN4:AO4"/>
    <mergeCell ref="AP4:AQ4"/>
    <mergeCell ref="AR4:AS4"/>
    <mergeCell ref="AT4:AU4"/>
    <mergeCell ref="A1:H1"/>
    <mergeCell ref="A3:E3"/>
    <mergeCell ref="F3:I3"/>
    <mergeCell ref="J3:M3"/>
    <mergeCell ref="N3:Q3"/>
    <mergeCell ref="R3:U3"/>
    <mergeCell ref="AT3:AW3"/>
    <mergeCell ref="AX3:BA3"/>
    <mergeCell ref="BB3:BE3"/>
    <mergeCell ref="Z4:AA4"/>
    <mergeCell ref="AX4:AY4"/>
    <mergeCell ref="AZ4:BA4"/>
    <mergeCell ref="BB4:BC4"/>
    <mergeCell ref="X4:Y4"/>
    <mergeCell ref="BH71:BI71"/>
    <mergeCell ref="BH74:BI74"/>
    <mergeCell ref="BF17:BG17"/>
    <mergeCell ref="BF20:BG20"/>
    <mergeCell ref="BF23:BG23"/>
    <mergeCell ref="BF26:BG26"/>
    <mergeCell ref="BF29:BG29"/>
    <mergeCell ref="BF32:BG32"/>
    <mergeCell ref="BF35:BG35"/>
    <mergeCell ref="BF38:BG38"/>
    <mergeCell ref="BF41:BG41"/>
    <mergeCell ref="BF44:BG44"/>
    <mergeCell ref="BF47:BG47"/>
    <mergeCell ref="BF50:BG50"/>
    <mergeCell ref="BF53:BG53"/>
    <mergeCell ref="BF56:BG56"/>
    <mergeCell ref="BF59:BG59"/>
    <mergeCell ref="BF62:BG62"/>
    <mergeCell ref="BF65:BG65"/>
    <mergeCell ref="BF68:BG68"/>
    <mergeCell ref="BF71:BG71"/>
    <mergeCell ref="BF74:BG74"/>
    <mergeCell ref="BD71:BE71"/>
    <mergeCell ref="BB71:BC71"/>
    <mergeCell ref="BB74:BC74"/>
    <mergeCell ref="AZ71:BA71"/>
    <mergeCell ref="AZ74:BA74"/>
    <mergeCell ref="AX17:AY17"/>
    <mergeCell ref="AX20:AY20"/>
    <mergeCell ref="AX23:AY23"/>
    <mergeCell ref="AX26:AY26"/>
    <mergeCell ref="AX29:AY29"/>
    <mergeCell ref="AX32:AY32"/>
    <mergeCell ref="AX35:AY35"/>
    <mergeCell ref="AX38:AY38"/>
    <mergeCell ref="AX41:AY41"/>
    <mergeCell ref="AX44:AY44"/>
    <mergeCell ref="AX47:AY47"/>
    <mergeCell ref="AX50:AY50"/>
    <mergeCell ref="AX53:AY53"/>
    <mergeCell ref="AX56:AY56"/>
    <mergeCell ref="AX59:AY59"/>
    <mergeCell ref="AX62:AY62"/>
    <mergeCell ref="AX65:AY65"/>
    <mergeCell ref="AX68:AY68"/>
    <mergeCell ref="AX71:AY71"/>
    <mergeCell ref="AX74:AY74"/>
    <mergeCell ref="AV26:AW26"/>
    <mergeCell ref="AT32:AU32"/>
    <mergeCell ref="AV32:AW32"/>
    <mergeCell ref="AP35:AQ35"/>
    <mergeCell ref="AR35:AS35"/>
    <mergeCell ref="AT35:AU35"/>
    <mergeCell ref="AV35:AW35"/>
    <mergeCell ref="AP38:AQ38"/>
    <mergeCell ref="AR38:AS38"/>
    <mergeCell ref="AT38:AU38"/>
    <mergeCell ref="AV38:AW38"/>
    <mergeCell ref="AT44:AU44"/>
    <mergeCell ref="AV44:AW44"/>
    <mergeCell ref="AP47:AQ47"/>
    <mergeCell ref="AR47:AS47"/>
    <mergeCell ref="AT47:AU47"/>
    <mergeCell ref="AV47:AW47"/>
    <mergeCell ref="AV56:AW56"/>
    <mergeCell ref="AP59:AQ59"/>
    <mergeCell ref="AR59:AS59"/>
    <mergeCell ref="AT59:AU59"/>
    <mergeCell ref="AV59:AW59"/>
    <mergeCell ref="AT62:AU62"/>
    <mergeCell ref="AV62:AW62"/>
    <mergeCell ref="AP65:AQ65"/>
    <mergeCell ref="AR65:AS65"/>
    <mergeCell ref="AT65:AU65"/>
    <mergeCell ref="AV65:AW65"/>
    <mergeCell ref="AP68:AQ68"/>
    <mergeCell ref="AR68:AS68"/>
    <mergeCell ref="AT68:AU68"/>
    <mergeCell ref="AV68:AW68"/>
    <mergeCell ref="AP71:AQ71"/>
    <mergeCell ref="AR71:AS71"/>
    <mergeCell ref="AT71:AU71"/>
    <mergeCell ref="AV71:AW71"/>
    <mergeCell ref="AP74:AQ74"/>
    <mergeCell ref="AR74:AS74"/>
    <mergeCell ref="AT74:AU74"/>
    <mergeCell ref="AV74:AW74"/>
    <mergeCell ref="AF17:AG17"/>
    <mergeCell ref="AH17:AI17"/>
    <mergeCell ref="AJ17:AK17"/>
    <mergeCell ref="AL17:AM17"/>
    <mergeCell ref="AN17:AO17"/>
    <mergeCell ref="AF20:AG20"/>
    <mergeCell ref="AH20:AI20"/>
    <mergeCell ref="AJ20:AK20"/>
    <mergeCell ref="AL20:AM20"/>
    <mergeCell ref="AN20:AO20"/>
    <mergeCell ref="AF23:AG23"/>
    <mergeCell ref="AH23:AI23"/>
    <mergeCell ref="AJ23:AK23"/>
    <mergeCell ref="AL23:AM23"/>
    <mergeCell ref="AN23:AO23"/>
    <mergeCell ref="AF26:AG26"/>
    <mergeCell ref="AF29:AG29"/>
    <mergeCell ref="AH29:AI29"/>
    <mergeCell ref="AJ29:AK29"/>
    <mergeCell ref="AL29:AM29"/>
    <mergeCell ref="AN29:AO29"/>
    <mergeCell ref="AF32:AG32"/>
    <mergeCell ref="AH32:AI32"/>
    <mergeCell ref="AJ32:AK32"/>
    <mergeCell ref="AL32:AM32"/>
    <mergeCell ref="AN32:AO32"/>
    <mergeCell ref="AH38:AI38"/>
    <mergeCell ref="AJ38:AK38"/>
    <mergeCell ref="AH44:AI44"/>
    <mergeCell ref="AJ44:AK44"/>
    <mergeCell ref="AL44:AM44"/>
    <mergeCell ref="AN44:AO44"/>
    <mergeCell ref="AF47:AG47"/>
    <mergeCell ref="AH47:AI47"/>
    <mergeCell ref="AJ47:AK47"/>
    <mergeCell ref="AL47:AM47"/>
    <mergeCell ref="AN47:AO47"/>
    <mergeCell ref="AF53:AG53"/>
    <mergeCell ref="AH53:AI53"/>
    <mergeCell ref="AJ53:AK53"/>
    <mergeCell ref="AL53:AM53"/>
    <mergeCell ref="AN53:AO53"/>
    <mergeCell ref="AF56:AG56"/>
    <mergeCell ref="AH56:AI56"/>
    <mergeCell ref="AJ56:AK56"/>
    <mergeCell ref="AL56:AM56"/>
    <mergeCell ref="AN56:AO56"/>
    <mergeCell ref="AF59:AG59"/>
    <mergeCell ref="AH59:AI59"/>
    <mergeCell ref="AJ59:AK59"/>
    <mergeCell ref="AL59:AM59"/>
    <mergeCell ref="AN59:AO59"/>
    <mergeCell ref="AF62:AG62"/>
    <mergeCell ref="AH62:AI62"/>
    <mergeCell ref="AJ62:AK62"/>
    <mergeCell ref="AL62:AM62"/>
    <mergeCell ref="AN62:AO62"/>
    <mergeCell ref="AF65:AG65"/>
    <mergeCell ref="AH65:AI65"/>
    <mergeCell ref="AJ65:AK65"/>
    <mergeCell ref="AL65:AM65"/>
    <mergeCell ref="AN65:AO65"/>
    <mergeCell ref="AF68:AG68"/>
    <mergeCell ref="AH68:AI68"/>
    <mergeCell ref="AJ68:AK68"/>
    <mergeCell ref="AL68:AM68"/>
    <mergeCell ref="AN68:AO68"/>
    <mergeCell ref="AF71:AG71"/>
    <mergeCell ref="AH71:AI71"/>
    <mergeCell ref="AJ71:AK71"/>
    <mergeCell ref="AL71:AM71"/>
    <mergeCell ref="AN71:AO71"/>
    <mergeCell ref="AF74:AG74"/>
    <mergeCell ref="AH74:AI74"/>
    <mergeCell ref="AJ74:AK74"/>
    <mergeCell ref="AL74:AM74"/>
    <mergeCell ref="AN74:AO74"/>
    <mergeCell ref="V17:W17"/>
    <mergeCell ref="X17:Y17"/>
    <mergeCell ref="Z17:AA17"/>
    <mergeCell ref="AB17:AC17"/>
    <mergeCell ref="AD17:AE17"/>
    <mergeCell ref="V20:W20"/>
    <mergeCell ref="X20:Y20"/>
    <mergeCell ref="Z20:AA20"/>
    <mergeCell ref="AB20:AC20"/>
    <mergeCell ref="AD20:AE20"/>
    <mergeCell ref="V26:W26"/>
    <mergeCell ref="X26:Y26"/>
    <mergeCell ref="Z26:AA26"/>
    <mergeCell ref="AB26:AC26"/>
    <mergeCell ref="AD26:AE26"/>
    <mergeCell ref="V29:W29"/>
    <mergeCell ref="X29:Y29"/>
    <mergeCell ref="Z29:AA29"/>
    <mergeCell ref="AB29:AC29"/>
    <mergeCell ref="AD29:AE29"/>
    <mergeCell ref="V32:W32"/>
    <mergeCell ref="X32:Y32"/>
    <mergeCell ref="AD35:AE35"/>
    <mergeCell ref="V38:W38"/>
    <mergeCell ref="X38:Y38"/>
    <mergeCell ref="Z38:AA38"/>
    <mergeCell ref="AB38:AC38"/>
    <mergeCell ref="AD38:AE38"/>
    <mergeCell ref="V41:W41"/>
    <mergeCell ref="X41:Y41"/>
    <mergeCell ref="Z41:AA41"/>
    <mergeCell ref="AB41:AC41"/>
    <mergeCell ref="AD41:AE41"/>
    <mergeCell ref="V44:W44"/>
    <mergeCell ref="X44:Y44"/>
    <mergeCell ref="Z44:AA44"/>
    <mergeCell ref="AB44:AC44"/>
    <mergeCell ref="AD44:AE44"/>
    <mergeCell ref="V47:W47"/>
    <mergeCell ref="X47:Y47"/>
    <mergeCell ref="Z47:AA47"/>
    <mergeCell ref="AB47:AC47"/>
    <mergeCell ref="AD47:AE47"/>
    <mergeCell ref="AD50:AE50"/>
    <mergeCell ref="V53:W53"/>
    <mergeCell ref="X53:Y53"/>
    <mergeCell ref="Z53:AA53"/>
    <mergeCell ref="AB53:AC53"/>
    <mergeCell ref="AD53:AE53"/>
    <mergeCell ref="V56:W56"/>
    <mergeCell ref="X56:Y56"/>
    <mergeCell ref="Z56:AA56"/>
    <mergeCell ref="AB56:AC56"/>
    <mergeCell ref="AD56:AE56"/>
    <mergeCell ref="V59:W59"/>
    <mergeCell ref="X59:Y59"/>
    <mergeCell ref="Z59:AA59"/>
    <mergeCell ref="AB59:AC59"/>
    <mergeCell ref="AD59:AE59"/>
    <mergeCell ref="V62:W62"/>
    <mergeCell ref="X62:Y62"/>
    <mergeCell ref="Z62:AA62"/>
    <mergeCell ref="AB62:AC62"/>
    <mergeCell ref="AD62:AE62"/>
    <mergeCell ref="V71:W71"/>
    <mergeCell ref="X71:Y71"/>
    <mergeCell ref="Z71:AA71"/>
    <mergeCell ref="AB71:AC71"/>
    <mergeCell ref="AD71:AE71"/>
    <mergeCell ref="V74:W74"/>
    <mergeCell ref="X74:Y74"/>
    <mergeCell ref="Z74:AA74"/>
    <mergeCell ref="AB74:AC74"/>
    <mergeCell ref="AD74:AE74"/>
    <mergeCell ref="L17:M17"/>
    <mergeCell ref="N17:O17"/>
    <mergeCell ref="P17:Q17"/>
    <mergeCell ref="R17:S17"/>
    <mergeCell ref="T17:U17"/>
    <mergeCell ref="L20:M20"/>
    <mergeCell ref="N20:O20"/>
    <mergeCell ref="P20:Q20"/>
    <mergeCell ref="R20:S20"/>
    <mergeCell ref="T20:U20"/>
    <mergeCell ref="L23:M23"/>
    <mergeCell ref="N23:O23"/>
    <mergeCell ref="P23:Q23"/>
    <mergeCell ref="R23:S23"/>
    <mergeCell ref="T23:U23"/>
    <mergeCell ref="L26:M26"/>
    <mergeCell ref="N26:O26"/>
    <mergeCell ref="P26:Q26"/>
    <mergeCell ref="R26:S26"/>
    <mergeCell ref="T26:U26"/>
    <mergeCell ref="L29:M29"/>
    <mergeCell ref="N29:O29"/>
    <mergeCell ref="L32:M32"/>
    <mergeCell ref="N32:O32"/>
    <mergeCell ref="P32:Q32"/>
    <mergeCell ref="R32:S32"/>
    <mergeCell ref="T32:U32"/>
    <mergeCell ref="L35:M35"/>
    <mergeCell ref="N35:O35"/>
    <mergeCell ref="P35:Q35"/>
    <mergeCell ref="R35:S35"/>
    <mergeCell ref="T35:U35"/>
    <mergeCell ref="L38:M38"/>
    <mergeCell ref="N38:O38"/>
    <mergeCell ref="P38:Q38"/>
    <mergeCell ref="R38:S38"/>
    <mergeCell ref="T38:U38"/>
    <mergeCell ref="L41:M41"/>
    <mergeCell ref="N41:O41"/>
    <mergeCell ref="P41:Q41"/>
    <mergeCell ref="R41:S41"/>
    <mergeCell ref="T41:U41"/>
    <mergeCell ref="L44:M44"/>
    <mergeCell ref="N44:O44"/>
    <mergeCell ref="P44:Q44"/>
    <mergeCell ref="R44:S44"/>
    <mergeCell ref="T44:U44"/>
    <mergeCell ref="L47:M47"/>
    <mergeCell ref="N47:O47"/>
    <mergeCell ref="P47:Q47"/>
    <mergeCell ref="R47:S47"/>
    <mergeCell ref="T47:U47"/>
    <mergeCell ref="L50:M50"/>
    <mergeCell ref="N50:O50"/>
    <mergeCell ref="P50:Q50"/>
    <mergeCell ref="R50:S50"/>
    <mergeCell ref="T50:U50"/>
    <mergeCell ref="L53:M53"/>
    <mergeCell ref="N53:O53"/>
    <mergeCell ref="P53:Q53"/>
    <mergeCell ref="R53:S53"/>
    <mergeCell ref="T53:U53"/>
    <mergeCell ref="L56:M56"/>
    <mergeCell ref="N56:O56"/>
    <mergeCell ref="P56:Q56"/>
    <mergeCell ref="R56:S56"/>
    <mergeCell ref="T56:U56"/>
    <mergeCell ref="N59:O59"/>
    <mergeCell ref="P59:Q59"/>
    <mergeCell ref="R59:S59"/>
    <mergeCell ref="T59:U59"/>
    <mergeCell ref="L62:M62"/>
    <mergeCell ref="N62:O62"/>
    <mergeCell ref="P62:Q62"/>
    <mergeCell ref="R62:S62"/>
    <mergeCell ref="T62:U62"/>
    <mergeCell ref="J26:K26"/>
    <mergeCell ref="H29:I29"/>
    <mergeCell ref="J29:K29"/>
    <mergeCell ref="L59:M59"/>
    <mergeCell ref="H59:I59"/>
    <mergeCell ref="J59:K59"/>
    <mergeCell ref="H32:I32"/>
    <mergeCell ref="J32:K32"/>
    <mergeCell ref="H35:I35"/>
    <mergeCell ref="J35:K35"/>
    <mergeCell ref="H38:I38"/>
    <mergeCell ref="J38:K38"/>
    <mergeCell ref="H41:I41"/>
    <mergeCell ref="J41:K41"/>
    <mergeCell ref="H44:I44"/>
    <mergeCell ref="J44:K44"/>
    <mergeCell ref="H62:I62"/>
    <mergeCell ref="J62:K62"/>
    <mergeCell ref="L71:M71"/>
    <mergeCell ref="N71:O71"/>
    <mergeCell ref="P71:Q71"/>
    <mergeCell ref="R71:S71"/>
    <mergeCell ref="T71:U71"/>
    <mergeCell ref="L74:M74"/>
    <mergeCell ref="N74:O74"/>
    <mergeCell ref="P74:Q74"/>
    <mergeCell ref="R74:S74"/>
    <mergeCell ref="T74:U74"/>
    <mergeCell ref="L65:M65"/>
    <mergeCell ref="N65:O65"/>
    <mergeCell ref="P65:Q65"/>
    <mergeCell ref="R65:S65"/>
    <mergeCell ref="T65:U65"/>
    <mergeCell ref="L68:M68"/>
    <mergeCell ref="N68:O68"/>
    <mergeCell ref="P68:Q68"/>
    <mergeCell ref="R68:S68"/>
    <mergeCell ref="T68:U68"/>
    <mergeCell ref="J65:K65"/>
    <mergeCell ref="H68:I68"/>
    <mergeCell ref="J68:K68"/>
    <mergeCell ref="H71:I71"/>
    <mergeCell ref="J71:K71"/>
    <mergeCell ref="H74:I74"/>
    <mergeCell ref="J74:K74"/>
    <mergeCell ref="F59:G59"/>
    <mergeCell ref="F62:G62"/>
    <mergeCell ref="F65:G65"/>
    <mergeCell ref="F68:G68"/>
    <mergeCell ref="F71:G71"/>
    <mergeCell ref="F20:G20"/>
    <mergeCell ref="F23:G23"/>
    <mergeCell ref="F26:G26"/>
    <mergeCell ref="F29:G29"/>
    <mergeCell ref="F32:G32"/>
    <mergeCell ref="F35:G35"/>
    <mergeCell ref="F38:G38"/>
    <mergeCell ref="F41:G41"/>
    <mergeCell ref="F44:G44"/>
    <mergeCell ref="F47:G47"/>
    <mergeCell ref="F50:G50"/>
    <mergeCell ref="F53:G53"/>
    <mergeCell ref="F56:G56"/>
    <mergeCell ref="H47:I47"/>
    <mergeCell ref="J47:K47"/>
    <mergeCell ref="H50:I50"/>
    <mergeCell ref="J50:K50"/>
    <mergeCell ref="H53:I53"/>
    <mergeCell ref="J53:K53"/>
    <mergeCell ref="H56:I56"/>
    <mergeCell ref="J56:K56"/>
    <mergeCell ref="H17:I17"/>
    <mergeCell ref="J17:K17"/>
    <mergeCell ref="H20:I20"/>
    <mergeCell ref="J20:K20"/>
    <mergeCell ref="H23:I23"/>
    <mergeCell ref="J23:K23"/>
    <mergeCell ref="H26:I26"/>
    <mergeCell ref="AH14:AI14"/>
    <mergeCell ref="AF14:AG14"/>
    <mergeCell ref="AT14:AU14"/>
    <mergeCell ref="J14:K14"/>
    <mergeCell ref="AB14:AC14"/>
    <mergeCell ref="F74:G74"/>
    <mergeCell ref="F17:G17"/>
    <mergeCell ref="F14:G14"/>
    <mergeCell ref="BH14:BI14"/>
    <mergeCell ref="BF14:BG14"/>
    <mergeCell ref="BD14:BE14"/>
    <mergeCell ref="BB14:BC14"/>
    <mergeCell ref="AZ14:BA14"/>
    <mergeCell ref="AX14:AY14"/>
    <mergeCell ref="AV14:AW14"/>
    <mergeCell ref="H14:I14"/>
    <mergeCell ref="L14:M14"/>
    <mergeCell ref="N14:O14"/>
    <mergeCell ref="P14:Q14"/>
    <mergeCell ref="R14:S14"/>
    <mergeCell ref="T14:U14"/>
    <mergeCell ref="V14:W14"/>
    <mergeCell ref="X14:Y14"/>
    <mergeCell ref="Z14:AA14"/>
  </mergeCells>
  <phoneticPr fontId="2"/>
  <conditionalFormatting sqref="F17 BH17">
    <cfRule type="cellIs" dxfId="283" priority="63" stopIfTrue="1" operator="equal">
      <formula>1</formula>
    </cfRule>
  </conditionalFormatting>
  <conditionalFormatting sqref="BH74 BH71 BH68 BH65 BH62 BH59 BH56 BH53 BH50 BH47 BH44 BH41 BH38 BH35 BH32 BH29 BH26 BH23 BH20">
    <cfRule type="cellIs" dxfId="282" priority="56" stopIfTrue="1" operator="equal">
      <formula>1</formula>
    </cfRule>
  </conditionalFormatting>
  <conditionalFormatting sqref="BF17">
    <cfRule type="cellIs" dxfId="281" priority="55" stopIfTrue="1" operator="equal">
      <formula>1</formula>
    </cfRule>
  </conditionalFormatting>
  <conditionalFormatting sqref="BF74 BF71 BF68 BF65 BF62 BF59 BF56 BF53 BF50 BF47 BF44 BF41 BF38 BF35 BF32 BF29 BF26 BF23 BF20">
    <cfRule type="cellIs" dxfId="280" priority="54" stopIfTrue="1" operator="equal">
      <formula>1</formula>
    </cfRule>
  </conditionalFormatting>
  <conditionalFormatting sqref="BD17">
    <cfRule type="cellIs" dxfId="279" priority="53" stopIfTrue="1" operator="equal">
      <formula>1</formula>
    </cfRule>
  </conditionalFormatting>
  <conditionalFormatting sqref="BD74 BD71 BD68 BD65 BD62 BD59 BD56 BD53 BD50 BD47 BD44 BD41 BD38 BD35 BD32 BD29 BD26 BD23 BD20">
    <cfRule type="cellIs" dxfId="278" priority="52" stopIfTrue="1" operator="equal">
      <formula>1</formula>
    </cfRule>
  </conditionalFormatting>
  <conditionalFormatting sqref="BB17">
    <cfRule type="cellIs" dxfId="277" priority="51" stopIfTrue="1" operator="equal">
      <formula>1</formula>
    </cfRule>
  </conditionalFormatting>
  <conditionalFormatting sqref="BB74 BB71 BB68 BB65 BB62 BB59 BB56 BB53 BB50 BB47 BB44 BB41 BB38 BB35 BB32 BB29 BB26 BB23 BB20">
    <cfRule type="cellIs" dxfId="276" priority="50" stopIfTrue="1" operator="equal">
      <formula>1</formula>
    </cfRule>
  </conditionalFormatting>
  <conditionalFormatting sqref="AZ17">
    <cfRule type="cellIs" dxfId="275" priority="49" stopIfTrue="1" operator="equal">
      <formula>1</formula>
    </cfRule>
  </conditionalFormatting>
  <conditionalFormatting sqref="AZ74 AZ71 AZ68 AZ65 AZ62 AZ59 AZ56 AZ53 AZ50 AZ47 AZ44 AZ41 AZ38 AZ35 AZ32 AZ29 AZ26 AZ23 AZ20">
    <cfRule type="cellIs" dxfId="274" priority="48" stopIfTrue="1" operator="equal">
      <formula>1</formula>
    </cfRule>
  </conditionalFormatting>
  <conditionalFormatting sqref="AX17">
    <cfRule type="cellIs" dxfId="273" priority="45" stopIfTrue="1" operator="equal">
      <formula>1</formula>
    </cfRule>
  </conditionalFormatting>
  <conditionalFormatting sqref="AX74 AX71 AX68 AX65 AX62 AX59 AX56 AX53 AX50 AX47 AX44 AX41 AX38 AX35 AX32 AX29 AX26 AX23 AX20">
    <cfRule type="cellIs" dxfId="272" priority="44" stopIfTrue="1" operator="equal">
      <formula>1</formula>
    </cfRule>
  </conditionalFormatting>
  <conditionalFormatting sqref="AV17">
    <cfRule type="cellIs" dxfId="271" priority="43" stopIfTrue="1" operator="equal">
      <formula>1</formula>
    </cfRule>
  </conditionalFormatting>
  <conditionalFormatting sqref="AV74 AV71 AV68 AV65 AV62 AV59 AV56 AV53 AV50 AV47 AV44 AV41 AV38 AV35 AV32 AV29 AV26 AV23 AV20">
    <cfRule type="cellIs" dxfId="270" priority="42" stopIfTrue="1" operator="equal">
      <formula>1</formula>
    </cfRule>
  </conditionalFormatting>
  <conditionalFormatting sqref="AT17">
    <cfRule type="cellIs" dxfId="269" priority="41" stopIfTrue="1" operator="equal">
      <formula>1</formula>
    </cfRule>
  </conditionalFormatting>
  <conditionalFormatting sqref="AT74 AT71 AT68 AT65 AT62 AT59 AT56 AT53 AT50 AT47 AT44 AT41 AT38 AT35 AT32 AT29 AT26 AT23 AT20">
    <cfRule type="cellIs" dxfId="268" priority="40" stopIfTrue="1" operator="equal">
      <formula>1</formula>
    </cfRule>
  </conditionalFormatting>
  <conditionalFormatting sqref="AR17">
    <cfRule type="cellIs" dxfId="267" priority="39" stopIfTrue="1" operator="equal">
      <formula>1</formula>
    </cfRule>
  </conditionalFormatting>
  <conditionalFormatting sqref="AR74 AR71 AR68 AR65 AR62 AR59 AR56 AR53 AR50 AR47 AR44 AR41 AR38 AR35 AR32 AR29 AR26 AR23 AR20">
    <cfRule type="cellIs" dxfId="266" priority="38" stopIfTrue="1" operator="equal">
      <formula>1</formula>
    </cfRule>
  </conditionalFormatting>
  <conditionalFormatting sqref="AP17">
    <cfRule type="cellIs" dxfId="265" priority="37" stopIfTrue="1" operator="equal">
      <formula>1</formula>
    </cfRule>
  </conditionalFormatting>
  <conditionalFormatting sqref="AP74 AP71 AP68 AP65 AP62 AP59 AP56 AP53 AP50 AP47 AP44 AP41 AP38 AP35 AP32 AP29 AP26 AP23 AP20">
    <cfRule type="cellIs" dxfId="264" priority="36" stopIfTrue="1" operator="equal">
      <formula>1</formula>
    </cfRule>
  </conditionalFormatting>
  <conditionalFormatting sqref="AN17">
    <cfRule type="cellIs" dxfId="263" priority="35" stopIfTrue="1" operator="equal">
      <formula>1</formula>
    </cfRule>
  </conditionalFormatting>
  <conditionalFormatting sqref="AN74 AN71 AN68 AN65 AN62 AN59 AN56 AN53 AN50 AN47 AN44 AN41 AN38 AN35 AN32 AN29 AN26 AN23 AN20">
    <cfRule type="cellIs" dxfId="262" priority="34" stopIfTrue="1" operator="equal">
      <formula>1</formula>
    </cfRule>
  </conditionalFormatting>
  <conditionalFormatting sqref="AL17">
    <cfRule type="cellIs" dxfId="261" priority="33" stopIfTrue="1" operator="equal">
      <formula>1</formula>
    </cfRule>
  </conditionalFormatting>
  <conditionalFormatting sqref="AL74 AL71 AL68 AL65 AL62 AL59 AL56 AL53 AL50 AL47 AL44 AL41 AL38 AL35 AL32 AL29 AL26 AL23 AL20">
    <cfRule type="cellIs" dxfId="260" priority="32" stopIfTrue="1" operator="equal">
      <formula>1</formula>
    </cfRule>
  </conditionalFormatting>
  <conditionalFormatting sqref="AJ17">
    <cfRule type="cellIs" dxfId="259" priority="31" stopIfTrue="1" operator="equal">
      <formula>1</formula>
    </cfRule>
  </conditionalFormatting>
  <conditionalFormatting sqref="AJ74 AJ71 AJ68 AJ65 AJ62 AJ59 AJ56 AJ53 AJ50 AJ47 AJ44 AJ41 AJ38 AJ35 AJ32 AJ29 AJ26 AJ23 AJ20">
    <cfRule type="cellIs" dxfId="258" priority="30" stopIfTrue="1" operator="equal">
      <formula>1</formula>
    </cfRule>
  </conditionalFormatting>
  <conditionalFormatting sqref="AH17">
    <cfRule type="cellIs" dxfId="257" priority="29" stopIfTrue="1" operator="equal">
      <formula>1</formula>
    </cfRule>
  </conditionalFormatting>
  <conditionalFormatting sqref="AH74 AH71 AH68 AH65 AH62 AH59 AH56 AH53 AH50 AH47 AH44 AH41 AH38 AH35 AH32 AH29 AH26 AH23 AH20">
    <cfRule type="cellIs" dxfId="256" priority="28" stopIfTrue="1" operator="equal">
      <formula>1</formula>
    </cfRule>
  </conditionalFormatting>
  <conditionalFormatting sqref="AF17">
    <cfRule type="cellIs" dxfId="255" priority="27" stopIfTrue="1" operator="equal">
      <formula>1</formula>
    </cfRule>
  </conditionalFormatting>
  <conditionalFormatting sqref="AF74 AF71 AF68 AF65 AF62 AF59 AF56 AF53 AF50 AF47 AF44 AF41 AF38 AF35 AF32 AF29 AF26 AF23 AF20">
    <cfRule type="cellIs" dxfId="254" priority="26" stopIfTrue="1" operator="equal">
      <formula>1</formula>
    </cfRule>
  </conditionalFormatting>
  <conditionalFormatting sqref="AD17">
    <cfRule type="cellIs" dxfId="253" priority="25" stopIfTrue="1" operator="equal">
      <formula>1</formula>
    </cfRule>
  </conditionalFormatting>
  <conditionalFormatting sqref="AD74 AD71 AD68 AD65 AD62 AD59 AD56 AD53 AD50 AD47 AD44 AD41 AD38 AD35 AD32 AD29 AD26 AD23 AD20">
    <cfRule type="cellIs" dxfId="252" priority="24" stopIfTrue="1" operator="equal">
      <formula>1</formula>
    </cfRule>
  </conditionalFormatting>
  <conditionalFormatting sqref="AB17">
    <cfRule type="cellIs" dxfId="251" priority="23" stopIfTrue="1" operator="equal">
      <formula>1</formula>
    </cfRule>
  </conditionalFormatting>
  <conditionalFormatting sqref="AB74 AB71 AB68 AB65 AB62 AB59 AB56 AB53 AB50 AB47 AB44 AB41 AB38 AB35 AB32 AB29 AB26 AB23 AB20">
    <cfRule type="cellIs" dxfId="250" priority="22" stopIfTrue="1" operator="equal">
      <formula>1</formula>
    </cfRule>
  </conditionalFormatting>
  <conditionalFormatting sqref="Z17">
    <cfRule type="cellIs" dxfId="249" priority="21" stopIfTrue="1" operator="equal">
      <formula>1</formula>
    </cfRule>
  </conditionalFormatting>
  <conditionalFormatting sqref="Z74 Z71 Z68 Z65 Z62 Z59 Z56 Z53 Z50 Z47 Z44 Z41 Z38 Z35 Z32 Z29 Z26 Z23 Z20">
    <cfRule type="cellIs" dxfId="248" priority="20" stopIfTrue="1" operator="equal">
      <formula>1</formula>
    </cfRule>
  </conditionalFormatting>
  <conditionalFormatting sqref="X17">
    <cfRule type="cellIs" dxfId="247" priority="19" stopIfTrue="1" operator="equal">
      <formula>1</formula>
    </cfRule>
  </conditionalFormatting>
  <conditionalFormatting sqref="X74 X71 X68 X65 X62 X59 X56 X53 X50 X47 X44 X41 X38 X35 X32 X29 X26 X23 X20">
    <cfRule type="cellIs" dxfId="246" priority="18" stopIfTrue="1" operator="equal">
      <formula>1</formula>
    </cfRule>
  </conditionalFormatting>
  <conditionalFormatting sqref="V17">
    <cfRule type="cellIs" dxfId="245" priority="17" stopIfTrue="1" operator="equal">
      <formula>1</formula>
    </cfRule>
  </conditionalFormatting>
  <conditionalFormatting sqref="V74 V71 V68 V65 V62 V59 V56 V53 V50 V47 V44 V41 V38 V35 V32 V29 V26 V23 V20">
    <cfRule type="cellIs" dxfId="244" priority="16" stopIfTrue="1" operator="equal">
      <formula>1</formula>
    </cfRule>
  </conditionalFormatting>
  <conditionalFormatting sqref="T17">
    <cfRule type="cellIs" dxfId="243" priority="15" stopIfTrue="1" operator="equal">
      <formula>1</formula>
    </cfRule>
  </conditionalFormatting>
  <conditionalFormatting sqref="T74 T71 T68 T65 T62 T59 T56 T53 T50 T47 T44 T41 T38 T35 T32 T29 T26 T23 T20">
    <cfRule type="cellIs" dxfId="242" priority="14" stopIfTrue="1" operator="equal">
      <formula>1</formula>
    </cfRule>
  </conditionalFormatting>
  <conditionalFormatting sqref="R17">
    <cfRule type="cellIs" dxfId="241" priority="13" stopIfTrue="1" operator="equal">
      <formula>1</formula>
    </cfRule>
  </conditionalFormatting>
  <conditionalFormatting sqref="R74 R71 R68 R65 R62 R59 R56 R53 R50 R47 R44 R41 R38 R35 R32 R29 R26 R23 R20">
    <cfRule type="cellIs" dxfId="240" priority="12" stopIfTrue="1" operator="equal">
      <formula>1</formula>
    </cfRule>
  </conditionalFormatting>
  <conditionalFormatting sqref="P17">
    <cfRule type="cellIs" dxfId="239" priority="11" stopIfTrue="1" operator="equal">
      <formula>1</formula>
    </cfRule>
  </conditionalFormatting>
  <conditionalFormatting sqref="P74 P71 P68 P65 P62 P59 P56 P53 P50 P47 P44 P41 P38 P35 P32 P29 P26 P23 P20">
    <cfRule type="cellIs" dxfId="238" priority="10" stopIfTrue="1" operator="equal">
      <formula>1</formula>
    </cfRule>
  </conditionalFormatting>
  <conditionalFormatting sqref="N17">
    <cfRule type="cellIs" dxfId="237" priority="9" stopIfTrue="1" operator="equal">
      <formula>1</formula>
    </cfRule>
  </conditionalFormatting>
  <conditionalFormatting sqref="N74 N71 N68 N65 N62 N59 N56 N53 N50 N47 N44 N41 N38 N35 N32 N29 N26 N23 N20">
    <cfRule type="cellIs" dxfId="236" priority="8" stopIfTrue="1" operator="equal">
      <formula>1</formula>
    </cfRule>
  </conditionalFormatting>
  <conditionalFormatting sqref="L17">
    <cfRule type="cellIs" dxfId="235" priority="7" stopIfTrue="1" operator="equal">
      <formula>1</formula>
    </cfRule>
  </conditionalFormatting>
  <conditionalFormatting sqref="L74 L71 L68 L65 L62 L59 L56 L53 L50 L47 L44 L41 L38 L35 L32 L29 L26 L23 L20">
    <cfRule type="cellIs" dxfId="234" priority="6" stopIfTrue="1" operator="equal">
      <formula>1</formula>
    </cfRule>
  </conditionalFormatting>
  <conditionalFormatting sqref="J17">
    <cfRule type="cellIs" dxfId="233" priority="5" stopIfTrue="1" operator="equal">
      <formula>1</formula>
    </cfRule>
  </conditionalFormatting>
  <conditionalFormatting sqref="J74 J71 J68 J65 J62 J59 J56 J53 J50 J47 J44 J41 J38 J35 J32 J29 J26 J23 J20">
    <cfRule type="cellIs" dxfId="232" priority="4" stopIfTrue="1" operator="equal">
      <formula>1</formula>
    </cfRule>
  </conditionalFormatting>
  <conditionalFormatting sqref="H17">
    <cfRule type="cellIs" dxfId="231" priority="3" stopIfTrue="1" operator="equal">
      <formula>1</formula>
    </cfRule>
  </conditionalFormatting>
  <conditionalFormatting sqref="H74 H71 H68 H65 H62 H59 H56 H53 H50 H47 H44 H41 H38 H35 H32 H29 H26 H23 H20">
    <cfRule type="cellIs" dxfId="230" priority="2" stopIfTrue="1" operator="equal">
      <formula>1</formula>
    </cfRule>
  </conditionalFormatting>
  <conditionalFormatting sqref="F74 F71 F68 F65 F62 F59 F56 F53 F50 F47 F44 F41 F38 F35 F32 F29 F26 F23 F20">
    <cfRule type="cellIs" dxfId="229" priority="1" stopIfTrue="1" operator="equal">
      <formula>1</formula>
    </cfRule>
  </conditionalFormatting>
  <printOptions horizontalCentered="1" verticalCentered="1"/>
  <pageMargins left="0.39370078740157483" right="0.19685039370078741" top="0.59055118110236227" bottom="0" header="0.47244094488188981" footer="3.937007874015748E-2"/>
  <pageSetup paperSize="9" scale="94" firstPageNumber="16" orientation="landscape" cellComments="asDisplayed" useFirstPageNumber="1" r:id="rId1"/>
  <headerFooter alignWithMargins="0">
    <oddHeader>&amp;R&amp;8【 &amp;A 】</oddHeader>
  </headerFooter>
  <rowBreaks count="1" manualBreakCount="1">
    <brk id="87" max="61"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9523D-5F5E-4E22-A264-C8966802E065}">
  <sheetPr>
    <tabColor rgb="FFFFFF00"/>
    <pageSetUpPr fitToPage="1"/>
  </sheetPr>
  <dimension ref="A1:BK87"/>
  <sheetViews>
    <sheetView showZeros="0" view="pageBreakPreview" zoomScale="115" zoomScaleNormal="100" zoomScaleSheetLayoutView="115" zoomScalePageLayoutView="85" workbookViewId="0">
      <selection activeCell="A2" sqref="A2"/>
    </sheetView>
  </sheetViews>
  <sheetFormatPr defaultColWidth="0" defaultRowHeight="10.5" x14ac:dyDescent="0.15"/>
  <cols>
    <col min="1" max="1" width="4.625" style="369" customWidth="1"/>
    <col min="2" max="2" width="2.625" style="369" customWidth="1"/>
    <col min="3" max="3" width="8.625" style="369" customWidth="1"/>
    <col min="4" max="4" width="7.25" style="369" customWidth="1"/>
    <col min="5" max="5" width="8.75" style="369" customWidth="1"/>
    <col min="6" max="61" width="1.875" style="369" customWidth="1"/>
    <col min="62" max="62" width="9.625" style="369" customWidth="1"/>
    <col min="63" max="63" width="3.625" style="369" customWidth="1"/>
    <col min="64" max="256" width="0" style="369" hidden="1"/>
    <col min="257" max="257" width="0.875" style="369" customWidth="1"/>
    <col min="258" max="258" width="4.625" style="369" customWidth="1"/>
    <col min="259" max="259" width="2.625" style="369" customWidth="1"/>
    <col min="260" max="261" width="8.625" style="369" customWidth="1"/>
    <col min="262" max="317" width="1.875" style="369" customWidth="1"/>
    <col min="318" max="318" width="9.625" style="369" customWidth="1"/>
    <col min="319" max="319" width="2.625" style="369" customWidth="1"/>
    <col min="320" max="513" width="0" style="369" hidden="1"/>
    <col min="514" max="514" width="4.625" style="369" customWidth="1"/>
    <col min="515" max="515" width="2.625" style="369" customWidth="1"/>
    <col min="516" max="517" width="8.625" style="369" customWidth="1"/>
    <col min="518" max="573" width="1.875" style="369" customWidth="1"/>
    <col min="574" max="574" width="9.625" style="369" customWidth="1"/>
    <col min="575" max="575" width="2.625" style="369" customWidth="1"/>
    <col min="576" max="769" width="0" style="369" hidden="1"/>
    <col min="770" max="770" width="4.625" style="369" customWidth="1"/>
    <col min="771" max="771" width="2.625" style="369" customWidth="1"/>
    <col min="772" max="773" width="8.625" style="369" customWidth="1"/>
    <col min="774" max="829" width="1.875" style="369" customWidth="1"/>
    <col min="830" max="830" width="9.625" style="369" customWidth="1"/>
    <col min="831" max="831" width="2.625" style="369" customWidth="1"/>
    <col min="832" max="1025" width="0" style="369" hidden="1"/>
    <col min="1026" max="1026" width="4.625" style="369" customWidth="1"/>
    <col min="1027" max="1027" width="2.625" style="369" customWidth="1"/>
    <col min="1028" max="1029" width="8.625" style="369" customWidth="1"/>
    <col min="1030" max="1085" width="1.875" style="369" customWidth="1"/>
    <col min="1086" max="1086" width="9.625" style="369" customWidth="1"/>
    <col min="1087" max="1087" width="2.625" style="369" customWidth="1"/>
    <col min="1088" max="1281" width="0" style="369" hidden="1"/>
    <col min="1282" max="1282" width="4.625" style="369" customWidth="1"/>
    <col min="1283" max="1283" width="2.625" style="369" customWidth="1"/>
    <col min="1284" max="1285" width="8.625" style="369" customWidth="1"/>
    <col min="1286" max="1341" width="1.875" style="369" customWidth="1"/>
    <col min="1342" max="1342" width="9.625" style="369" customWidth="1"/>
    <col min="1343" max="1343" width="2.625" style="369" customWidth="1"/>
    <col min="1344" max="1537" width="0" style="369" hidden="1"/>
    <col min="1538" max="1538" width="4.625" style="369" customWidth="1"/>
    <col min="1539" max="1539" width="2.625" style="369" customWidth="1"/>
    <col min="1540" max="1541" width="8.625" style="369" customWidth="1"/>
    <col min="1542" max="1597" width="1.875" style="369" customWidth="1"/>
    <col min="1598" max="1598" width="9.625" style="369" customWidth="1"/>
    <col min="1599" max="1599" width="2.625" style="369" customWidth="1"/>
    <col min="1600" max="1793" width="0" style="369" hidden="1"/>
    <col min="1794" max="1794" width="4.625" style="369" customWidth="1"/>
    <col min="1795" max="1795" width="2.625" style="369" customWidth="1"/>
    <col min="1796" max="1797" width="8.625" style="369" customWidth="1"/>
    <col min="1798" max="1853" width="1.875" style="369" customWidth="1"/>
    <col min="1854" max="1854" width="9.625" style="369" customWidth="1"/>
    <col min="1855" max="1855" width="2.625" style="369" customWidth="1"/>
    <col min="1856" max="2049" width="0" style="369" hidden="1"/>
    <col min="2050" max="2050" width="4.625" style="369" customWidth="1"/>
    <col min="2051" max="2051" width="2.625" style="369" customWidth="1"/>
    <col min="2052" max="2053" width="8.625" style="369" customWidth="1"/>
    <col min="2054" max="2109" width="1.875" style="369" customWidth="1"/>
    <col min="2110" max="2110" width="9.625" style="369" customWidth="1"/>
    <col min="2111" max="2111" width="2.625" style="369" customWidth="1"/>
    <col min="2112" max="2305" width="0" style="369" hidden="1"/>
    <col min="2306" max="2306" width="4.625" style="369" customWidth="1"/>
    <col min="2307" max="2307" width="2.625" style="369" customWidth="1"/>
    <col min="2308" max="2309" width="8.625" style="369" customWidth="1"/>
    <col min="2310" max="2365" width="1.875" style="369" customWidth="1"/>
    <col min="2366" max="2366" width="9.625" style="369" customWidth="1"/>
    <col min="2367" max="2367" width="2.625" style="369" customWidth="1"/>
    <col min="2368" max="2561" width="0" style="369" hidden="1"/>
    <col min="2562" max="2562" width="4.625" style="369" customWidth="1"/>
    <col min="2563" max="2563" width="2.625" style="369" customWidth="1"/>
    <col min="2564" max="2565" width="8.625" style="369" customWidth="1"/>
    <col min="2566" max="2621" width="1.875" style="369" customWidth="1"/>
    <col min="2622" max="2622" width="9.625" style="369" customWidth="1"/>
    <col min="2623" max="2623" width="2.625" style="369" customWidth="1"/>
    <col min="2624" max="2817" width="0" style="369" hidden="1"/>
    <col min="2818" max="2818" width="4.625" style="369" customWidth="1"/>
    <col min="2819" max="2819" width="2.625" style="369" customWidth="1"/>
    <col min="2820" max="2821" width="8.625" style="369" customWidth="1"/>
    <col min="2822" max="2877" width="1.875" style="369" customWidth="1"/>
    <col min="2878" max="2878" width="9.625" style="369" customWidth="1"/>
    <col min="2879" max="2879" width="2.625" style="369" customWidth="1"/>
    <col min="2880" max="3073" width="0" style="369" hidden="1"/>
    <col min="3074" max="3074" width="4.625" style="369" customWidth="1"/>
    <col min="3075" max="3075" width="2.625" style="369" customWidth="1"/>
    <col min="3076" max="3077" width="8.625" style="369" customWidth="1"/>
    <col min="3078" max="3133" width="1.875" style="369" customWidth="1"/>
    <col min="3134" max="3134" width="9.625" style="369" customWidth="1"/>
    <col min="3135" max="3135" width="2.625" style="369" customWidth="1"/>
    <col min="3136" max="3329" width="0" style="369" hidden="1"/>
    <col min="3330" max="3330" width="4.625" style="369" customWidth="1"/>
    <col min="3331" max="3331" width="2.625" style="369" customWidth="1"/>
    <col min="3332" max="3333" width="8.625" style="369" customWidth="1"/>
    <col min="3334" max="3389" width="1.875" style="369" customWidth="1"/>
    <col min="3390" max="3390" width="9.625" style="369" customWidth="1"/>
    <col min="3391" max="3391" width="2.625" style="369" customWidth="1"/>
    <col min="3392" max="3585" width="0" style="369" hidden="1"/>
    <col min="3586" max="3586" width="4.625" style="369" customWidth="1"/>
    <col min="3587" max="3587" width="2.625" style="369" customWidth="1"/>
    <col min="3588" max="3589" width="8.625" style="369" customWidth="1"/>
    <col min="3590" max="3645" width="1.875" style="369" customWidth="1"/>
    <col min="3646" max="3646" width="9.625" style="369" customWidth="1"/>
    <col min="3647" max="3647" width="2.625" style="369" customWidth="1"/>
    <col min="3648" max="3841" width="0" style="369" hidden="1"/>
    <col min="3842" max="3842" width="4.625" style="369" customWidth="1"/>
    <col min="3843" max="3843" width="2.625" style="369" customWidth="1"/>
    <col min="3844" max="3845" width="8.625" style="369" customWidth="1"/>
    <col min="3846" max="3901" width="1.875" style="369" customWidth="1"/>
    <col min="3902" max="3902" width="9.625" style="369" customWidth="1"/>
    <col min="3903" max="3903" width="2.625" style="369" customWidth="1"/>
    <col min="3904" max="4097" width="0" style="369" hidden="1"/>
    <col min="4098" max="4098" width="4.625" style="369" customWidth="1"/>
    <col min="4099" max="4099" width="2.625" style="369" customWidth="1"/>
    <col min="4100" max="4101" width="8.625" style="369" customWidth="1"/>
    <col min="4102" max="4157" width="1.875" style="369" customWidth="1"/>
    <col min="4158" max="4158" width="9.625" style="369" customWidth="1"/>
    <col min="4159" max="4159" width="2.625" style="369" customWidth="1"/>
    <col min="4160" max="4353" width="0" style="369" hidden="1"/>
    <col min="4354" max="4354" width="4.625" style="369" customWidth="1"/>
    <col min="4355" max="4355" width="2.625" style="369" customWidth="1"/>
    <col min="4356" max="4357" width="8.625" style="369" customWidth="1"/>
    <col min="4358" max="4413" width="1.875" style="369" customWidth="1"/>
    <col min="4414" max="4414" width="9.625" style="369" customWidth="1"/>
    <col min="4415" max="4415" width="2.625" style="369" customWidth="1"/>
    <col min="4416" max="4609" width="0" style="369" hidden="1"/>
    <col min="4610" max="4610" width="4.625" style="369" customWidth="1"/>
    <col min="4611" max="4611" width="2.625" style="369" customWidth="1"/>
    <col min="4612" max="4613" width="8.625" style="369" customWidth="1"/>
    <col min="4614" max="4669" width="1.875" style="369" customWidth="1"/>
    <col min="4670" max="4670" width="9.625" style="369" customWidth="1"/>
    <col min="4671" max="4671" width="2.625" style="369" customWidth="1"/>
    <col min="4672" max="4865" width="0" style="369" hidden="1"/>
    <col min="4866" max="4866" width="4.625" style="369" customWidth="1"/>
    <col min="4867" max="4867" width="2.625" style="369" customWidth="1"/>
    <col min="4868" max="4869" width="8.625" style="369" customWidth="1"/>
    <col min="4870" max="4925" width="1.875" style="369" customWidth="1"/>
    <col min="4926" max="4926" width="9.625" style="369" customWidth="1"/>
    <col min="4927" max="4927" width="2.625" style="369" customWidth="1"/>
    <col min="4928" max="5121" width="0" style="369" hidden="1"/>
    <col min="5122" max="5122" width="4.625" style="369" customWidth="1"/>
    <col min="5123" max="5123" width="2.625" style="369" customWidth="1"/>
    <col min="5124" max="5125" width="8.625" style="369" customWidth="1"/>
    <col min="5126" max="5181" width="1.875" style="369" customWidth="1"/>
    <col min="5182" max="5182" width="9.625" style="369" customWidth="1"/>
    <col min="5183" max="5183" width="2.625" style="369" customWidth="1"/>
    <col min="5184" max="5377" width="0" style="369" hidden="1"/>
    <col min="5378" max="5378" width="4.625" style="369" customWidth="1"/>
    <col min="5379" max="5379" width="2.625" style="369" customWidth="1"/>
    <col min="5380" max="5381" width="8.625" style="369" customWidth="1"/>
    <col min="5382" max="5437" width="1.875" style="369" customWidth="1"/>
    <col min="5438" max="5438" width="9.625" style="369" customWidth="1"/>
    <col min="5439" max="5439" width="2.625" style="369" customWidth="1"/>
    <col min="5440" max="5633" width="0" style="369" hidden="1"/>
    <col min="5634" max="5634" width="4.625" style="369" customWidth="1"/>
    <col min="5635" max="5635" width="2.625" style="369" customWidth="1"/>
    <col min="5636" max="5637" width="8.625" style="369" customWidth="1"/>
    <col min="5638" max="5693" width="1.875" style="369" customWidth="1"/>
    <col min="5694" max="5694" width="9.625" style="369" customWidth="1"/>
    <col min="5695" max="5695" width="2.625" style="369" customWidth="1"/>
    <col min="5696" max="5889" width="0" style="369" hidden="1"/>
    <col min="5890" max="5890" width="4.625" style="369" customWidth="1"/>
    <col min="5891" max="5891" width="2.625" style="369" customWidth="1"/>
    <col min="5892" max="5893" width="8.625" style="369" customWidth="1"/>
    <col min="5894" max="5949" width="1.875" style="369" customWidth="1"/>
    <col min="5950" max="5950" width="9.625" style="369" customWidth="1"/>
    <col min="5951" max="5951" width="2.625" style="369" customWidth="1"/>
    <col min="5952" max="6145" width="0" style="369" hidden="1"/>
    <col min="6146" max="6146" width="4.625" style="369" customWidth="1"/>
    <col min="6147" max="6147" width="2.625" style="369" customWidth="1"/>
    <col min="6148" max="6149" width="8.625" style="369" customWidth="1"/>
    <col min="6150" max="6205" width="1.875" style="369" customWidth="1"/>
    <col min="6206" max="6206" width="9.625" style="369" customWidth="1"/>
    <col min="6207" max="6207" width="2.625" style="369" customWidth="1"/>
    <col min="6208" max="6401" width="0" style="369" hidden="1"/>
    <col min="6402" max="6402" width="4.625" style="369" customWidth="1"/>
    <col min="6403" max="6403" width="2.625" style="369" customWidth="1"/>
    <col min="6404" max="6405" width="8.625" style="369" customWidth="1"/>
    <col min="6406" max="6461" width="1.875" style="369" customWidth="1"/>
    <col min="6462" max="6462" width="9.625" style="369" customWidth="1"/>
    <col min="6463" max="6463" width="2.625" style="369" customWidth="1"/>
    <col min="6464" max="6657" width="0" style="369" hidden="1"/>
    <col min="6658" max="6658" width="4.625" style="369" customWidth="1"/>
    <col min="6659" max="6659" width="2.625" style="369" customWidth="1"/>
    <col min="6660" max="6661" width="8.625" style="369" customWidth="1"/>
    <col min="6662" max="6717" width="1.875" style="369" customWidth="1"/>
    <col min="6718" max="6718" width="9.625" style="369" customWidth="1"/>
    <col min="6719" max="6719" width="2.625" style="369" customWidth="1"/>
    <col min="6720" max="6913" width="0" style="369" hidden="1"/>
    <col min="6914" max="6914" width="4.625" style="369" customWidth="1"/>
    <col min="6915" max="6915" width="2.625" style="369" customWidth="1"/>
    <col min="6916" max="6917" width="8.625" style="369" customWidth="1"/>
    <col min="6918" max="6973" width="1.875" style="369" customWidth="1"/>
    <col min="6974" max="6974" width="9.625" style="369" customWidth="1"/>
    <col min="6975" max="6975" width="2.625" style="369" customWidth="1"/>
    <col min="6976" max="7169" width="0" style="369" hidden="1"/>
    <col min="7170" max="7170" width="4.625" style="369" customWidth="1"/>
    <col min="7171" max="7171" width="2.625" style="369" customWidth="1"/>
    <col min="7172" max="7173" width="8.625" style="369" customWidth="1"/>
    <col min="7174" max="7229" width="1.875" style="369" customWidth="1"/>
    <col min="7230" max="7230" width="9.625" style="369" customWidth="1"/>
    <col min="7231" max="7231" width="2.625" style="369" customWidth="1"/>
    <col min="7232" max="7425" width="0" style="369" hidden="1"/>
    <col min="7426" max="7426" width="4.625" style="369" customWidth="1"/>
    <col min="7427" max="7427" width="2.625" style="369" customWidth="1"/>
    <col min="7428" max="7429" width="8.625" style="369" customWidth="1"/>
    <col min="7430" max="7485" width="1.875" style="369" customWidth="1"/>
    <col min="7486" max="7486" width="9.625" style="369" customWidth="1"/>
    <col min="7487" max="7487" width="2.625" style="369" customWidth="1"/>
    <col min="7488" max="7681" width="0" style="369" hidden="1"/>
    <col min="7682" max="7682" width="4.625" style="369" customWidth="1"/>
    <col min="7683" max="7683" width="2.625" style="369" customWidth="1"/>
    <col min="7684" max="7685" width="8.625" style="369" customWidth="1"/>
    <col min="7686" max="7741" width="1.875" style="369" customWidth="1"/>
    <col min="7742" max="7742" width="9.625" style="369" customWidth="1"/>
    <col min="7743" max="7743" width="2.625" style="369" customWidth="1"/>
    <col min="7744" max="7937" width="0" style="369" hidden="1"/>
    <col min="7938" max="7938" width="4.625" style="369" customWidth="1"/>
    <col min="7939" max="7939" width="2.625" style="369" customWidth="1"/>
    <col min="7940" max="7941" width="8.625" style="369" customWidth="1"/>
    <col min="7942" max="7997" width="1.875" style="369" customWidth="1"/>
    <col min="7998" max="7998" width="9.625" style="369" customWidth="1"/>
    <col min="7999" max="7999" width="2.625" style="369" customWidth="1"/>
    <col min="8000" max="8193" width="0" style="369" hidden="1"/>
    <col min="8194" max="8194" width="4.625" style="369" customWidth="1"/>
    <col min="8195" max="8195" width="2.625" style="369" customWidth="1"/>
    <col min="8196" max="8197" width="8.625" style="369" customWidth="1"/>
    <col min="8198" max="8253" width="1.875" style="369" customWidth="1"/>
    <col min="8254" max="8254" width="9.625" style="369" customWidth="1"/>
    <col min="8255" max="8255" width="2.625" style="369" customWidth="1"/>
    <col min="8256" max="8449" width="0" style="369" hidden="1"/>
    <col min="8450" max="8450" width="4.625" style="369" customWidth="1"/>
    <col min="8451" max="8451" width="2.625" style="369" customWidth="1"/>
    <col min="8452" max="8453" width="8.625" style="369" customWidth="1"/>
    <col min="8454" max="8509" width="1.875" style="369" customWidth="1"/>
    <col min="8510" max="8510" width="9.625" style="369" customWidth="1"/>
    <col min="8511" max="8511" width="2.625" style="369" customWidth="1"/>
    <col min="8512" max="8705" width="0" style="369" hidden="1"/>
    <col min="8706" max="8706" width="4.625" style="369" customWidth="1"/>
    <col min="8707" max="8707" width="2.625" style="369" customWidth="1"/>
    <col min="8708" max="8709" width="8.625" style="369" customWidth="1"/>
    <col min="8710" max="8765" width="1.875" style="369" customWidth="1"/>
    <col min="8766" max="8766" width="9.625" style="369" customWidth="1"/>
    <col min="8767" max="8767" width="2.625" style="369" customWidth="1"/>
    <col min="8768" max="8961" width="0" style="369" hidden="1"/>
    <col min="8962" max="8962" width="4.625" style="369" customWidth="1"/>
    <col min="8963" max="8963" width="2.625" style="369" customWidth="1"/>
    <col min="8964" max="8965" width="8.625" style="369" customWidth="1"/>
    <col min="8966" max="9021" width="1.875" style="369" customWidth="1"/>
    <col min="9022" max="9022" width="9.625" style="369" customWidth="1"/>
    <col min="9023" max="9023" width="2.625" style="369" customWidth="1"/>
    <col min="9024" max="9217" width="0" style="369" hidden="1"/>
    <col min="9218" max="9218" width="4.625" style="369" customWidth="1"/>
    <col min="9219" max="9219" width="2.625" style="369" customWidth="1"/>
    <col min="9220" max="9221" width="8.625" style="369" customWidth="1"/>
    <col min="9222" max="9277" width="1.875" style="369" customWidth="1"/>
    <col min="9278" max="9278" width="9.625" style="369" customWidth="1"/>
    <col min="9279" max="9279" width="2.625" style="369" customWidth="1"/>
    <col min="9280" max="9473" width="0" style="369" hidden="1"/>
    <col min="9474" max="9474" width="4.625" style="369" customWidth="1"/>
    <col min="9475" max="9475" width="2.625" style="369" customWidth="1"/>
    <col min="9476" max="9477" width="8.625" style="369" customWidth="1"/>
    <col min="9478" max="9533" width="1.875" style="369" customWidth="1"/>
    <col min="9534" max="9534" width="9.625" style="369" customWidth="1"/>
    <col min="9535" max="9535" width="2.625" style="369" customWidth="1"/>
    <col min="9536" max="9729" width="0" style="369" hidden="1"/>
    <col min="9730" max="9730" width="4.625" style="369" customWidth="1"/>
    <col min="9731" max="9731" width="2.625" style="369" customWidth="1"/>
    <col min="9732" max="9733" width="8.625" style="369" customWidth="1"/>
    <col min="9734" max="9789" width="1.875" style="369" customWidth="1"/>
    <col min="9790" max="9790" width="9.625" style="369" customWidth="1"/>
    <col min="9791" max="9791" width="2.625" style="369" customWidth="1"/>
    <col min="9792" max="9985" width="0" style="369" hidden="1"/>
    <col min="9986" max="9986" width="4.625" style="369" customWidth="1"/>
    <col min="9987" max="9987" width="2.625" style="369" customWidth="1"/>
    <col min="9988" max="9989" width="8.625" style="369" customWidth="1"/>
    <col min="9990" max="10045" width="1.875" style="369" customWidth="1"/>
    <col min="10046" max="10046" width="9.625" style="369" customWidth="1"/>
    <col min="10047" max="10047" width="2.625" style="369" customWidth="1"/>
    <col min="10048" max="10241" width="0" style="369" hidden="1"/>
    <col min="10242" max="10242" width="4.625" style="369" customWidth="1"/>
    <col min="10243" max="10243" width="2.625" style="369" customWidth="1"/>
    <col min="10244" max="10245" width="8.625" style="369" customWidth="1"/>
    <col min="10246" max="10301" width="1.875" style="369" customWidth="1"/>
    <col min="10302" max="10302" width="9.625" style="369" customWidth="1"/>
    <col min="10303" max="10303" width="2.625" style="369" customWidth="1"/>
    <col min="10304" max="10497" width="0" style="369" hidden="1"/>
    <col min="10498" max="10498" width="4.625" style="369" customWidth="1"/>
    <col min="10499" max="10499" width="2.625" style="369" customWidth="1"/>
    <col min="10500" max="10501" width="8.625" style="369" customWidth="1"/>
    <col min="10502" max="10557" width="1.875" style="369" customWidth="1"/>
    <col min="10558" max="10558" width="9.625" style="369" customWidth="1"/>
    <col min="10559" max="10559" width="2.625" style="369" customWidth="1"/>
    <col min="10560" max="10753" width="0" style="369" hidden="1"/>
    <col min="10754" max="10754" width="4.625" style="369" customWidth="1"/>
    <col min="10755" max="10755" width="2.625" style="369" customWidth="1"/>
    <col min="10756" max="10757" width="8.625" style="369" customWidth="1"/>
    <col min="10758" max="10813" width="1.875" style="369" customWidth="1"/>
    <col min="10814" max="10814" width="9.625" style="369" customWidth="1"/>
    <col min="10815" max="10815" width="2.625" style="369" customWidth="1"/>
    <col min="10816" max="11009" width="0" style="369" hidden="1"/>
    <col min="11010" max="11010" width="4.625" style="369" customWidth="1"/>
    <col min="11011" max="11011" width="2.625" style="369" customWidth="1"/>
    <col min="11012" max="11013" width="8.625" style="369" customWidth="1"/>
    <col min="11014" max="11069" width="1.875" style="369" customWidth="1"/>
    <col min="11070" max="11070" width="9.625" style="369" customWidth="1"/>
    <col min="11071" max="11071" width="2.625" style="369" customWidth="1"/>
    <col min="11072" max="11265" width="0" style="369" hidden="1"/>
    <col min="11266" max="11266" width="4.625" style="369" customWidth="1"/>
    <col min="11267" max="11267" width="2.625" style="369" customWidth="1"/>
    <col min="11268" max="11269" width="8.625" style="369" customWidth="1"/>
    <col min="11270" max="11325" width="1.875" style="369" customWidth="1"/>
    <col min="11326" max="11326" width="9.625" style="369" customWidth="1"/>
    <col min="11327" max="11327" width="2.625" style="369" customWidth="1"/>
    <col min="11328" max="11521" width="0" style="369" hidden="1"/>
    <col min="11522" max="11522" width="4.625" style="369" customWidth="1"/>
    <col min="11523" max="11523" width="2.625" style="369" customWidth="1"/>
    <col min="11524" max="11525" width="8.625" style="369" customWidth="1"/>
    <col min="11526" max="11581" width="1.875" style="369" customWidth="1"/>
    <col min="11582" max="11582" width="9.625" style="369" customWidth="1"/>
    <col min="11583" max="11583" width="2.625" style="369" customWidth="1"/>
    <col min="11584" max="11777" width="0" style="369" hidden="1"/>
    <col min="11778" max="11778" width="4.625" style="369" customWidth="1"/>
    <col min="11779" max="11779" width="2.625" style="369" customWidth="1"/>
    <col min="11780" max="11781" width="8.625" style="369" customWidth="1"/>
    <col min="11782" max="11837" width="1.875" style="369" customWidth="1"/>
    <col min="11838" max="11838" width="9.625" style="369" customWidth="1"/>
    <col min="11839" max="11839" width="2.625" style="369" customWidth="1"/>
    <col min="11840" max="12033" width="0" style="369" hidden="1"/>
    <col min="12034" max="12034" width="4.625" style="369" customWidth="1"/>
    <col min="12035" max="12035" width="2.625" style="369" customWidth="1"/>
    <col min="12036" max="12037" width="8.625" style="369" customWidth="1"/>
    <col min="12038" max="12093" width="1.875" style="369" customWidth="1"/>
    <col min="12094" max="12094" width="9.625" style="369" customWidth="1"/>
    <col min="12095" max="12095" width="2.625" style="369" customWidth="1"/>
    <col min="12096" max="12289" width="0" style="369" hidden="1"/>
    <col min="12290" max="12290" width="4.625" style="369" customWidth="1"/>
    <col min="12291" max="12291" width="2.625" style="369" customWidth="1"/>
    <col min="12292" max="12293" width="8.625" style="369" customWidth="1"/>
    <col min="12294" max="12349" width="1.875" style="369" customWidth="1"/>
    <col min="12350" max="12350" width="9.625" style="369" customWidth="1"/>
    <col min="12351" max="12351" width="2.625" style="369" customWidth="1"/>
    <col min="12352" max="12545" width="0" style="369" hidden="1"/>
    <col min="12546" max="12546" width="4.625" style="369" customWidth="1"/>
    <col min="12547" max="12547" width="2.625" style="369" customWidth="1"/>
    <col min="12548" max="12549" width="8.625" style="369" customWidth="1"/>
    <col min="12550" max="12605" width="1.875" style="369" customWidth="1"/>
    <col min="12606" max="12606" width="9.625" style="369" customWidth="1"/>
    <col min="12607" max="12607" width="2.625" style="369" customWidth="1"/>
    <col min="12608" max="12801" width="0" style="369" hidden="1"/>
    <col min="12802" max="12802" width="4.625" style="369" customWidth="1"/>
    <col min="12803" max="12803" width="2.625" style="369" customWidth="1"/>
    <col min="12804" max="12805" width="8.625" style="369" customWidth="1"/>
    <col min="12806" max="12861" width="1.875" style="369" customWidth="1"/>
    <col min="12862" max="12862" width="9.625" style="369" customWidth="1"/>
    <col min="12863" max="12863" width="2.625" style="369" customWidth="1"/>
    <col min="12864" max="13057" width="0" style="369" hidden="1"/>
    <col min="13058" max="13058" width="4.625" style="369" customWidth="1"/>
    <col min="13059" max="13059" width="2.625" style="369" customWidth="1"/>
    <col min="13060" max="13061" width="8.625" style="369" customWidth="1"/>
    <col min="13062" max="13117" width="1.875" style="369" customWidth="1"/>
    <col min="13118" max="13118" width="9.625" style="369" customWidth="1"/>
    <col min="13119" max="13119" width="2.625" style="369" customWidth="1"/>
    <col min="13120" max="13313" width="0" style="369" hidden="1"/>
    <col min="13314" max="13314" width="4.625" style="369" customWidth="1"/>
    <col min="13315" max="13315" width="2.625" style="369" customWidth="1"/>
    <col min="13316" max="13317" width="8.625" style="369" customWidth="1"/>
    <col min="13318" max="13373" width="1.875" style="369" customWidth="1"/>
    <col min="13374" max="13374" width="9.625" style="369" customWidth="1"/>
    <col min="13375" max="13375" width="2.625" style="369" customWidth="1"/>
    <col min="13376" max="13569" width="0" style="369" hidden="1"/>
    <col min="13570" max="13570" width="4.625" style="369" customWidth="1"/>
    <col min="13571" max="13571" width="2.625" style="369" customWidth="1"/>
    <col min="13572" max="13573" width="8.625" style="369" customWidth="1"/>
    <col min="13574" max="13629" width="1.875" style="369" customWidth="1"/>
    <col min="13630" max="13630" width="9.625" style="369" customWidth="1"/>
    <col min="13631" max="13631" width="2.625" style="369" customWidth="1"/>
    <col min="13632" max="13825" width="0" style="369" hidden="1"/>
    <col min="13826" max="13826" width="4.625" style="369" customWidth="1"/>
    <col min="13827" max="13827" width="2.625" style="369" customWidth="1"/>
    <col min="13828" max="13829" width="8.625" style="369" customWidth="1"/>
    <col min="13830" max="13885" width="1.875" style="369" customWidth="1"/>
    <col min="13886" max="13886" width="9.625" style="369" customWidth="1"/>
    <col min="13887" max="13887" width="2.625" style="369" customWidth="1"/>
    <col min="13888" max="14081" width="0" style="369" hidden="1"/>
    <col min="14082" max="14082" width="4.625" style="369" customWidth="1"/>
    <col min="14083" max="14083" width="2.625" style="369" customWidth="1"/>
    <col min="14084" max="14085" width="8.625" style="369" customWidth="1"/>
    <col min="14086" max="14141" width="1.875" style="369" customWidth="1"/>
    <col min="14142" max="14142" width="9.625" style="369" customWidth="1"/>
    <col min="14143" max="14143" width="2.625" style="369" customWidth="1"/>
    <col min="14144" max="14337" width="0" style="369" hidden="1"/>
    <col min="14338" max="14338" width="4.625" style="369" customWidth="1"/>
    <col min="14339" max="14339" width="2.625" style="369" customWidth="1"/>
    <col min="14340" max="14341" width="8.625" style="369" customWidth="1"/>
    <col min="14342" max="14397" width="1.875" style="369" customWidth="1"/>
    <col min="14398" max="14398" width="9.625" style="369" customWidth="1"/>
    <col min="14399" max="14399" width="2.625" style="369" customWidth="1"/>
    <col min="14400" max="14593" width="0" style="369" hidden="1"/>
    <col min="14594" max="14594" width="4.625" style="369" customWidth="1"/>
    <col min="14595" max="14595" width="2.625" style="369" customWidth="1"/>
    <col min="14596" max="14597" width="8.625" style="369" customWidth="1"/>
    <col min="14598" max="14653" width="1.875" style="369" customWidth="1"/>
    <col min="14654" max="14654" width="9.625" style="369" customWidth="1"/>
    <col min="14655" max="14655" width="2.625" style="369" customWidth="1"/>
    <col min="14656" max="14849" width="0" style="369" hidden="1"/>
    <col min="14850" max="14850" width="4.625" style="369" customWidth="1"/>
    <col min="14851" max="14851" width="2.625" style="369" customWidth="1"/>
    <col min="14852" max="14853" width="8.625" style="369" customWidth="1"/>
    <col min="14854" max="14909" width="1.875" style="369" customWidth="1"/>
    <col min="14910" max="14910" width="9.625" style="369" customWidth="1"/>
    <col min="14911" max="14911" width="2.625" style="369" customWidth="1"/>
    <col min="14912" max="15105" width="0" style="369" hidden="1"/>
    <col min="15106" max="15106" width="4.625" style="369" customWidth="1"/>
    <col min="15107" max="15107" width="2.625" style="369" customWidth="1"/>
    <col min="15108" max="15109" width="8.625" style="369" customWidth="1"/>
    <col min="15110" max="15165" width="1.875" style="369" customWidth="1"/>
    <col min="15166" max="15166" width="9.625" style="369" customWidth="1"/>
    <col min="15167" max="15167" width="2.625" style="369" customWidth="1"/>
    <col min="15168" max="15361" width="0" style="369" hidden="1"/>
    <col min="15362" max="15362" width="4.625" style="369" customWidth="1"/>
    <col min="15363" max="15363" width="2.625" style="369" customWidth="1"/>
    <col min="15364" max="15365" width="8.625" style="369" customWidth="1"/>
    <col min="15366" max="15421" width="1.875" style="369" customWidth="1"/>
    <col min="15422" max="15422" width="9.625" style="369" customWidth="1"/>
    <col min="15423" max="15423" width="2.625" style="369" customWidth="1"/>
    <col min="15424" max="15617" width="0" style="369" hidden="1"/>
    <col min="15618" max="15618" width="4.625" style="369" customWidth="1"/>
    <col min="15619" max="15619" width="2.625" style="369" customWidth="1"/>
    <col min="15620" max="15621" width="8.625" style="369" customWidth="1"/>
    <col min="15622" max="15677" width="1.875" style="369" customWidth="1"/>
    <col min="15678" max="15678" width="9.625" style="369" customWidth="1"/>
    <col min="15679" max="15679" width="2.625" style="369" customWidth="1"/>
    <col min="15680" max="15873" width="0" style="369" hidden="1"/>
    <col min="15874" max="15874" width="4.625" style="369" customWidth="1"/>
    <col min="15875" max="15875" width="2.625" style="369" customWidth="1"/>
    <col min="15876" max="15877" width="8.625" style="369" customWidth="1"/>
    <col min="15878" max="15933" width="1.875" style="369" customWidth="1"/>
    <col min="15934" max="15934" width="9.625" style="369" customWidth="1"/>
    <col min="15935" max="15935" width="2.625" style="369" customWidth="1"/>
    <col min="15936" max="16129" width="0" style="369" hidden="1"/>
    <col min="16130" max="16130" width="4.625" style="369" customWidth="1"/>
    <col min="16131" max="16131" width="2.625" style="369" customWidth="1"/>
    <col min="16132" max="16133" width="8.625" style="369" customWidth="1"/>
    <col min="16134" max="16189" width="1.875" style="369" customWidth="1"/>
    <col min="16190" max="16190" width="9.625" style="369" customWidth="1"/>
    <col min="16191" max="16191" width="2.625" style="369" customWidth="1"/>
    <col min="16192" max="16384" width="0" style="369" hidden="1"/>
  </cols>
  <sheetData>
    <row r="1" spans="1:63" ht="13.5" customHeight="1" x14ac:dyDescent="0.15">
      <c r="A1" s="1650" t="s">
        <v>786</v>
      </c>
      <c r="B1" s="1650"/>
      <c r="C1" s="1650"/>
      <c r="D1" s="1650"/>
      <c r="E1" s="1650"/>
      <c r="F1" s="1650"/>
      <c r="G1" s="1650"/>
      <c r="H1" s="1650"/>
      <c r="I1" s="392"/>
      <c r="J1" s="393" t="s">
        <v>677</v>
      </c>
      <c r="BB1" s="394"/>
    </row>
    <row r="2" spans="1:63" ht="13.5" customHeight="1" x14ac:dyDescent="0.15">
      <c r="B2" s="395" t="s">
        <v>702</v>
      </c>
      <c r="C2" s="396"/>
      <c r="D2" s="396"/>
      <c r="E2" s="396"/>
      <c r="F2" s="396"/>
      <c r="G2" s="396"/>
      <c r="H2" s="396"/>
      <c r="I2" s="397"/>
      <c r="AX2" s="21" t="s">
        <v>687</v>
      </c>
      <c r="AY2" s="4"/>
      <c r="AZ2" s="4"/>
      <c r="BA2" s="4"/>
      <c r="BB2" s="21"/>
      <c r="BC2" s="4"/>
      <c r="BD2" s="1699"/>
      <c r="BE2" s="1699"/>
      <c r="BF2" s="1699"/>
      <c r="BG2" s="1699"/>
      <c r="BH2" s="1699"/>
      <c r="BI2" s="1699"/>
      <c r="BJ2" s="1699"/>
    </row>
    <row r="3" spans="1:63" ht="15.95" customHeight="1" x14ac:dyDescent="0.15">
      <c r="A3" s="1651" t="s">
        <v>690</v>
      </c>
      <c r="B3" s="1652"/>
      <c r="C3" s="1652"/>
      <c r="D3" s="1652"/>
      <c r="E3" s="1653"/>
      <c r="F3" s="1654">
        <v>0.29166666666666669</v>
      </c>
      <c r="G3" s="1655"/>
      <c r="H3" s="1655"/>
      <c r="I3" s="1655"/>
      <c r="J3" s="1654">
        <v>0.33333333333333298</v>
      </c>
      <c r="K3" s="1655"/>
      <c r="L3" s="1655"/>
      <c r="M3" s="1656"/>
      <c r="N3" s="1655">
        <v>0.375</v>
      </c>
      <c r="O3" s="1655"/>
      <c r="P3" s="1655"/>
      <c r="Q3" s="1655"/>
      <c r="R3" s="1654">
        <v>0.41666666666666702</v>
      </c>
      <c r="S3" s="1655"/>
      <c r="T3" s="1655"/>
      <c r="U3" s="1656"/>
      <c r="V3" s="1655">
        <v>0.45833333333333298</v>
      </c>
      <c r="W3" s="1655"/>
      <c r="X3" s="1655"/>
      <c r="Y3" s="1655"/>
      <c r="Z3" s="1654">
        <v>0.5</v>
      </c>
      <c r="AA3" s="1655"/>
      <c r="AB3" s="1655"/>
      <c r="AC3" s="1656"/>
      <c r="AD3" s="1657">
        <v>0.54166666666666696</v>
      </c>
      <c r="AE3" s="1657"/>
      <c r="AF3" s="1657"/>
      <c r="AG3" s="1657"/>
      <c r="AH3" s="1657">
        <v>0.58333333333333304</v>
      </c>
      <c r="AI3" s="1657"/>
      <c r="AJ3" s="1657"/>
      <c r="AK3" s="1657"/>
      <c r="AL3" s="1657">
        <v>0.625</v>
      </c>
      <c r="AM3" s="1657"/>
      <c r="AN3" s="1657"/>
      <c r="AO3" s="1657"/>
      <c r="AP3" s="1657">
        <v>0.66666666666666696</v>
      </c>
      <c r="AQ3" s="1657"/>
      <c r="AR3" s="1657"/>
      <c r="AS3" s="1657"/>
      <c r="AT3" s="1657">
        <v>0.70833333333333304</v>
      </c>
      <c r="AU3" s="1657"/>
      <c r="AV3" s="1657"/>
      <c r="AW3" s="1657"/>
      <c r="AX3" s="1657">
        <v>0.75</v>
      </c>
      <c r="AY3" s="1657"/>
      <c r="AZ3" s="1657"/>
      <c r="BA3" s="1657"/>
      <c r="BB3" s="1657">
        <v>0.79166666666666696</v>
      </c>
      <c r="BC3" s="1657"/>
      <c r="BD3" s="1657"/>
      <c r="BE3" s="1657"/>
      <c r="BF3" s="1657">
        <v>0.83333333333333337</v>
      </c>
      <c r="BG3" s="1657"/>
      <c r="BH3" s="1657"/>
      <c r="BI3" s="1657"/>
      <c r="BJ3" s="1275" t="s">
        <v>700</v>
      </c>
    </row>
    <row r="4" spans="1:63" ht="12.75" customHeight="1" x14ac:dyDescent="0.15">
      <c r="A4" s="1619" t="s">
        <v>692</v>
      </c>
      <c r="B4" s="1660" t="s">
        <v>693</v>
      </c>
      <c r="C4" s="370" t="s">
        <v>619</v>
      </c>
      <c r="D4" s="390"/>
      <c r="E4" s="371"/>
      <c r="F4" s="1648"/>
      <c r="G4" s="1649"/>
      <c r="H4" s="1648"/>
      <c r="I4" s="1649"/>
      <c r="J4" s="1648"/>
      <c r="K4" s="1649"/>
      <c r="L4" s="1648"/>
      <c r="M4" s="1649"/>
      <c r="N4" s="1648"/>
      <c r="O4" s="1649"/>
      <c r="P4" s="1648"/>
      <c r="Q4" s="1649"/>
      <c r="R4" s="1648"/>
      <c r="S4" s="1649"/>
      <c r="T4" s="1648"/>
      <c r="U4" s="1649"/>
      <c r="V4" s="1648"/>
      <c r="W4" s="1649"/>
      <c r="X4" s="1648"/>
      <c r="Y4" s="1649"/>
      <c r="Z4" s="1648"/>
      <c r="AA4" s="1649"/>
      <c r="AB4" s="1648"/>
      <c r="AC4" s="1649"/>
      <c r="AD4" s="1648"/>
      <c r="AE4" s="1649"/>
      <c r="AF4" s="1648"/>
      <c r="AG4" s="1649"/>
      <c r="AH4" s="1648"/>
      <c r="AI4" s="1649"/>
      <c r="AJ4" s="1648"/>
      <c r="AK4" s="1649"/>
      <c r="AL4" s="1648"/>
      <c r="AM4" s="1649"/>
      <c r="AN4" s="1648"/>
      <c r="AO4" s="1649"/>
      <c r="AP4" s="1648"/>
      <c r="AQ4" s="1649"/>
      <c r="AR4" s="1648"/>
      <c r="AS4" s="1649"/>
      <c r="AT4" s="1648"/>
      <c r="AU4" s="1649"/>
      <c r="AV4" s="1648"/>
      <c r="AW4" s="1649"/>
      <c r="AX4" s="1648"/>
      <c r="AY4" s="1649"/>
      <c r="AZ4" s="1648"/>
      <c r="BA4" s="1649"/>
      <c r="BB4" s="1648"/>
      <c r="BC4" s="1649"/>
      <c r="BD4" s="1648"/>
      <c r="BE4" s="1649"/>
      <c r="BF4" s="1648"/>
      <c r="BG4" s="1649"/>
      <c r="BH4" s="1648"/>
      <c r="BI4" s="1649"/>
      <c r="BJ4" s="1050"/>
    </row>
    <row r="5" spans="1:63" ht="12.75" customHeight="1" x14ac:dyDescent="0.15">
      <c r="A5" s="1619"/>
      <c r="B5" s="1661"/>
      <c r="C5" s="372" t="s">
        <v>671</v>
      </c>
      <c r="D5" s="391"/>
      <c r="E5" s="373"/>
      <c r="F5" s="1658"/>
      <c r="G5" s="1659"/>
      <c r="H5" s="1658"/>
      <c r="I5" s="1659"/>
      <c r="J5" s="1658"/>
      <c r="K5" s="1659"/>
      <c r="L5" s="1658"/>
      <c r="M5" s="1659"/>
      <c r="N5" s="1658"/>
      <c r="O5" s="1659"/>
      <c r="P5" s="1658"/>
      <c r="Q5" s="1659"/>
      <c r="R5" s="1658"/>
      <c r="S5" s="1659"/>
      <c r="T5" s="1658"/>
      <c r="U5" s="1659"/>
      <c r="V5" s="1658"/>
      <c r="W5" s="1659"/>
      <c r="X5" s="1658"/>
      <c r="Y5" s="1659"/>
      <c r="Z5" s="1658"/>
      <c r="AA5" s="1659"/>
      <c r="AB5" s="1658"/>
      <c r="AC5" s="1659"/>
      <c r="AD5" s="1658"/>
      <c r="AE5" s="1659"/>
      <c r="AF5" s="1658"/>
      <c r="AG5" s="1659"/>
      <c r="AH5" s="1658"/>
      <c r="AI5" s="1659"/>
      <c r="AJ5" s="1658"/>
      <c r="AK5" s="1659"/>
      <c r="AL5" s="1658"/>
      <c r="AM5" s="1659"/>
      <c r="AN5" s="1658"/>
      <c r="AO5" s="1659"/>
      <c r="AP5" s="1658"/>
      <c r="AQ5" s="1659"/>
      <c r="AR5" s="1658"/>
      <c r="AS5" s="1659"/>
      <c r="AT5" s="1658"/>
      <c r="AU5" s="1659"/>
      <c r="AV5" s="1658"/>
      <c r="AW5" s="1659"/>
      <c r="AX5" s="1658"/>
      <c r="AY5" s="1659"/>
      <c r="AZ5" s="1658"/>
      <c r="BA5" s="1659"/>
      <c r="BB5" s="1658"/>
      <c r="BC5" s="1659"/>
      <c r="BD5" s="1658"/>
      <c r="BE5" s="1659"/>
      <c r="BF5" s="1658"/>
      <c r="BG5" s="1659"/>
      <c r="BH5" s="1658"/>
      <c r="BI5" s="1659"/>
      <c r="BJ5" s="1050"/>
    </row>
    <row r="6" spans="1:63" ht="12.75" customHeight="1" x14ac:dyDescent="0.15">
      <c r="A6" s="1619"/>
      <c r="B6" s="1661"/>
      <c r="C6" s="372" t="s">
        <v>680</v>
      </c>
      <c r="D6" s="391"/>
      <c r="E6" s="373"/>
      <c r="F6" s="1658"/>
      <c r="G6" s="1659"/>
      <c r="H6" s="1658"/>
      <c r="I6" s="1659"/>
      <c r="J6" s="1658"/>
      <c r="K6" s="1659"/>
      <c r="L6" s="1658"/>
      <c r="M6" s="1659"/>
      <c r="N6" s="1658"/>
      <c r="O6" s="1659"/>
      <c r="P6" s="1658"/>
      <c r="Q6" s="1659"/>
      <c r="R6" s="1658"/>
      <c r="S6" s="1659"/>
      <c r="T6" s="1658"/>
      <c r="U6" s="1659"/>
      <c r="V6" s="1658"/>
      <c r="W6" s="1659"/>
      <c r="X6" s="1658"/>
      <c r="Y6" s="1659"/>
      <c r="Z6" s="1658"/>
      <c r="AA6" s="1659"/>
      <c r="AB6" s="1658"/>
      <c r="AC6" s="1659"/>
      <c r="AD6" s="1658"/>
      <c r="AE6" s="1659"/>
      <c r="AF6" s="1658"/>
      <c r="AG6" s="1659"/>
      <c r="AH6" s="1658"/>
      <c r="AI6" s="1659"/>
      <c r="AJ6" s="1658"/>
      <c r="AK6" s="1659"/>
      <c r="AL6" s="1658"/>
      <c r="AM6" s="1659"/>
      <c r="AN6" s="1658"/>
      <c r="AO6" s="1659"/>
      <c r="AP6" s="1658"/>
      <c r="AQ6" s="1659"/>
      <c r="AR6" s="1658"/>
      <c r="AS6" s="1659"/>
      <c r="AT6" s="1658"/>
      <c r="AU6" s="1659"/>
      <c r="AV6" s="1658"/>
      <c r="AW6" s="1659"/>
      <c r="AX6" s="1658"/>
      <c r="AY6" s="1659"/>
      <c r="AZ6" s="1658"/>
      <c r="BA6" s="1659"/>
      <c r="BB6" s="1658"/>
      <c r="BC6" s="1659"/>
      <c r="BD6" s="1658"/>
      <c r="BE6" s="1659"/>
      <c r="BF6" s="1658"/>
      <c r="BG6" s="1659"/>
      <c r="BH6" s="1658"/>
      <c r="BI6" s="1659"/>
      <c r="BJ6" s="1050"/>
    </row>
    <row r="7" spans="1:63" ht="12.75" customHeight="1" x14ac:dyDescent="0.15">
      <c r="A7" s="1619"/>
      <c r="B7" s="1661"/>
      <c r="C7" s="372" t="s">
        <v>622</v>
      </c>
      <c r="D7" s="391"/>
      <c r="E7" s="373"/>
      <c r="F7" s="1658"/>
      <c r="G7" s="1659"/>
      <c r="H7" s="1658"/>
      <c r="I7" s="1659"/>
      <c r="J7" s="1658"/>
      <c r="K7" s="1659"/>
      <c r="L7" s="1658"/>
      <c r="M7" s="1659"/>
      <c r="N7" s="1658"/>
      <c r="O7" s="1659"/>
      <c r="P7" s="1658"/>
      <c r="Q7" s="1659"/>
      <c r="R7" s="1658"/>
      <c r="S7" s="1659"/>
      <c r="T7" s="1658"/>
      <c r="U7" s="1659"/>
      <c r="V7" s="1658"/>
      <c r="W7" s="1659"/>
      <c r="X7" s="1658"/>
      <c r="Y7" s="1659"/>
      <c r="Z7" s="1658"/>
      <c r="AA7" s="1659"/>
      <c r="AB7" s="1658"/>
      <c r="AC7" s="1659"/>
      <c r="AD7" s="1658"/>
      <c r="AE7" s="1659"/>
      <c r="AF7" s="1658"/>
      <c r="AG7" s="1659"/>
      <c r="AH7" s="1658"/>
      <c r="AI7" s="1659"/>
      <c r="AJ7" s="1658"/>
      <c r="AK7" s="1659"/>
      <c r="AL7" s="1658"/>
      <c r="AM7" s="1659"/>
      <c r="AN7" s="1658"/>
      <c r="AO7" s="1659"/>
      <c r="AP7" s="1658"/>
      <c r="AQ7" s="1659"/>
      <c r="AR7" s="1658"/>
      <c r="AS7" s="1659"/>
      <c r="AT7" s="1658"/>
      <c r="AU7" s="1659"/>
      <c r="AV7" s="1658"/>
      <c r="AW7" s="1659"/>
      <c r="AX7" s="1658"/>
      <c r="AY7" s="1659"/>
      <c r="AZ7" s="1658"/>
      <c r="BA7" s="1659"/>
      <c r="BB7" s="1658"/>
      <c r="BC7" s="1659"/>
      <c r="BD7" s="1658"/>
      <c r="BE7" s="1659"/>
      <c r="BF7" s="1658"/>
      <c r="BG7" s="1659"/>
      <c r="BH7" s="1658"/>
      <c r="BI7" s="1659"/>
      <c r="BJ7" s="1050"/>
    </row>
    <row r="8" spans="1:63" ht="12.75" customHeight="1" x14ac:dyDescent="0.15">
      <c r="A8" s="1619"/>
      <c r="B8" s="1661"/>
      <c r="C8" s="372" t="s">
        <v>681</v>
      </c>
      <c r="D8" s="391"/>
      <c r="E8" s="373"/>
      <c r="F8" s="1658"/>
      <c r="G8" s="1659"/>
      <c r="H8" s="1658"/>
      <c r="I8" s="1659"/>
      <c r="J8" s="1658"/>
      <c r="K8" s="1659"/>
      <c r="L8" s="1658"/>
      <c r="M8" s="1659"/>
      <c r="N8" s="1658"/>
      <c r="O8" s="1659"/>
      <c r="P8" s="1658"/>
      <c r="Q8" s="1659"/>
      <c r="R8" s="1658"/>
      <c r="S8" s="1659"/>
      <c r="T8" s="1658"/>
      <c r="U8" s="1659"/>
      <c r="V8" s="1658"/>
      <c r="W8" s="1659"/>
      <c r="X8" s="1658"/>
      <c r="Y8" s="1659"/>
      <c r="Z8" s="1658"/>
      <c r="AA8" s="1659"/>
      <c r="AB8" s="1658"/>
      <c r="AC8" s="1659"/>
      <c r="AD8" s="1658"/>
      <c r="AE8" s="1659"/>
      <c r="AF8" s="1658"/>
      <c r="AG8" s="1659"/>
      <c r="AH8" s="1658"/>
      <c r="AI8" s="1659"/>
      <c r="AJ8" s="1658"/>
      <c r="AK8" s="1659"/>
      <c r="AL8" s="1658"/>
      <c r="AM8" s="1659"/>
      <c r="AN8" s="1658"/>
      <c r="AO8" s="1659"/>
      <c r="AP8" s="1658"/>
      <c r="AQ8" s="1659"/>
      <c r="AR8" s="1658"/>
      <c r="AS8" s="1659"/>
      <c r="AT8" s="1658"/>
      <c r="AU8" s="1659"/>
      <c r="AV8" s="1658"/>
      <c r="AW8" s="1659"/>
      <c r="AX8" s="1658"/>
      <c r="AY8" s="1659"/>
      <c r="AZ8" s="1658"/>
      <c r="BA8" s="1659"/>
      <c r="BB8" s="1658"/>
      <c r="BC8" s="1659"/>
      <c r="BD8" s="1658"/>
      <c r="BE8" s="1659"/>
      <c r="BF8" s="1658"/>
      <c r="BG8" s="1659"/>
      <c r="BH8" s="1658"/>
      <c r="BI8" s="1659"/>
      <c r="BJ8" s="1050"/>
    </row>
    <row r="9" spans="1:63" ht="12.75" customHeight="1" x14ac:dyDescent="0.15">
      <c r="A9" s="1619"/>
      <c r="B9" s="1662"/>
      <c r="C9" s="410"/>
      <c r="D9" s="398"/>
      <c r="E9" s="399"/>
      <c r="F9" s="1663"/>
      <c r="G9" s="1664"/>
      <c r="H9" s="1663"/>
      <c r="I9" s="1664"/>
      <c r="J9" s="1663"/>
      <c r="K9" s="1664"/>
      <c r="L9" s="1663"/>
      <c r="M9" s="1664"/>
      <c r="N9" s="1663"/>
      <c r="O9" s="1664"/>
      <c r="P9" s="1663"/>
      <c r="Q9" s="1664"/>
      <c r="R9" s="1663"/>
      <c r="S9" s="1664"/>
      <c r="T9" s="1663"/>
      <c r="U9" s="1664"/>
      <c r="V9" s="1663"/>
      <c r="W9" s="1664"/>
      <c r="X9" s="1663"/>
      <c r="Y9" s="1664"/>
      <c r="Z9" s="1663"/>
      <c r="AA9" s="1664"/>
      <c r="AB9" s="1663"/>
      <c r="AC9" s="1664"/>
      <c r="AD9" s="1663"/>
      <c r="AE9" s="1664"/>
      <c r="AF9" s="1663"/>
      <c r="AG9" s="1664"/>
      <c r="AH9" s="1663"/>
      <c r="AI9" s="1664"/>
      <c r="AJ9" s="1663"/>
      <c r="AK9" s="1664"/>
      <c r="AL9" s="1663"/>
      <c r="AM9" s="1664"/>
      <c r="AN9" s="1663"/>
      <c r="AO9" s="1664"/>
      <c r="AP9" s="1663"/>
      <c r="AQ9" s="1664"/>
      <c r="AR9" s="1663"/>
      <c r="AS9" s="1664"/>
      <c r="AT9" s="1663"/>
      <c r="AU9" s="1664"/>
      <c r="AV9" s="1663"/>
      <c r="AW9" s="1664"/>
      <c r="AX9" s="1663"/>
      <c r="AY9" s="1664"/>
      <c r="AZ9" s="1663"/>
      <c r="BA9" s="1664"/>
      <c r="BB9" s="1663"/>
      <c r="BC9" s="1664"/>
      <c r="BD9" s="1663"/>
      <c r="BE9" s="1664"/>
      <c r="BF9" s="1663"/>
      <c r="BG9" s="1664"/>
      <c r="BH9" s="1663"/>
      <c r="BI9" s="1664"/>
      <c r="BJ9" s="1050"/>
    </row>
    <row r="10" spans="1:63" ht="14.1" customHeight="1" x14ac:dyDescent="0.15">
      <c r="A10" s="1619"/>
      <c r="B10" s="1651" t="s">
        <v>9</v>
      </c>
      <c r="C10" s="1652"/>
      <c r="D10" s="1652"/>
      <c r="E10" s="1653"/>
      <c r="F10" s="1665">
        <f>SUM(F4:F9)</f>
        <v>0</v>
      </c>
      <c r="G10" s="1666"/>
      <c r="H10" s="1665">
        <f>SUM(H4:H9)</f>
        <v>0</v>
      </c>
      <c r="I10" s="1666"/>
      <c r="J10" s="1665">
        <f>SUM(J4:J9)</f>
        <v>0</v>
      </c>
      <c r="K10" s="1667"/>
      <c r="L10" s="1666">
        <f>SUM(L4:L9)</f>
        <v>0</v>
      </c>
      <c r="M10" s="1667"/>
      <c r="N10" s="1666">
        <f>SUM(N4:N9)</f>
        <v>0</v>
      </c>
      <c r="O10" s="1666"/>
      <c r="P10" s="1665">
        <f>SUM(P4:P9)</f>
        <v>0</v>
      </c>
      <c r="Q10" s="1666"/>
      <c r="R10" s="1665">
        <f>SUM(R4:R9)</f>
        <v>0</v>
      </c>
      <c r="S10" s="1667"/>
      <c r="T10" s="1666">
        <f>SUM(T4:T9)</f>
        <v>0</v>
      </c>
      <c r="U10" s="1667"/>
      <c r="V10" s="1666">
        <f>SUM(V4:V9)</f>
        <v>0</v>
      </c>
      <c r="W10" s="1666"/>
      <c r="X10" s="1665">
        <f>SUM(X4:X9)</f>
        <v>0</v>
      </c>
      <c r="Y10" s="1666"/>
      <c r="Z10" s="1665">
        <f>SUM(Z4:Z9)</f>
        <v>0</v>
      </c>
      <c r="AA10" s="1667"/>
      <c r="AB10" s="1666">
        <f>SUM(AB4:AB9)</f>
        <v>0</v>
      </c>
      <c r="AC10" s="1667"/>
      <c r="AD10" s="1666">
        <f>SUM(AD4:AD9)</f>
        <v>0</v>
      </c>
      <c r="AE10" s="1666"/>
      <c r="AF10" s="1665">
        <f>SUM(AF4:AF9)</f>
        <v>0</v>
      </c>
      <c r="AG10" s="1667"/>
      <c r="AH10" s="1665">
        <f>SUM(AH4:AH9)</f>
        <v>0</v>
      </c>
      <c r="AI10" s="1667"/>
      <c r="AJ10" s="1666">
        <f>SUM(AJ4:AJ9)</f>
        <v>0</v>
      </c>
      <c r="AK10" s="1667"/>
      <c r="AL10" s="1665">
        <f>SUM(AL4:AL9)</f>
        <v>0</v>
      </c>
      <c r="AM10" s="1666"/>
      <c r="AN10" s="1665">
        <f>SUM(AN4:AN9)</f>
        <v>0</v>
      </c>
      <c r="AO10" s="1667"/>
      <c r="AP10" s="1665">
        <f>SUM(AP4:AP9)</f>
        <v>0</v>
      </c>
      <c r="AQ10" s="1667"/>
      <c r="AR10" s="1666">
        <f>SUM(AR4:AR9)</f>
        <v>0</v>
      </c>
      <c r="AS10" s="1667"/>
      <c r="AT10" s="1665">
        <f>SUM(AT4:AT9)</f>
        <v>0</v>
      </c>
      <c r="AU10" s="1666"/>
      <c r="AV10" s="1665">
        <f>SUM(AV4:AV9)</f>
        <v>0</v>
      </c>
      <c r="AW10" s="1667"/>
      <c r="AX10" s="1665">
        <f>SUM(AX4:AX9)</f>
        <v>0</v>
      </c>
      <c r="AY10" s="1667"/>
      <c r="AZ10" s="1666">
        <f>SUM(AZ4:AZ9)</f>
        <v>0</v>
      </c>
      <c r="BA10" s="1667"/>
      <c r="BB10" s="1665">
        <f>SUM(BB4:BB9)</f>
        <v>0</v>
      </c>
      <c r="BC10" s="1666"/>
      <c r="BD10" s="1665">
        <f>SUM(BD4:BD9)</f>
        <v>0</v>
      </c>
      <c r="BE10" s="1667"/>
      <c r="BF10" s="1665">
        <f>SUM(BF4:BF9)</f>
        <v>0</v>
      </c>
      <c r="BG10" s="1667"/>
      <c r="BH10" s="1666">
        <f>SUM(BH4:BH9)</f>
        <v>0</v>
      </c>
      <c r="BI10" s="1667"/>
      <c r="BJ10" s="1050"/>
    </row>
    <row r="11" spans="1:63" ht="12.75" customHeight="1" x14ac:dyDescent="0.15">
      <c r="A11" s="619" t="s">
        <v>689</v>
      </c>
      <c r="B11" s="620"/>
      <c r="C11" s="620"/>
      <c r="D11" s="621"/>
      <c r="E11" s="400" t="s">
        <v>682</v>
      </c>
      <c r="F11" s="1665">
        <f>IF(AND(F10&gt;0,ROUND((TRUNC(F4/3,1)+TRUNC((F5+F6)/6,1)+TRUNC(F7/20,1)+TRUNC((F8+F9)/30,1)),0)&lt;2),2,ROUND((TRUNC(F4/3,1)+TRUNC((F5+F6)/6,1)+TRUNC(F7/20,1)+TRUNC((F8+F9)/30,1)),0))</f>
        <v>0</v>
      </c>
      <c r="G11" s="1666"/>
      <c r="H11" s="1665">
        <f>IF(AND(H$10&gt;0,ROUND((TRUNC(H$4/3,1)+TRUNC((H$5+H$6)/6,1)+TRUNC(H$7/20,1)+TRUNC((H$8+H$9)/30,1)),0)&lt;2),2,ROUND((TRUNC(H$4/3,1)+TRUNC((H$5+H$6)/6,1)+TRUNC(H$7/20,1)+TRUNC((H$8+H$9)/30,1)),0))</f>
        <v>0</v>
      </c>
      <c r="I11" s="1666"/>
      <c r="J11" s="1665">
        <f t="shared" ref="J11" si="0">IF(AND(J$10&gt;0,ROUND((TRUNC(J$4/3,1)+TRUNC((J$5+J$6)/6,1)+TRUNC(J$7/20,1)+TRUNC((J$8+J$9)/30,1)),0)&lt;2),2,ROUND((TRUNC(J$4/3,1)+TRUNC((J$5+J$6)/6,1)+TRUNC(J$7/20,1)+TRUNC((J$8+J$9)/30,1)),0))</f>
        <v>0</v>
      </c>
      <c r="K11" s="1666"/>
      <c r="L11" s="1665">
        <f t="shared" ref="L11" si="1">IF(AND(L$10&gt;0,ROUND((TRUNC(L$4/3,1)+TRUNC((L$5+L$6)/6,1)+TRUNC(L$7/20,1)+TRUNC((L$8+L$9)/30,1)),0)&lt;2),2,ROUND((TRUNC(L$4/3,1)+TRUNC((L$5+L$6)/6,1)+TRUNC(L$7/20,1)+TRUNC((L$8+L$9)/30,1)),0))</f>
        <v>0</v>
      </c>
      <c r="M11" s="1666"/>
      <c r="N11" s="1665">
        <f t="shared" ref="N11" si="2">IF(AND(N$10&gt;0,ROUND((TRUNC(N$4/3,1)+TRUNC((N$5+N$6)/6,1)+TRUNC(N$7/20,1)+TRUNC((N$8+N$9)/30,1)),0)&lt;2),2,ROUND((TRUNC(N$4/3,1)+TRUNC((N$5+N$6)/6,1)+TRUNC(N$7/20,1)+TRUNC((N$8+N$9)/30,1)),0))</f>
        <v>0</v>
      </c>
      <c r="O11" s="1666"/>
      <c r="P11" s="1665">
        <f t="shared" ref="P11" si="3">IF(AND(P$10&gt;0,ROUND((TRUNC(P$4/3,1)+TRUNC((P$5+P$6)/6,1)+TRUNC(P$7/20,1)+TRUNC((P$8+P$9)/30,1)),0)&lt;2),2,ROUND((TRUNC(P$4/3,1)+TRUNC((P$5+P$6)/6,1)+TRUNC(P$7/20,1)+TRUNC((P$8+P$9)/30,1)),0))</f>
        <v>0</v>
      </c>
      <c r="Q11" s="1666"/>
      <c r="R11" s="1665">
        <f t="shared" ref="R11" si="4">IF(AND(R$10&gt;0,ROUND((TRUNC(R$4/3,1)+TRUNC((R$5+R$6)/6,1)+TRUNC(R$7/20,1)+TRUNC((R$8+R$9)/30,1)),0)&lt;2),2,ROUND((TRUNC(R$4/3,1)+TRUNC((R$5+R$6)/6,1)+TRUNC(R$7/20,1)+TRUNC((R$8+R$9)/30,1)),0))</f>
        <v>0</v>
      </c>
      <c r="S11" s="1666"/>
      <c r="T11" s="1665">
        <f t="shared" ref="T11" si="5">IF(AND(T$10&gt;0,ROUND((TRUNC(T$4/3,1)+TRUNC((T$5+T$6)/6,1)+TRUNC(T$7/20,1)+TRUNC((T$8+T$9)/30,1)),0)&lt;2),2,ROUND((TRUNC(T$4/3,1)+TRUNC((T$5+T$6)/6,1)+TRUNC(T$7/20,1)+TRUNC((T$8+T$9)/30,1)),0))</f>
        <v>0</v>
      </c>
      <c r="U11" s="1666"/>
      <c r="V11" s="1665">
        <f t="shared" ref="V11" si="6">IF(AND(V$10&gt;0,ROUND((TRUNC(V$4/3,1)+TRUNC((V$5+V$6)/6,1)+TRUNC(V$7/20,1)+TRUNC((V$8+V$9)/30,1)),0)&lt;2),2,ROUND((TRUNC(V$4/3,1)+TRUNC((V$5+V$6)/6,1)+TRUNC(V$7/20,1)+TRUNC((V$8+V$9)/30,1)),0))</f>
        <v>0</v>
      </c>
      <c r="W11" s="1666"/>
      <c r="X11" s="1665">
        <f t="shared" ref="X11" si="7">IF(AND(X$10&gt;0,ROUND((TRUNC(X$4/3,1)+TRUNC((X$5+X$6)/6,1)+TRUNC(X$7/20,1)+TRUNC((X$8+X$9)/30,1)),0)&lt;2),2,ROUND((TRUNC(X$4/3,1)+TRUNC((X$5+X$6)/6,1)+TRUNC(X$7/20,1)+TRUNC((X$8+X$9)/30,1)),0))</f>
        <v>0</v>
      </c>
      <c r="Y11" s="1666"/>
      <c r="Z11" s="1665">
        <f t="shared" ref="Z11" si="8">IF(AND(Z$10&gt;0,ROUND((TRUNC(Z$4/3,1)+TRUNC((Z$5+Z$6)/6,1)+TRUNC(Z$7/20,1)+TRUNC((Z$8+Z$9)/30,1)),0)&lt;2),2,ROUND((TRUNC(Z$4/3,1)+TRUNC((Z$5+Z$6)/6,1)+TRUNC(Z$7/20,1)+TRUNC((Z$8+Z$9)/30,1)),0))</f>
        <v>0</v>
      </c>
      <c r="AA11" s="1666"/>
      <c r="AB11" s="1665">
        <f t="shared" ref="AB11" si="9">IF(AND(AB$10&gt;0,ROUND((TRUNC(AB$4/3,1)+TRUNC((AB$5+AB$6)/6,1)+TRUNC(AB$7/20,1)+TRUNC((AB$8+AB$9)/30,1)),0)&lt;2),2,ROUND((TRUNC(AB$4/3,1)+TRUNC((AB$5+AB$6)/6,1)+TRUNC(AB$7/20,1)+TRUNC((AB$8+AB$9)/30,1)),0))</f>
        <v>0</v>
      </c>
      <c r="AC11" s="1666"/>
      <c r="AD11" s="1665">
        <f t="shared" ref="AD11" si="10">IF(AND(AD$10&gt;0,ROUND((TRUNC(AD$4/3,1)+TRUNC((AD$5+AD$6)/6,1)+TRUNC(AD$7/20,1)+TRUNC((AD$8+AD$9)/30,1)),0)&lt;2),2,ROUND((TRUNC(AD$4/3,1)+TRUNC((AD$5+AD$6)/6,1)+TRUNC(AD$7/20,1)+TRUNC((AD$8+AD$9)/30,1)),0))</f>
        <v>0</v>
      </c>
      <c r="AE11" s="1666"/>
      <c r="AF11" s="1665">
        <f t="shared" ref="AF11" si="11">IF(AND(AF$10&gt;0,ROUND((TRUNC(AF$4/3,1)+TRUNC((AF$5+AF$6)/6,1)+TRUNC(AF$7/20,1)+TRUNC((AF$8+AF$9)/30,1)),0)&lt;2),2,ROUND((TRUNC(AF$4/3,1)+TRUNC((AF$5+AF$6)/6,1)+TRUNC(AF$7/20,1)+TRUNC((AF$8+AF$9)/30,1)),0))</f>
        <v>0</v>
      </c>
      <c r="AG11" s="1666"/>
      <c r="AH11" s="1665">
        <f t="shared" ref="AH11" si="12">IF(AND(AH$10&gt;0,ROUND((TRUNC(AH$4/3,1)+TRUNC((AH$5+AH$6)/6,1)+TRUNC(AH$7/20,1)+TRUNC((AH$8+AH$9)/30,1)),0)&lt;2),2,ROUND((TRUNC(AH$4/3,1)+TRUNC((AH$5+AH$6)/6,1)+TRUNC(AH$7/20,1)+TRUNC((AH$8+AH$9)/30,1)),0))</f>
        <v>0</v>
      </c>
      <c r="AI11" s="1666"/>
      <c r="AJ11" s="1665">
        <f t="shared" ref="AJ11" si="13">IF(AND(AJ$10&gt;0,ROUND((TRUNC(AJ$4/3,1)+TRUNC((AJ$5+AJ$6)/6,1)+TRUNC(AJ$7/20,1)+TRUNC((AJ$8+AJ$9)/30,1)),0)&lt;2),2,ROUND((TRUNC(AJ$4/3,1)+TRUNC((AJ$5+AJ$6)/6,1)+TRUNC(AJ$7/20,1)+TRUNC((AJ$8+AJ$9)/30,1)),0))</f>
        <v>0</v>
      </c>
      <c r="AK11" s="1666"/>
      <c r="AL11" s="1665">
        <f t="shared" ref="AL11" si="14">IF(AND(AL$10&gt;0,ROUND((TRUNC(AL$4/3,1)+TRUNC((AL$5+AL$6)/6,1)+TRUNC(AL$7/20,1)+TRUNC((AL$8+AL$9)/30,1)),0)&lt;2),2,ROUND((TRUNC(AL$4/3,1)+TRUNC((AL$5+AL$6)/6,1)+TRUNC(AL$7/20,1)+TRUNC((AL$8+AL$9)/30,1)),0))</f>
        <v>0</v>
      </c>
      <c r="AM11" s="1666"/>
      <c r="AN11" s="1665">
        <f t="shared" ref="AN11" si="15">IF(AND(AN$10&gt;0,ROUND((TRUNC(AN$4/3,1)+TRUNC((AN$5+AN$6)/6,1)+TRUNC(AN$7/20,1)+TRUNC((AN$8+AN$9)/30,1)),0)&lt;2),2,ROUND((TRUNC(AN$4/3,1)+TRUNC((AN$5+AN$6)/6,1)+TRUNC(AN$7/20,1)+TRUNC((AN$8+AN$9)/30,1)),0))</f>
        <v>0</v>
      </c>
      <c r="AO11" s="1666"/>
      <c r="AP11" s="1665">
        <f t="shared" ref="AP11" si="16">IF(AND(AP$10&gt;0,ROUND((TRUNC(AP$4/3,1)+TRUNC((AP$5+AP$6)/6,1)+TRUNC(AP$7/20,1)+TRUNC((AP$8+AP$9)/30,1)),0)&lt;2),2,ROUND((TRUNC(AP$4/3,1)+TRUNC((AP$5+AP$6)/6,1)+TRUNC(AP$7/20,1)+TRUNC((AP$8+AP$9)/30,1)),0))</f>
        <v>0</v>
      </c>
      <c r="AQ11" s="1666"/>
      <c r="AR11" s="1665">
        <f t="shared" ref="AR11" si="17">IF(AND(AR$10&gt;0,ROUND((TRUNC(AR$4/3,1)+TRUNC((AR$5+AR$6)/6,1)+TRUNC(AR$7/20,1)+TRUNC((AR$8+AR$9)/30,1)),0)&lt;2),2,ROUND((TRUNC(AR$4/3,1)+TRUNC((AR$5+AR$6)/6,1)+TRUNC(AR$7/20,1)+TRUNC((AR$8+AR$9)/30,1)),0))</f>
        <v>0</v>
      </c>
      <c r="AS11" s="1666"/>
      <c r="AT11" s="1665">
        <f t="shared" ref="AT11" si="18">IF(AND(AT$10&gt;0,ROUND((TRUNC(AT$4/3,1)+TRUNC((AT$5+AT$6)/6,1)+TRUNC(AT$7/20,1)+TRUNC((AT$8+AT$9)/30,1)),0)&lt;2),2,ROUND((TRUNC(AT$4/3,1)+TRUNC((AT$5+AT$6)/6,1)+TRUNC(AT$7/20,1)+TRUNC((AT$8+AT$9)/30,1)),0))</f>
        <v>0</v>
      </c>
      <c r="AU11" s="1666"/>
      <c r="AV11" s="1665">
        <f t="shared" ref="AV11" si="19">IF(AND(AV$10&gt;0,ROUND((TRUNC(AV$4/3,1)+TRUNC((AV$5+AV$6)/6,1)+TRUNC(AV$7/20,1)+TRUNC((AV$8+AV$9)/30,1)),0)&lt;2),2,ROUND((TRUNC(AV$4/3,1)+TRUNC((AV$5+AV$6)/6,1)+TRUNC(AV$7/20,1)+TRUNC((AV$8+AV$9)/30,1)),0))</f>
        <v>0</v>
      </c>
      <c r="AW11" s="1666"/>
      <c r="AX11" s="1665">
        <f t="shared" ref="AX11" si="20">IF(AND(AX$10&gt;0,ROUND((TRUNC(AX$4/3,1)+TRUNC((AX$5+AX$6)/6,1)+TRUNC(AX$7/20,1)+TRUNC((AX$8+AX$9)/30,1)),0)&lt;2),2,ROUND((TRUNC(AX$4/3,1)+TRUNC((AX$5+AX$6)/6,1)+TRUNC(AX$7/20,1)+TRUNC((AX$8+AX$9)/30,1)),0))</f>
        <v>0</v>
      </c>
      <c r="AY11" s="1666"/>
      <c r="AZ11" s="1665">
        <f t="shared" ref="AZ11" si="21">IF(AND(AZ$10&gt;0,ROUND((TRUNC(AZ$4/3,1)+TRUNC((AZ$5+AZ$6)/6,1)+TRUNC(AZ$7/20,1)+TRUNC((AZ$8+AZ$9)/30,1)),0)&lt;2),2,ROUND((TRUNC(AZ$4/3,1)+TRUNC((AZ$5+AZ$6)/6,1)+TRUNC(AZ$7/20,1)+TRUNC((AZ$8+AZ$9)/30,1)),0))</f>
        <v>0</v>
      </c>
      <c r="BA11" s="1666"/>
      <c r="BB11" s="1665">
        <f t="shared" ref="BB11" si="22">IF(AND(BB$10&gt;0,ROUND((TRUNC(BB$4/3,1)+TRUNC((BB$5+BB$6)/6,1)+TRUNC(BB$7/20,1)+TRUNC((BB$8+BB$9)/30,1)),0)&lt;2),2,ROUND((TRUNC(BB$4/3,1)+TRUNC((BB$5+BB$6)/6,1)+TRUNC(BB$7/20,1)+TRUNC((BB$8+BB$9)/30,1)),0))</f>
        <v>0</v>
      </c>
      <c r="BC11" s="1666"/>
      <c r="BD11" s="1665">
        <f t="shared" ref="BD11" si="23">IF(AND(BD$10&gt;0,ROUND((TRUNC(BD$4/3,1)+TRUNC((BD$5+BD$6)/6,1)+TRUNC(BD$7/20,1)+TRUNC((BD$8+BD$9)/30,1)),0)&lt;2),2,ROUND((TRUNC(BD$4/3,1)+TRUNC((BD$5+BD$6)/6,1)+TRUNC(BD$7/20,1)+TRUNC((BD$8+BD$9)/30,1)),0))</f>
        <v>0</v>
      </c>
      <c r="BE11" s="1666"/>
      <c r="BF11" s="1665">
        <f t="shared" ref="BF11" si="24">IF(AND(BF$10&gt;0,ROUND((TRUNC(BF$4/3,1)+TRUNC((BF$5+BF$6)/6,1)+TRUNC(BF$7/20,1)+TRUNC((BF$8+BF$9)/30,1)),0)&lt;2),2,ROUND((TRUNC(BF$4/3,1)+TRUNC((BF$5+BF$6)/6,1)+TRUNC(BF$7/20,1)+TRUNC((BF$8+BF$9)/30,1)),0))</f>
        <v>0</v>
      </c>
      <c r="BG11" s="1666"/>
      <c r="BH11" s="1665">
        <f t="shared" ref="BH11" si="25">IF(AND(BH$10&gt;0,ROUND((TRUNC(BH$4/3,1)+TRUNC((BH$5+BH$6)/6,1)+TRUNC(BH$7/20,1)+TRUNC((BH$8+BH$9)/30,1)),0)&lt;2),2,ROUND((TRUNC(BH$4/3,1)+TRUNC((BH$5+BH$6)/6,1)+TRUNC(BH$7/20,1)+TRUNC((BH$8+BH$9)/30,1)),0))</f>
        <v>0</v>
      </c>
      <c r="BI11" s="1666"/>
      <c r="BJ11" s="1195"/>
    </row>
    <row r="12" spans="1:63" ht="12.75" customHeight="1" x14ac:dyDescent="0.15">
      <c r="A12" s="622"/>
      <c r="B12" s="623"/>
      <c r="C12" s="623"/>
      <c r="D12" s="624"/>
      <c r="E12" s="401" t="s">
        <v>683</v>
      </c>
      <c r="F12" s="1668">
        <f>IF(AND(F$10&gt;0,ROUND((TRUNC(F$4/3,1)+TRUNC((F$5+F$6)/6,1)+TRUNC(F$7/15,1)+TRUNC((F$8+F$9)/25,1)),0)&lt;2),2,ROUND((TRUNC(F$4/3,1)+TRUNC((F$5+F$6)/6,1)+TRUNC(F$7/15,1)+TRUNC((F$8+F$9)/25,1)),0))</f>
        <v>0</v>
      </c>
      <c r="G12" s="1669"/>
      <c r="H12" s="1668">
        <f>IF(AND(H$10&gt;0,ROUND((TRUNC(H$4/3,1)+TRUNC((H$5+H$6)/6,1)+TRUNC(H$7/15,1)+TRUNC((H$8+H$9)/25,1)),0)&lt;2),2,ROUND((TRUNC(H$4/3,1)+TRUNC((H$5+H$6)/6,1)+TRUNC(H$7/15,1)+TRUNC((H$8+H$9)/25,1)),0))</f>
        <v>0</v>
      </c>
      <c r="I12" s="1669"/>
      <c r="J12" s="1668">
        <f t="shared" ref="J12" si="26">IF(AND(J$10&gt;0,ROUND((TRUNC(J$4/3,1)+TRUNC((J$5+J$6)/6,1)+TRUNC(J$7/15,1)+TRUNC((J$8+J$9)/25,1)),0)&lt;2),2,ROUND((TRUNC(J$4/3,1)+TRUNC((J$5+J$6)/6,1)+TRUNC(J$7/15,1)+TRUNC((J$8+J$9)/25,1)),0))</f>
        <v>0</v>
      </c>
      <c r="K12" s="1669"/>
      <c r="L12" s="1668">
        <f t="shared" ref="L12" si="27">IF(AND(L$10&gt;0,ROUND((TRUNC(L$4/3,1)+TRUNC((L$5+L$6)/6,1)+TRUNC(L$7/15,1)+TRUNC((L$8+L$9)/25,1)),0)&lt;2),2,ROUND((TRUNC(L$4/3,1)+TRUNC((L$5+L$6)/6,1)+TRUNC(L$7/15,1)+TRUNC((L$8+L$9)/25,1)),0))</f>
        <v>0</v>
      </c>
      <c r="M12" s="1669"/>
      <c r="N12" s="1668">
        <f t="shared" ref="N12" si="28">IF(AND(N$10&gt;0,ROUND((TRUNC(N$4/3,1)+TRUNC((N$5+N$6)/6,1)+TRUNC(N$7/15,1)+TRUNC((N$8+N$9)/25,1)),0)&lt;2),2,ROUND((TRUNC(N$4/3,1)+TRUNC((N$5+N$6)/6,1)+TRUNC(N$7/15,1)+TRUNC((N$8+N$9)/25,1)),0))</f>
        <v>0</v>
      </c>
      <c r="O12" s="1669"/>
      <c r="P12" s="1668">
        <f t="shared" ref="P12" si="29">IF(AND(P$10&gt;0,ROUND((TRUNC(P$4/3,1)+TRUNC((P$5+P$6)/6,1)+TRUNC(P$7/15,1)+TRUNC((P$8+P$9)/25,1)),0)&lt;2),2,ROUND((TRUNC(P$4/3,1)+TRUNC((P$5+P$6)/6,1)+TRUNC(P$7/15,1)+TRUNC((P$8+P$9)/25,1)),0))</f>
        <v>0</v>
      </c>
      <c r="Q12" s="1669"/>
      <c r="R12" s="1668">
        <f>IF(AND(R$10&gt;0,ROUND((TRUNC(R$4/3,1)+TRUNC((R$5+R$6)/6,1)+TRUNC(R$7/15,1)+TRUNC((R$8+R$9)/25,1)),0)&lt;2),2,ROUND((TRUNC(R$4/3,1)+TRUNC((R$5+R$6)/6,1)+TRUNC(R$7/15,1)+TRUNC((R$8+R$9)/25,1)),0))</f>
        <v>0</v>
      </c>
      <c r="S12" s="1669"/>
      <c r="T12" s="1668">
        <f t="shared" ref="T12" si="30">IF(AND(T$10&gt;0,ROUND((TRUNC(T$4/3,1)+TRUNC((T$5+T$6)/6,1)+TRUNC(T$7/15,1)+TRUNC((T$8+T$9)/25,1)),0)&lt;2),2,ROUND((TRUNC(T$4/3,1)+TRUNC((T$5+T$6)/6,1)+TRUNC(T$7/15,1)+TRUNC((T$8+T$9)/25,1)),0))</f>
        <v>0</v>
      </c>
      <c r="U12" s="1669"/>
      <c r="V12" s="1668">
        <f t="shared" ref="V12" si="31">IF(AND(V$10&gt;0,ROUND((TRUNC(V$4/3,1)+TRUNC((V$5+V$6)/6,1)+TRUNC(V$7/15,1)+TRUNC((V$8+V$9)/25,1)),0)&lt;2),2,ROUND((TRUNC(V$4/3,1)+TRUNC((V$5+V$6)/6,1)+TRUNC(V$7/15,1)+TRUNC((V$8+V$9)/25,1)),0))</f>
        <v>0</v>
      </c>
      <c r="W12" s="1669"/>
      <c r="X12" s="1668">
        <f t="shared" ref="X12" si="32">IF(AND(X$10&gt;0,ROUND((TRUNC(X$4/3,1)+TRUNC((X$5+X$6)/6,1)+TRUNC(X$7/15,1)+TRUNC((X$8+X$9)/25,1)),0)&lt;2),2,ROUND((TRUNC(X$4/3,1)+TRUNC((X$5+X$6)/6,1)+TRUNC(X$7/15,1)+TRUNC((X$8+X$9)/25,1)),0))</f>
        <v>0</v>
      </c>
      <c r="Y12" s="1669"/>
      <c r="Z12" s="1668">
        <f t="shared" ref="Z12:BH12" si="33">IF(AND(Z$10&gt;0,ROUND((TRUNC(Z$4/3,1)+TRUNC((Z$5+Z$6)/6,1)+TRUNC(Z$7/15,1)+TRUNC((Z$8+Z$9)/25,1)),0)&lt;2),2,ROUND((TRUNC(Z$4/3,1)+TRUNC((Z$5+Z$6)/6,1)+TRUNC(Z$7/15,1)+TRUNC((Z$8+Z$9)/25,1)),0))</f>
        <v>0</v>
      </c>
      <c r="AA12" s="1669"/>
      <c r="AB12" s="1668">
        <f t="shared" si="33"/>
        <v>0</v>
      </c>
      <c r="AC12" s="1669"/>
      <c r="AD12" s="1668">
        <f t="shared" si="33"/>
        <v>0</v>
      </c>
      <c r="AE12" s="1669"/>
      <c r="AF12" s="1668">
        <f t="shared" si="33"/>
        <v>0</v>
      </c>
      <c r="AG12" s="1669"/>
      <c r="AH12" s="1668">
        <f t="shared" si="33"/>
        <v>0</v>
      </c>
      <c r="AI12" s="1669"/>
      <c r="AJ12" s="1668">
        <f t="shared" si="33"/>
        <v>0</v>
      </c>
      <c r="AK12" s="1669"/>
      <c r="AL12" s="1668">
        <f t="shared" si="33"/>
        <v>0</v>
      </c>
      <c r="AM12" s="1669"/>
      <c r="AN12" s="1668">
        <f t="shared" si="33"/>
        <v>0</v>
      </c>
      <c r="AO12" s="1669"/>
      <c r="AP12" s="1668">
        <f t="shared" si="33"/>
        <v>0</v>
      </c>
      <c r="AQ12" s="1669"/>
      <c r="AR12" s="1668">
        <f t="shared" si="33"/>
        <v>0</v>
      </c>
      <c r="AS12" s="1669"/>
      <c r="AT12" s="1668">
        <f t="shared" si="33"/>
        <v>0</v>
      </c>
      <c r="AU12" s="1669"/>
      <c r="AV12" s="1668">
        <f t="shared" si="33"/>
        <v>0</v>
      </c>
      <c r="AW12" s="1669"/>
      <c r="AX12" s="1668">
        <f>IF(AND(AX$10&gt;0,ROUND((TRUNC(AX$4/3,1)+TRUNC((AX$5+AX$6)/6,1)+TRUNC(AX$7/15,1)+TRUNC((AX$8+AX$9)/25,1)),0)&lt;2),2,ROUND((TRUNC(AX$4/3,1)+TRUNC((AX$5+AX$6)/6,1)+TRUNC(AX$7/15,1)+TRUNC((AX$8+AX$9)/25,1)),0))</f>
        <v>0</v>
      </c>
      <c r="AY12" s="1669"/>
      <c r="AZ12" s="1668">
        <f t="shared" si="33"/>
        <v>0</v>
      </c>
      <c r="BA12" s="1669"/>
      <c r="BB12" s="1668">
        <f t="shared" si="33"/>
        <v>0</v>
      </c>
      <c r="BC12" s="1669"/>
      <c r="BD12" s="1668">
        <f t="shared" si="33"/>
        <v>0</v>
      </c>
      <c r="BE12" s="1669"/>
      <c r="BF12" s="1668">
        <f t="shared" si="33"/>
        <v>0</v>
      </c>
      <c r="BG12" s="1669"/>
      <c r="BH12" s="1668">
        <f t="shared" si="33"/>
        <v>0</v>
      </c>
      <c r="BI12" s="1669"/>
      <c r="BJ12" s="402" t="s">
        <v>684</v>
      </c>
    </row>
    <row r="13" spans="1:63" ht="6" customHeight="1" x14ac:dyDescent="0.15">
      <c r="A13" s="950" t="s">
        <v>699</v>
      </c>
      <c r="B13" s="1672" t="s">
        <v>694</v>
      </c>
      <c r="C13" s="1673"/>
      <c r="D13" s="1676" t="s">
        <v>416</v>
      </c>
      <c r="E13" s="1677" t="s">
        <v>685</v>
      </c>
      <c r="F13" s="403"/>
      <c r="G13" s="404"/>
      <c r="H13" s="403"/>
      <c r="I13" s="404"/>
      <c r="J13" s="403"/>
      <c r="K13" s="405"/>
      <c r="L13" s="404"/>
      <c r="M13" s="405"/>
      <c r="N13" s="404"/>
      <c r="O13" s="404"/>
      <c r="P13" s="403"/>
      <c r="Q13" s="404"/>
      <c r="R13" s="403"/>
      <c r="S13" s="405"/>
      <c r="T13" s="404"/>
      <c r="U13" s="405"/>
      <c r="V13" s="404"/>
      <c r="W13" s="404"/>
      <c r="X13" s="403"/>
      <c r="Y13" s="404"/>
      <c r="Z13" s="403"/>
      <c r="AA13" s="405"/>
      <c r="AB13" s="404"/>
      <c r="AC13" s="374"/>
      <c r="AD13" s="375"/>
      <c r="AE13" s="375"/>
      <c r="AF13" s="403"/>
      <c r="AG13" s="405"/>
      <c r="AH13" s="403"/>
      <c r="AI13" s="405"/>
      <c r="AJ13" s="404"/>
      <c r="AK13" s="405"/>
      <c r="AL13" s="403"/>
      <c r="AM13" s="404"/>
      <c r="AN13" s="403"/>
      <c r="AO13" s="405"/>
      <c r="AP13" s="403"/>
      <c r="AQ13" s="405"/>
      <c r="AR13" s="404"/>
      <c r="AS13" s="405"/>
      <c r="AT13" s="403"/>
      <c r="AU13" s="404"/>
      <c r="AV13" s="403"/>
      <c r="AW13" s="405"/>
      <c r="AX13" s="403"/>
      <c r="AY13" s="405"/>
      <c r="AZ13" s="404"/>
      <c r="BA13" s="405"/>
      <c r="BB13" s="404"/>
      <c r="BC13" s="405"/>
      <c r="BD13" s="403"/>
      <c r="BE13" s="405"/>
      <c r="BF13" s="403"/>
      <c r="BG13" s="405"/>
      <c r="BH13" s="404"/>
      <c r="BI13" s="405"/>
      <c r="BJ13" s="1690" t="s">
        <v>688</v>
      </c>
    </row>
    <row r="14" spans="1:63" ht="3" customHeight="1" x14ac:dyDescent="0.15">
      <c r="A14" s="1670"/>
      <c r="B14" s="1674"/>
      <c r="C14" s="1675"/>
      <c r="D14" s="1676"/>
      <c r="E14" s="1678"/>
      <c r="F14" s="1646"/>
      <c r="G14" s="1647"/>
      <c r="H14" s="1646"/>
      <c r="I14" s="1647"/>
      <c r="J14" s="1644"/>
      <c r="K14" s="1645"/>
      <c r="L14" s="1644"/>
      <c r="M14" s="1645"/>
      <c r="N14" s="1644"/>
      <c r="O14" s="1645"/>
      <c r="P14" s="1644"/>
      <c r="Q14" s="1645"/>
      <c r="R14" s="1644"/>
      <c r="S14" s="1645"/>
      <c r="T14" s="1644"/>
      <c r="U14" s="1645"/>
      <c r="V14" s="1644"/>
      <c r="W14" s="1645"/>
      <c r="X14" s="1644"/>
      <c r="Y14" s="1645"/>
      <c r="Z14" s="1644"/>
      <c r="AA14" s="1645"/>
      <c r="AB14" s="1644"/>
      <c r="AC14" s="1645"/>
      <c r="AD14" s="376"/>
      <c r="AE14" s="376"/>
      <c r="AF14" s="1644"/>
      <c r="AG14" s="1645"/>
      <c r="AH14" s="1644"/>
      <c r="AI14" s="1645"/>
      <c r="AJ14" s="1644"/>
      <c r="AK14" s="1645"/>
      <c r="AL14" s="1644"/>
      <c r="AM14" s="1645"/>
      <c r="AN14" s="1644"/>
      <c r="AO14" s="1645"/>
      <c r="AP14" s="1644"/>
      <c r="AQ14" s="1645"/>
      <c r="AR14" s="1644"/>
      <c r="AS14" s="1645"/>
      <c r="AT14" s="1644"/>
      <c r="AU14" s="1645"/>
      <c r="AV14" s="1646"/>
      <c r="AW14" s="1647"/>
      <c r="AX14" s="1646"/>
      <c r="AY14" s="1647"/>
      <c r="AZ14" s="1646"/>
      <c r="BA14" s="1647"/>
      <c r="BB14" s="1646"/>
      <c r="BC14" s="1647"/>
      <c r="BD14" s="1646"/>
      <c r="BE14" s="1647"/>
      <c r="BF14" s="1646"/>
      <c r="BG14" s="1647"/>
      <c r="BH14" s="1646"/>
      <c r="BI14" s="1647"/>
      <c r="BJ14" s="1691"/>
    </row>
    <row r="15" spans="1:63" ht="6" customHeight="1" x14ac:dyDescent="0.15">
      <c r="A15" s="1670"/>
      <c r="B15" s="1674"/>
      <c r="C15" s="1675"/>
      <c r="D15" s="1676"/>
      <c r="E15" s="1679"/>
      <c r="F15" s="406"/>
      <c r="G15" s="407"/>
      <c r="H15" s="406"/>
      <c r="I15" s="407"/>
      <c r="J15" s="406"/>
      <c r="K15" s="408"/>
      <c r="L15" s="407"/>
      <c r="M15" s="408"/>
      <c r="N15" s="407"/>
      <c r="O15" s="407"/>
      <c r="P15" s="406"/>
      <c r="Q15" s="407"/>
      <c r="R15" s="406"/>
      <c r="S15" s="408"/>
      <c r="T15" s="407"/>
      <c r="U15" s="408"/>
      <c r="V15" s="407"/>
      <c r="W15" s="407"/>
      <c r="X15" s="406"/>
      <c r="Y15" s="407"/>
      <c r="Z15" s="406"/>
      <c r="AA15" s="408"/>
      <c r="AB15" s="407"/>
      <c r="AC15" s="377"/>
      <c r="AD15" s="378"/>
      <c r="AE15" s="378"/>
      <c r="AF15" s="406"/>
      <c r="AG15" s="408"/>
      <c r="AH15" s="406"/>
      <c r="AI15" s="408"/>
      <c r="AJ15" s="407"/>
      <c r="AK15" s="408"/>
      <c r="AL15" s="406"/>
      <c r="AM15" s="407"/>
      <c r="AN15" s="406"/>
      <c r="AO15" s="408"/>
      <c r="AP15" s="406"/>
      <c r="AQ15" s="408"/>
      <c r="AR15" s="407"/>
      <c r="AS15" s="408"/>
      <c r="AT15" s="406"/>
      <c r="AU15" s="407"/>
      <c r="AV15" s="406"/>
      <c r="AW15" s="408"/>
      <c r="AX15" s="406"/>
      <c r="AY15" s="408"/>
      <c r="AZ15" s="407"/>
      <c r="BA15" s="408"/>
      <c r="BB15" s="407"/>
      <c r="BC15" s="408"/>
      <c r="BD15" s="406"/>
      <c r="BE15" s="408"/>
      <c r="BF15" s="406"/>
      <c r="BG15" s="408"/>
      <c r="BH15" s="407"/>
      <c r="BI15" s="408"/>
      <c r="BJ15" s="1691"/>
    </row>
    <row r="16" spans="1:63" ht="6" customHeight="1" x14ac:dyDescent="0.15">
      <c r="A16" s="1670"/>
      <c r="B16" s="1680">
        <v>1</v>
      </c>
      <c r="C16" s="1682"/>
      <c r="D16" s="1682"/>
      <c r="E16" s="1685"/>
      <c r="F16" s="379"/>
      <c r="G16" s="380"/>
      <c r="H16" s="381"/>
      <c r="I16" s="382"/>
      <c r="J16" s="380"/>
      <c r="K16" s="383"/>
      <c r="L16" s="380"/>
      <c r="M16" s="383"/>
      <c r="N16" s="380"/>
      <c r="O16" s="383"/>
      <c r="P16" s="380"/>
      <c r="Q16" s="383"/>
      <c r="R16" s="380"/>
      <c r="S16" s="383"/>
      <c r="T16" s="380"/>
      <c r="U16" s="383"/>
      <c r="V16" s="380"/>
      <c r="W16" s="383"/>
      <c r="X16" s="380"/>
      <c r="Y16" s="383"/>
      <c r="Z16" s="380"/>
      <c r="AA16" s="383"/>
      <c r="AB16" s="380"/>
      <c r="AC16" s="383"/>
      <c r="AD16" s="380"/>
      <c r="AE16" s="383"/>
      <c r="AF16" s="380"/>
      <c r="AG16" s="383"/>
      <c r="AH16" s="380"/>
      <c r="AI16" s="383"/>
      <c r="AJ16" s="380"/>
      <c r="AK16" s="383"/>
      <c r="AL16" s="380"/>
      <c r="AM16" s="383"/>
      <c r="AN16" s="380"/>
      <c r="AO16" s="383"/>
      <c r="AP16" s="380"/>
      <c r="AQ16" s="383"/>
      <c r="AR16" s="380"/>
      <c r="AS16" s="383"/>
      <c r="AT16" s="380"/>
      <c r="AU16" s="383"/>
      <c r="AV16" s="380"/>
      <c r="AW16" s="383"/>
      <c r="AX16" s="380"/>
      <c r="AY16" s="383"/>
      <c r="AZ16" s="380"/>
      <c r="BA16" s="383"/>
      <c r="BB16" s="380"/>
      <c r="BC16" s="383"/>
      <c r="BD16" s="380"/>
      <c r="BE16" s="383"/>
      <c r="BF16" s="380"/>
      <c r="BG16" s="383"/>
      <c r="BH16" s="380"/>
      <c r="BI16" s="383"/>
      <c r="BJ16" s="1687" t="s">
        <v>45</v>
      </c>
      <c r="BK16" s="1683">
        <f>SUM(H16:BJ18)/2</f>
        <v>0</v>
      </c>
    </row>
    <row r="17" spans="1:63" ht="3" customHeight="1" x14ac:dyDescent="0.15">
      <c r="A17" s="1670"/>
      <c r="B17" s="1681"/>
      <c r="C17" s="1682"/>
      <c r="D17" s="1682"/>
      <c r="E17" s="1685"/>
      <c r="F17" s="1642"/>
      <c r="G17" s="1643"/>
      <c r="H17" s="1642"/>
      <c r="I17" s="1643"/>
      <c r="J17" s="1642"/>
      <c r="K17" s="1643"/>
      <c r="L17" s="1642"/>
      <c r="M17" s="1643"/>
      <c r="N17" s="1642"/>
      <c r="O17" s="1643"/>
      <c r="P17" s="1642"/>
      <c r="Q17" s="1643"/>
      <c r="R17" s="1642"/>
      <c r="S17" s="1643"/>
      <c r="T17" s="1642"/>
      <c r="U17" s="1643"/>
      <c r="V17" s="1642"/>
      <c r="W17" s="1643"/>
      <c r="X17" s="1642"/>
      <c r="Y17" s="1643"/>
      <c r="Z17" s="1642"/>
      <c r="AA17" s="1643"/>
      <c r="AB17" s="1642"/>
      <c r="AC17" s="1643"/>
      <c r="AD17" s="1642"/>
      <c r="AE17" s="1643"/>
      <c r="AF17" s="1642"/>
      <c r="AG17" s="1643"/>
      <c r="AH17" s="1642"/>
      <c r="AI17" s="1643"/>
      <c r="AJ17" s="1642"/>
      <c r="AK17" s="1643"/>
      <c r="AL17" s="1642"/>
      <c r="AM17" s="1643"/>
      <c r="AN17" s="1642"/>
      <c r="AO17" s="1643"/>
      <c r="AP17" s="1642"/>
      <c r="AQ17" s="1643"/>
      <c r="AR17" s="1642"/>
      <c r="AS17" s="1643"/>
      <c r="AT17" s="1642"/>
      <c r="AU17" s="1643"/>
      <c r="AV17" s="1642"/>
      <c r="AW17" s="1643"/>
      <c r="AX17" s="1642"/>
      <c r="AY17" s="1643"/>
      <c r="AZ17" s="1642"/>
      <c r="BA17" s="1643"/>
      <c r="BB17" s="1642"/>
      <c r="BC17" s="1643"/>
      <c r="BD17" s="1642"/>
      <c r="BE17" s="1643"/>
      <c r="BF17" s="1642"/>
      <c r="BG17" s="1643"/>
      <c r="BH17" s="1642"/>
      <c r="BI17" s="1643"/>
      <c r="BJ17" s="1688"/>
      <c r="BK17" s="1683"/>
    </row>
    <row r="18" spans="1:63" ht="6" customHeight="1" x14ac:dyDescent="0.15">
      <c r="A18" s="1670"/>
      <c r="B18" s="1681"/>
      <c r="C18" s="1682"/>
      <c r="D18" s="1682"/>
      <c r="E18" s="1686"/>
      <c r="F18" s="384"/>
      <c r="G18" s="385"/>
      <c r="H18" s="384"/>
      <c r="I18" s="386"/>
      <c r="J18" s="385"/>
      <c r="K18" s="386"/>
      <c r="L18" s="385"/>
      <c r="M18" s="386"/>
      <c r="N18" s="385"/>
      <c r="O18" s="386"/>
      <c r="P18" s="385"/>
      <c r="Q18" s="386"/>
      <c r="R18" s="385"/>
      <c r="S18" s="386"/>
      <c r="T18" s="385"/>
      <c r="U18" s="386"/>
      <c r="V18" s="385"/>
      <c r="W18" s="386"/>
      <c r="X18" s="385"/>
      <c r="Y18" s="386"/>
      <c r="Z18" s="385"/>
      <c r="AA18" s="386"/>
      <c r="AB18" s="385"/>
      <c r="AC18" s="386"/>
      <c r="AD18" s="385"/>
      <c r="AE18" s="386"/>
      <c r="AF18" s="385"/>
      <c r="AG18" s="386"/>
      <c r="AH18" s="385"/>
      <c r="AI18" s="386"/>
      <c r="AJ18" s="385"/>
      <c r="AK18" s="386"/>
      <c r="AL18" s="385"/>
      <c r="AM18" s="386"/>
      <c r="AN18" s="385"/>
      <c r="AO18" s="386"/>
      <c r="AP18" s="385"/>
      <c r="AQ18" s="386"/>
      <c r="AR18" s="385"/>
      <c r="AS18" s="386"/>
      <c r="AT18" s="385"/>
      <c r="AU18" s="386"/>
      <c r="AV18" s="385"/>
      <c r="AW18" s="386"/>
      <c r="AX18" s="385"/>
      <c r="AY18" s="386"/>
      <c r="AZ18" s="385"/>
      <c r="BA18" s="386"/>
      <c r="BB18" s="385"/>
      <c r="BC18" s="386"/>
      <c r="BD18" s="385"/>
      <c r="BE18" s="386"/>
      <c r="BF18" s="385"/>
      <c r="BG18" s="386"/>
      <c r="BH18" s="385"/>
      <c r="BI18" s="386"/>
      <c r="BJ18" s="1689"/>
      <c r="BK18" s="1683"/>
    </row>
    <row r="19" spans="1:63" ht="6" customHeight="1" x14ac:dyDescent="0.15">
      <c r="A19" s="1670"/>
      <c r="B19" s="1680">
        <v>2</v>
      </c>
      <c r="C19" s="1682"/>
      <c r="D19" s="1682"/>
      <c r="E19" s="1684"/>
      <c r="F19" s="380"/>
      <c r="G19" s="446"/>
      <c r="H19" s="379"/>
      <c r="I19" s="383"/>
      <c r="J19" s="380"/>
      <c r="K19" s="383"/>
      <c r="L19" s="380"/>
      <c r="M19" s="383"/>
      <c r="N19" s="380"/>
      <c r="O19" s="383"/>
      <c r="P19" s="380"/>
      <c r="Q19" s="383"/>
      <c r="R19" s="380"/>
      <c r="S19" s="383"/>
      <c r="T19" s="380"/>
      <c r="U19" s="383"/>
      <c r="V19" s="380"/>
      <c r="W19" s="383"/>
      <c r="X19" s="380"/>
      <c r="Y19" s="383"/>
      <c r="Z19" s="380"/>
      <c r="AA19" s="383"/>
      <c r="AB19" s="380"/>
      <c r="AC19" s="383"/>
      <c r="AD19" s="380"/>
      <c r="AE19" s="383"/>
      <c r="AF19" s="380"/>
      <c r="AG19" s="383"/>
      <c r="AH19" s="380"/>
      <c r="AI19" s="383"/>
      <c r="AJ19" s="380"/>
      <c r="AK19" s="383"/>
      <c r="AL19" s="380"/>
      <c r="AM19" s="383"/>
      <c r="AN19" s="380"/>
      <c r="AO19" s="383"/>
      <c r="AP19" s="380"/>
      <c r="AQ19" s="383"/>
      <c r="AR19" s="380"/>
      <c r="AS19" s="383"/>
      <c r="AT19" s="380"/>
      <c r="AU19" s="383"/>
      <c r="AV19" s="380"/>
      <c r="AW19" s="383"/>
      <c r="AX19" s="380"/>
      <c r="AY19" s="383"/>
      <c r="AZ19" s="380"/>
      <c r="BA19" s="383"/>
      <c r="BB19" s="380"/>
      <c r="BC19" s="383"/>
      <c r="BD19" s="380"/>
      <c r="BE19" s="383"/>
      <c r="BF19" s="380"/>
      <c r="BG19" s="383"/>
      <c r="BH19" s="380"/>
      <c r="BI19" s="383"/>
      <c r="BJ19" s="1687" t="s">
        <v>45</v>
      </c>
      <c r="BK19" s="1683">
        <f t="shared" ref="BK19" si="34">SUM(H19:BJ21)/2</f>
        <v>0</v>
      </c>
    </row>
    <row r="20" spans="1:63" ht="3" customHeight="1" x14ac:dyDescent="0.15">
      <c r="A20" s="1670"/>
      <c r="B20" s="1681"/>
      <c r="C20" s="1682"/>
      <c r="D20" s="1682"/>
      <c r="E20" s="1685"/>
      <c r="F20" s="1642"/>
      <c r="G20" s="1643"/>
      <c r="H20" s="1642"/>
      <c r="I20" s="1643"/>
      <c r="J20" s="1642"/>
      <c r="K20" s="1643"/>
      <c r="L20" s="1642"/>
      <c r="M20" s="1643"/>
      <c r="N20" s="1642"/>
      <c r="O20" s="1643"/>
      <c r="P20" s="1642"/>
      <c r="Q20" s="1643"/>
      <c r="R20" s="1642"/>
      <c r="S20" s="1643"/>
      <c r="T20" s="1642"/>
      <c r="U20" s="1643"/>
      <c r="V20" s="1642"/>
      <c r="W20" s="1643"/>
      <c r="X20" s="1642"/>
      <c r="Y20" s="1643"/>
      <c r="Z20" s="1642"/>
      <c r="AA20" s="1643"/>
      <c r="AB20" s="1642"/>
      <c r="AC20" s="1643"/>
      <c r="AD20" s="1642"/>
      <c r="AE20" s="1643"/>
      <c r="AF20" s="1642"/>
      <c r="AG20" s="1643"/>
      <c r="AH20" s="1642"/>
      <c r="AI20" s="1643"/>
      <c r="AJ20" s="1642"/>
      <c r="AK20" s="1643"/>
      <c r="AL20" s="1642"/>
      <c r="AM20" s="1643"/>
      <c r="AN20" s="1642"/>
      <c r="AO20" s="1643"/>
      <c r="AP20" s="1642"/>
      <c r="AQ20" s="1643"/>
      <c r="AR20" s="1642"/>
      <c r="AS20" s="1643"/>
      <c r="AT20" s="1642"/>
      <c r="AU20" s="1643"/>
      <c r="AV20" s="1642"/>
      <c r="AW20" s="1643"/>
      <c r="AX20" s="1642"/>
      <c r="AY20" s="1643"/>
      <c r="AZ20" s="1642"/>
      <c r="BA20" s="1643"/>
      <c r="BB20" s="1642"/>
      <c r="BC20" s="1643"/>
      <c r="BD20" s="1642"/>
      <c r="BE20" s="1643"/>
      <c r="BF20" s="1642"/>
      <c r="BG20" s="1643"/>
      <c r="BH20" s="1642"/>
      <c r="BI20" s="1643"/>
      <c r="BJ20" s="1688"/>
      <c r="BK20" s="1683"/>
    </row>
    <row r="21" spans="1:63" ht="6" customHeight="1" x14ac:dyDescent="0.15">
      <c r="A21" s="1670"/>
      <c r="B21" s="1681"/>
      <c r="C21" s="1682"/>
      <c r="D21" s="1682"/>
      <c r="E21" s="1686"/>
      <c r="F21" s="385"/>
      <c r="G21" s="386"/>
      <c r="H21" s="385"/>
      <c r="I21" s="386"/>
      <c r="J21" s="385"/>
      <c r="K21" s="386"/>
      <c r="L21" s="385"/>
      <c r="M21" s="386"/>
      <c r="N21" s="385"/>
      <c r="O21" s="386"/>
      <c r="P21" s="385"/>
      <c r="Q21" s="386"/>
      <c r="R21" s="385"/>
      <c r="S21" s="386"/>
      <c r="T21" s="385"/>
      <c r="U21" s="386"/>
      <c r="V21" s="385"/>
      <c r="W21" s="386"/>
      <c r="X21" s="385"/>
      <c r="Y21" s="386"/>
      <c r="Z21" s="385"/>
      <c r="AA21" s="386"/>
      <c r="AB21" s="385"/>
      <c r="AC21" s="386"/>
      <c r="AD21" s="385"/>
      <c r="AE21" s="386"/>
      <c r="AF21" s="385"/>
      <c r="AG21" s="386"/>
      <c r="AH21" s="385"/>
      <c r="AI21" s="386"/>
      <c r="AJ21" s="385"/>
      <c r="AK21" s="386"/>
      <c r="AL21" s="385"/>
      <c r="AM21" s="386"/>
      <c r="AN21" s="385"/>
      <c r="AO21" s="386"/>
      <c r="AP21" s="385"/>
      <c r="AQ21" s="386"/>
      <c r="AR21" s="385"/>
      <c r="AS21" s="386"/>
      <c r="AT21" s="385"/>
      <c r="AU21" s="386"/>
      <c r="AV21" s="385"/>
      <c r="AW21" s="386"/>
      <c r="AX21" s="385"/>
      <c r="AY21" s="386"/>
      <c r="AZ21" s="385"/>
      <c r="BA21" s="386"/>
      <c r="BB21" s="385"/>
      <c r="BC21" s="386"/>
      <c r="BD21" s="385"/>
      <c r="BE21" s="386"/>
      <c r="BF21" s="385"/>
      <c r="BG21" s="386"/>
      <c r="BH21" s="385"/>
      <c r="BI21" s="386"/>
      <c r="BJ21" s="1689"/>
      <c r="BK21" s="1683"/>
    </row>
    <row r="22" spans="1:63" ht="6" customHeight="1" x14ac:dyDescent="0.15">
      <c r="A22" s="1670"/>
      <c r="B22" s="1680">
        <v>3</v>
      </c>
      <c r="C22" s="1682"/>
      <c r="D22" s="1682"/>
      <c r="E22" s="1684"/>
      <c r="F22" s="380"/>
      <c r="G22" s="383"/>
      <c r="H22" s="380"/>
      <c r="I22" s="383"/>
      <c r="J22" s="380"/>
      <c r="K22" s="383"/>
      <c r="L22" s="380"/>
      <c r="M22" s="383"/>
      <c r="N22" s="380"/>
      <c r="O22" s="383"/>
      <c r="P22" s="380"/>
      <c r="Q22" s="383"/>
      <c r="R22" s="380"/>
      <c r="S22" s="383"/>
      <c r="T22" s="380"/>
      <c r="U22" s="383"/>
      <c r="V22" s="380"/>
      <c r="W22" s="383"/>
      <c r="X22" s="380"/>
      <c r="Y22" s="383"/>
      <c r="Z22" s="380"/>
      <c r="AA22" s="383"/>
      <c r="AB22" s="380"/>
      <c r="AC22" s="383"/>
      <c r="AD22" s="380"/>
      <c r="AE22" s="383"/>
      <c r="AF22" s="380"/>
      <c r="AG22" s="383"/>
      <c r="AH22" s="380"/>
      <c r="AI22" s="383"/>
      <c r="AJ22" s="380"/>
      <c r="AK22" s="383"/>
      <c r="AL22" s="380"/>
      <c r="AM22" s="383"/>
      <c r="AN22" s="380"/>
      <c r="AO22" s="383"/>
      <c r="AP22" s="380"/>
      <c r="AQ22" s="383"/>
      <c r="AR22" s="380"/>
      <c r="AS22" s="383"/>
      <c r="AT22" s="380"/>
      <c r="AU22" s="383"/>
      <c r="AV22" s="380"/>
      <c r="AW22" s="383"/>
      <c r="AX22" s="380"/>
      <c r="AY22" s="383"/>
      <c r="AZ22" s="380"/>
      <c r="BA22" s="383"/>
      <c r="BB22" s="380"/>
      <c r="BC22" s="383"/>
      <c r="BD22" s="380"/>
      <c r="BE22" s="383"/>
      <c r="BF22" s="380"/>
      <c r="BG22" s="383"/>
      <c r="BH22" s="380"/>
      <c r="BI22" s="383"/>
      <c r="BJ22" s="1687" t="s">
        <v>45</v>
      </c>
      <c r="BK22" s="1683">
        <f t="shared" ref="BK22" si="35">SUM(H22:BJ24)/2</f>
        <v>0</v>
      </c>
    </row>
    <row r="23" spans="1:63" ht="3" customHeight="1" x14ac:dyDescent="0.15">
      <c r="A23" s="1670"/>
      <c r="B23" s="1681"/>
      <c r="C23" s="1682"/>
      <c r="D23" s="1682"/>
      <c r="E23" s="1685"/>
      <c r="F23" s="1642"/>
      <c r="G23" s="1643"/>
      <c r="H23" s="1642"/>
      <c r="I23" s="1643"/>
      <c r="J23" s="1642"/>
      <c r="K23" s="1643"/>
      <c r="L23" s="1642"/>
      <c r="M23" s="1643"/>
      <c r="N23" s="1642"/>
      <c r="O23" s="1643"/>
      <c r="P23" s="1642"/>
      <c r="Q23" s="1643"/>
      <c r="R23" s="1642"/>
      <c r="S23" s="1643"/>
      <c r="T23" s="1642"/>
      <c r="U23" s="1643"/>
      <c r="V23" s="1642"/>
      <c r="W23" s="1643"/>
      <c r="X23" s="1642"/>
      <c r="Y23" s="1643"/>
      <c r="Z23" s="1642"/>
      <c r="AA23" s="1643"/>
      <c r="AB23" s="1642"/>
      <c r="AC23" s="1643"/>
      <c r="AD23" s="1642"/>
      <c r="AE23" s="1643"/>
      <c r="AF23" s="1642"/>
      <c r="AG23" s="1643"/>
      <c r="AH23" s="1642"/>
      <c r="AI23" s="1643"/>
      <c r="AJ23" s="1642"/>
      <c r="AK23" s="1643"/>
      <c r="AL23" s="1642"/>
      <c r="AM23" s="1643"/>
      <c r="AN23" s="1642"/>
      <c r="AO23" s="1643"/>
      <c r="AP23" s="1642"/>
      <c r="AQ23" s="1643"/>
      <c r="AR23" s="1642"/>
      <c r="AS23" s="1643"/>
      <c r="AT23" s="1642"/>
      <c r="AU23" s="1643"/>
      <c r="AV23" s="1642"/>
      <c r="AW23" s="1643"/>
      <c r="AX23" s="1642"/>
      <c r="AY23" s="1643"/>
      <c r="AZ23" s="1642"/>
      <c r="BA23" s="1643"/>
      <c r="BB23" s="1642"/>
      <c r="BC23" s="1643"/>
      <c r="BD23" s="1642"/>
      <c r="BE23" s="1643"/>
      <c r="BF23" s="1642"/>
      <c r="BG23" s="1643"/>
      <c r="BH23" s="1642"/>
      <c r="BI23" s="1643"/>
      <c r="BJ23" s="1688"/>
      <c r="BK23" s="1683"/>
    </row>
    <row r="24" spans="1:63" ht="6" customHeight="1" x14ac:dyDescent="0.15">
      <c r="A24" s="1670"/>
      <c r="B24" s="1681"/>
      <c r="C24" s="1682"/>
      <c r="D24" s="1682"/>
      <c r="E24" s="1686"/>
      <c r="F24" s="385"/>
      <c r="G24" s="386"/>
      <c r="H24" s="385"/>
      <c r="I24" s="386"/>
      <c r="J24" s="385"/>
      <c r="K24" s="386"/>
      <c r="L24" s="385"/>
      <c r="M24" s="386"/>
      <c r="N24" s="385"/>
      <c r="O24" s="386"/>
      <c r="P24" s="385"/>
      <c r="Q24" s="386"/>
      <c r="R24" s="385"/>
      <c r="S24" s="386"/>
      <c r="T24" s="385"/>
      <c r="U24" s="386"/>
      <c r="V24" s="385"/>
      <c r="W24" s="386"/>
      <c r="X24" s="385"/>
      <c r="Y24" s="386"/>
      <c r="Z24" s="385"/>
      <c r="AA24" s="386"/>
      <c r="AB24" s="385"/>
      <c r="AC24" s="386"/>
      <c r="AD24" s="385"/>
      <c r="AE24" s="386"/>
      <c r="AF24" s="385"/>
      <c r="AG24" s="386"/>
      <c r="AH24" s="385"/>
      <c r="AI24" s="386"/>
      <c r="AJ24" s="385"/>
      <c r="AK24" s="386"/>
      <c r="AL24" s="385"/>
      <c r="AM24" s="386"/>
      <c r="AN24" s="385"/>
      <c r="AO24" s="386"/>
      <c r="AP24" s="385"/>
      <c r="AQ24" s="386"/>
      <c r="AR24" s="385"/>
      <c r="AS24" s="386"/>
      <c r="AT24" s="385"/>
      <c r="AU24" s="386"/>
      <c r="AV24" s="385"/>
      <c r="AW24" s="386"/>
      <c r="AX24" s="385"/>
      <c r="AY24" s="386"/>
      <c r="AZ24" s="385"/>
      <c r="BA24" s="386"/>
      <c r="BB24" s="385"/>
      <c r="BC24" s="386"/>
      <c r="BD24" s="385"/>
      <c r="BE24" s="386"/>
      <c r="BF24" s="385"/>
      <c r="BG24" s="386"/>
      <c r="BH24" s="385"/>
      <c r="BI24" s="386"/>
      <c r="BJ24" s="1689"/>
      <c r="BK24" s="1683"/>
    </row>
    <row r="25" spans="1:63" ht="6" customHeight="1" x14ac:dyDescent="0.15">
      <c r="A25" s="1670"/>
      <c r="B25" s="1680">
        <v>4</v>
      </c>
      <c r="C25" s="1682"/>
      <c r="D25" s="1682"/>
      <c r="E25" s="1685"/>
      <c r="F25" s="380"/>
      <c r="G25" s="383"/>
      <c r="H25" s="380"/>
      <c r="I25" s="383"/>
      <c r="J25" s="380"/>
      <c r="K25" s="383"/>
      <c r="L25" s="380"/>
      <c r="M25" s="383"/>
      <c r="N25" s="380"/>
      <c r="O25" s="383"/>
      <c r="P25" s="380"/>
      <c r="Q25" s="383"/>
      <c r="R25" s="380"/>
      <c r="S25" s="383"/>
      <c r="T25" s="380"/>
      <c r="U25" s="383"/>
      <c r="V25" s="380"/>
      <c r="W25" s="383"/>
      <c r="X25" s="380"/>
      <c r="Y25" s="383"/>
      <c r="Z25" s="380"/>
      <c r="AA25" s="383"/>
      <c r="AB25" s="380"/>
      <c r="AC25" s="383"/>
      <c r="AD25" s="380"/>
      <c r="AE25" s="383"/>
      <c r="AF25" s="380"/>
      <c r="AG25" s="383"/>
      <c r="AH25" s="380"/>
      <c r="AI25" s="383"/>
      <c r="AJ25" s="380"/>
      <c r="AK25" s="383"/>
      <c r="AL25" s="380"/>
      <c r="AM25" s="383"/>
      <c r="AN25" s="380"/>
      <c r="AO25" s="383"/>
      <c r="AP25" s="380"/>
      <c r="AQ25" s="383"/>
      <c r="AR25" s="380"/>
      <c r="AS25" s="383"/>
      <c r="AT25" s="380"/>
      <c r="AU25" s="383"/>
      <c r="AV25" s="380"/>
      <c r="AW25" s="383"/>
      <c r="AX25" s="380"/>
      <c r="AY25" s="383"/>
      <c r="AZ25" s="380"/>
      <c r="BA25" s="383"/>
      <c r="BB25" s="380"/>
      <c r="BC25" s="383"/>
      <c r="BD25" s="380"/>
      <c r="BE25" s="383"/>
      <c r="BF25" s="380"/>
      <c r="BG25" s="383"/>
      <c r="BH25" s="380"/>
      <c r="BI25" s="383"/>
      <c r="BJ25" s="1687" t="s">
        <v>45</v>
      </c>
      <c r="BK25" s="1683">
        <f t="shared" ref="BK25" si="36">SUM(H25:BJ27)/2</f>
        <v>0</v>
      </c>
    </row>
    <row r="26" spans="1:63" ht="3" customHeight="1" x14ac:dyDescent="0.15">
      <c r="A26" s="1670"/>
      <c r="B26" s="1681"/>
      <c r="C26" s="1682"/>
      <c r="D26" s="1682"/>
      <c r="E26" s="1685"/>
      <c r="F26" s="1642"/>
      <c r="G26" s="1643"/>
      <c r="H26" s="1642"/>
      <c r="I26" s="1643"/>
      <c r="J26" s="1642"/>
      <c r="K26" s="1643"/>
      <c r="L26" s="1642"/>
      <c r="M26" s="1643"/>
      <c r="N26" s="1642"/>
      <c r="O26" s="1643"/>
      <c r="P26" s="1642"/>
      <c r="Q26" s="1643"/>
      <c r="R26" s="1642"/>
      <c r="S26" s="1643"/>
      <c r="T26" s="1642"/>
      <c r="U26" s="1643"/>
      <c r="V26" s="1642"/>
      <c r="W26" s="1643"/>
      <c r="X26" s="1642"/>
      <c r="Y26" s="1643"/>
      <c r="Z26" s="1642"/>
      <c r="AA26" s="1643"/>
      <c r="AB26" s="1642"/>
      <c r="AC26" s="1643"/>
      <c r="AD26" s="1642"/>
      <c r="AE26" s="1643"/>
      <c r="AF26" s="1642"/>
      <c r="AG26" s="1643"/>
      <c r="AH26" s="1642"/>
      <c r="AI26" s="1643"/>
      <c r="AJ26" s="1642"/>
      <c r="AK26" s="1643"/>
      <c r="AL26" s="1642"/>
      <c r="AM26" s="1643"/>
      <c r="AN26" s="1642"/>
      <c r="AO26" s="1643"/>
      <c r="AP26" s="1642"/>
      <c r="AQ26" s="1643"/>
      <c r="AR26" s="1642"/>
      <c r="AS26" s="1643"/>
      <c r="AT26" s="1642"/>
      <c r="AU26" s="1643"/>
      <c r="AV26" s="1642"/>
      <c r="AW26" s="1643"/>
      <c r="AX26" s="1642"/>
      <c r="AY26" s="1643"/>
      <c r="AZ26" s="1642"/>
      <c r="BA26" s="1643"/>
      <c r="BB26" s="1642"/>
      <c r="BC26" s="1643"/>
      <c r="BD26" s="1642"/>
      <c r="BE26" s="1643"/>
      <c r="BF26" s="1642"/>
      <c r="BG26" s="1643"/>
      <c r="BH26" s="1642"/>
      <c r="BI26" s="1643"/>
      <c r="BJ26" s="1688"/>
      <c r="BK26" s="1683"/>
    </row>
    <row r="27" spans="1:63" ht="6" customHeight="1" x14ac:dyDescent="0.15">
      <c r="A27" s="1670"/>
      <c r="B27" s="1692"/>
      <c r="C27" s="1682"/>
      <c r="D27" s="1682"/>
      <c r="E27" s="1686"/>
      <c r="F27" s="385"/>
      <c r="G27" s="386"/>
      <c r="H27" s="385"/>
      <c r="I27" s="386"/>
      <c r="J27" s="385"/>
      <c r="K27" s="386"/>
      <c r="L27" s="385"/>
      <c r="M27" s="386"/>
      <c r="N27" s="385"/>
      <c r="O27" s="386"/>
      <c r="P27" s="385"/>
      <c r="Q27" s="386"/>
      <c r="R27" s="385"/>
      <c r="S27" s="386"/>
      <c r="T27" s="385"/>
      <c r="U27" s="386"/>
      <c r="V27" s="385"/>
      <c r="W27" s="386"/>
      <c r="X27" s="385"/>
      <c r="Y27" s="386"/>
      <c r="Z27" s="385"/>
      <c r="AA27" s="386"/>
      <c r="AB27" s="385"/>
      <c r="AC27" s="386"/>
      <c r="AD27" s="385"/>
      <c r="AE27" s="386"/>
      <c r="AF27" s="385"/>
      <c r="AG27" s="386"/>
      <c r="AH27" s="385"/>
      <c r="AI27" s="386"/>
      <c r="AJ27" s="385"/>
      <c r="AK27" s="386"/>
      <c r="AL27" s="385"/>
      <c r="AM27" s="386"/>
      <c r="AN27" s="385"/>
      <c r="AO27" s="386"/>
      <c r="AP27" s="385"/>
      <c r="AQ27" s="386"/>
      <c r="AR27" s="385"/>
      <c r="AS27" s="386"/>
      <c r="AT27" s="385"/>
      <c r="AU27" s="386"/>
      <c r="AV27" s="385"/>
      <c r="AW27" s="386"/>
      <c r="AX27" s="385"/>
      <c r="AY27" s="386"/>
      <c r="AZ27" s="385"/>
      <c r="BA27" s="386"/>
      <c r="BB27" s="385"/>
      <c r="BC27" s="386"/>
      <c r="BD27" s="385"/>
      <c r="BE27" s="386"/>
      <c r="BF27" s="385"/>
      <c r="BG27" s="386"/>
      <c r="BH27" s="385"/>
      <c r="BI27" s="386"/>
      <c r="BJ27" s="1689"/>
      <c r="BK27" s="1683"/>
    </row>
    <row r="28" spans="1:63" ht="6" customHeight="1" x14ac:dyDescent="0.15">
      <c r="A28" s="1670"/>
      <c r="B28" s="1681">
        <v>5</v>
      </c>
      <c r="C28" s="1682"/>
      <c r="D28" s="1682"/>
      <c r="E28" s="1685"/>
      <c r="F28" s="380"/>
      <c r="G28" s="383"/>
      <c r="H28" s="380"/>
      <c r="I28" s="383"/>
      <c r="J28" s="380"/>
      <c r="K28" s="383"/>
      <c r="L28" s="380"/>
      <c r="M28" s="383"/>
      <c r="N28" s="380"/>
      <c r="O28" s="383"/>
      <c r="P28" s="380"/>
      <c r="Q28" s="383"/>
      <c r="R28" s="380"/>
      <c r="S28" s="383"/>
      <c r="T28" s="380"/>
      <c r="U28" s="383"/>
      <c r="V28" s="380"/>
      <c r="W28" s="383"/>
      <c r="X28" s="380"/>
      <c r="Y28" s="383"/>
      <c r="Z28" s="380"/>
      <c r="AA28" s="383"/>
      <c r="AB28" s="380"/>
      <c r="AC28" s="383"/>
      <c r="AD28" s="380"/>
      <c r="AE28" s="383"/>
      <c r="AF28" s="380"/>
      <c r="AG28" s="383"/>
      <c r="AH28" s="380"/>
      <c r="AI28" s="383"/>
      <c r="AJ28" s="380"/>
      <c r="AK28" s="383"/>
      <c r="AL28" s="380"/>
      <c r="AM28" s="383"/>
      <c r="AN28" s="380"/>
      <c r="AO28" s="383"/>
      <c r="AP28" s="380"/>
      <c r="AQ28" s="383"/>
      <c r="AR28" s="380"/>
      <c r="AS28" s="383"/>
      <c r="AT28" s="380"/>
      <c r="AU28" s="383"/>
      <c r="AV28" s="380"/>
      <c r="AW28" s="383"/>
      <c r="AX28" s="380"/>
      <c r="AY28" s="383"/>
      <c r="AZ28" s="380"/>
      <c r="BA28" s="383"/>
      <c r="BB28" s="380"/>
      <c r="BC28" s="383"/>
      <c r="BD28" s="380"/>
      <c r="BE28" s="383"/>
      <c r="BF28" s="380"/>
      <c r="BG28" s="383"/>
      <c r="BH28" s="380"/>
      <c r="BI28" s="383"/>
      <c r="BJ28" s="1687" t="s">
        <v>45</v>
      </c>
      <c r="BK28" s="1683">
        <f t="shared" ref="BK28" si="37">SUM(H28:BJ30)/2</f>
        <v>0</v>
      </c>
    </row>
    <row r="29" spans="1:63" ht="3" customHeight="1" x14ac:dyDescent="0.15">
      <c r="A29" s="1670"/>
      <c r="B29" s="1681"/>
      <c r="C29" s="1682"/>
      <c r="D29" s="1682"/>
      <c r="E29" s="1685"/>
      <c r="F29" s="1642"/>
      <c r="G29" s="1643"/>
      <c r="H29" s="1642"/>
      <c r="I29" s="1643"/>
      <c r="J29" s="1642"/>
      <c r="K29" s="1643"/>
      <c r="L29" s="1642"/>
      <c r="M29" s="1643"/>
      <c r="N29" s="1642"/>
      <c r="O29" s="1643"/>
      <c r="P29" s="1642"/>
      <c r="Q29" s="1643"/>
      <c r="R29" s="1642"/>
      <c r="S29" s="1643"/>
      <c r="T29" s="1642"/>
      <c r="U29" s="1643"/>
      <c r="V29" s="1642"/>
      <c r="W29" s="1643"/>
      <c r="X29" s="1642"/>
      <c r="Y29" s="1643"/>
      <c r="Z29" s="1642"/>
      <c r="AA29" s="1643"/>
      <c r="AB29" s="1642"/>
      <c r="AC29" s="1643"/>
      <c r="AD29" s="1642"/>
      <c r="AE29" s="1643"/>
      <c r="AF29" s="1642"/>
      <c r="AG29" s="1643"/>
      <c r="AH29" s="1642"/>
      <c r="AI29" s="1643"/>
      <c r="AJ29" s="1642"/>
      <c r="AK29" s="1643"/>
      <c r="AL29" s="1642"/>
      <c r="AM29" s="1643"/>
      <c r="AN29" s="1642"/>
      <c r="AO29" s="1643"/>
      <c r="AP29" s="1642"/>
      <c r="AQ29" s="1643"/>
      <c r="AR29" s="1642"/>
      <c r="AS29" s="1643"/>
      <c r="AT29" s="1642"/>
      <c r="AU29" s="1643"/>
      <c r="AV29" s="1642"/>
      <c r="AW29" s="1643"/>
      <c r="AX29" s="1642"/>
      <c r="AY29" s="1643"/>
      <c r="AZ29" s="1642"/>
      <c r="BA29" s="1643"/>
      <c r="BB29" s="1642"/>
      <c r="BC29" s="1643"/>
      <c r="BD29" s="1642"/>
      <c r="BE29" s="1643"/>
      <c r="BF29" s="1642"/>
      <c r="BG29" s="1643"/>
      <c r="BH29" s="1642"/>
      <c r="BI29" s="1643"/>
      <c r="BJ29" s="1688"/>
      <c r="BK29" s="1683"/>
    </row>
    <row r="30" spans="1:63" ht="6" customHeight="1" x14ac:dyDescent="0.15">
      <c r="A30" s="1670"/>
      <c r="B30" s="1692"/>
      <c r="C30" s="1682"/>
      <c r="D30" s="1682"/>
      <c r="E30" s="1686"/>
      <c r="F30" s="385"/>
      <c r="G30" s="386"/>
      <c r="H30" s="385"/>
      <c r="I30" s="386"/>
      <c r="J30" s="385"/>
      <c r="K30" s="386"/>
      <c r="L30" s="385"/>
      <c r="M30" s="386"/>
      <c r="N30" s="385"/>
      <c r="O30" s="386"/>
      <c r="P30" s="385"/>
      <c r="Q30" s="386"/>
      <c r="R30" s="385"/>
      <c r="S30" s="386"/>
      <c r="T30" s="385"/>
      <c r="U30" s="386"/>
      <c r="V30" s="385"/>
      <c r="W30" s="386"/>
      <c r="X30" s="385"/>
      <c r="Y30" s="386"/>
      <c r="Z30" s="385"/>
      <c r="AA30" s="386"/>
      <c r="AB30" s="385"/>
      <c r="AC30" s="386"/>
      <c r="AD30" s="385"/>
      <c r="AE30" s="386"/>
      <c r="AF30" s="385"/>
      <c r="AG30" s="386"/>
      <c r="AH30" s="385"/>
      <c r="AI30" s="386"/>
      <c r="AJ30" s="385"/>
      <c r="AK30" s="386"/>
      <c r="AL30" s="385"/>
      <c r="AM30" s="386"/>
      <c r="AN30" s="385"/>
      <c r="AO30" s="386"/>
      <c r="AP30" s="385"/>
      <c r="AQ30" s="386"/>
      <c r="AR30" s="385"/>
      <c r="AS30" s="386"/>
      <c r="AT30" s="385"/>
      <c r="AU30" s="386"/>
      <c r="AV30" s="385"/>
      <c r="AW30" s="386"/>
      <c r="AX30" s="385"/>
      <c r="AY30" s="386"/>
      <c r="AZ30" s="385"/>
      <c r="BA30" s="386"/>
      <c r="BB30" s="385"/>
      <c r="BC30" s="386"/>
      <c r="BD30" s="385"/>
      <c r="BE30" s="386"/>
      <c r="BF30" s="385"/>
      <c r="BG30" s="386"/>
      <c r="BH30" s="385"/>
      <c r="BI30" s="386"/>
      <c r="BJ30" s="1689"/>
      <c r="BK30" s="1683"/>
    </row>
    <row r="31" spans="1:63" ht="6" customHeight="1" x14ac:dyDescent="0.15">
      <c r="A31" s="1670"/>
      <c r="B31" s="1681">
        <v>6</v>
      </c>
      <c r="C31" s="1682"/>
      <c r="D31" s="1682"/>
      <c r="E31" s="1684"/>
      <c r="F31" s="380"/>
      <c r="G31" s="383"/>
      <c r="H31" s="380"/>
      <c r="I31" s="383"/>
      <c r="J31" s="380"/>
      <c r="K31" s="383"/>
      <c r="L31" s="380"/>
      <c r="M31" s="383"/>
      <c r="N31" s="380"/>
      <c r="O31" s="383"/>
      <c r="P31" s="380"/>
      <c r="Q31" s="383"/>
      <c r="R31" s="380"/>
      <c r="S31" s="383"/>
      <c r="T31" s="380"/>
      <c r="U31" s="383"/>
      <c r="V31" s="380"/>
      <c r="W31" s="383"/>
      <c r="X31" s="380"/>
      <c r="Y31" s="383"/>
      <c r="Z31" s="380"/>
      <c r="AA31" s="383"/>
      <c r="AB31" s="380"/>
      <c r="AC31" s="383"/>
      <c r="AD31" s="380"/>
      <c r="AE31" s="383"/>
      <c r="AF31" s="380"/>
      <c r="AG31" s="383"/>
      <c r="AH31" s="380"/>
      <c r="AI31" s="383"/>
      <c r="AJ31" s="380"/>
      <c r="AK31" s="383"/>
      <c r="AL31" s="380"/>
      <c r="AM31" s="383"/>
      <c r="AN31" s="380"/>
      <c r="AO31" s="383"/>
      <c r="AP31" s="380"/>
      <c r="AQ31" s="383"/>
      <c r="AR31" s="380"/>
      <c r="AS31" s="383"/>
      <c r="AT31" s="380"/>
      <c r="AU31" s="383"/>
      <c r="AV31" s="380"/>
      <c r="AW31" s="383"/>
      <c r="AX31" s="380"/>
      <c r="AY31" s="383"/>
      <c r="AZ31" s="380"/>
      <c r="BA31" s="383"/>
      <c r="BB31" s="380"/>
      <c r="BC31" s="383"/>
      <c r="BD31" s="380"/>
      <c r="BE31" s="383"/>
      <c r="BF31" s="380"/>
      <c r="BG31" s="383"/>
      <c r="BH31" s="380"/>
      <c r="BI31" s="383"/>
      <c r="BJ31" s="1687" t="s">
        <v>45</v>
      </c>
      <c r="BK31" s="1683">
        <f t="shared" ref="BK31" si="38">SUM(H31:BJ33)/2</f>
        <v>0</v>
      </c>
    </row>
    <row r="32" spans="1:63" ht="3" customHeight="1" x14ac:dyDescent="0.15">
      <c r="A32" s="1670"/>
      <c r="B32" s="1681"/>
      <c r="C32" s="1682"/>
      <c r="D32" s="1682"/>
      <c r="E32" s="1685"/>
      <c r="F32" s="1642"/>
      <c r="G32" s="1643"/>
      <c r="H32" s="1642"/>
      <c r="I32" s="1643"/>
      <c r="J32" s="1642"/>
      <c r="K32" s="1643"/>
      <c r="L32" s="1642"/>
      <c r="M32" s="1643"/>
      <c r="N32" s="1642"/>
      <c r="O32" s="1643"/>
      <c r="P32" s="1642"/>
      <c r="Q32" s="1643"/>
      <c r="R32" s="1642"/>
      <c r="S32" s="1643"/>
      <c r="T32" s="1642"/>
      <c r="U32" s="1643"/>
      <c r="V32" s="1642"/>
      <c r="W32" s="1643"/>
      <c r="X32" s="1642"/>
      <c r="Y32" s="1643"/>
      <c r="Z32" s="1642"/>
      <c r="AA32" s="1643"/>
      <c r="AB32" s="1642"/>
      <c r="AC32" s="1643"/>
      <c r="AD32" s="1642"/>
      <c r="AE32" s="1643"/>
      <c r="AF32" s="1642"/>
      <c r="AG32" s="1643"/>
      <c r="AH32" s="1642"/>
      <c r="AI32" s="1643"/>
      <c r="AJ32" s="1642"/>
      <c r="AK32" s="1643"/>
      <c r="AL32" s="1642"/>
      <c r="AM32" s="1643"/>
      <c r="AN32" s="1642"/>
      <c r="AO32" s="1643"/>
      <c r="AP32" s="1642"/>
      <c r="AQ32" s="1643"/>
      <c r="AR32" s="1642"/>
      <c r="AS32" s="1643"/>
      <c r="AT32" s="1642"/>
      <c r="AU32" s="1643"/>
      <c r="AV32" s="1642"/>
      <c r="AW32" s="1643"/>
      <c r="AX32" s="1642"/>
      <c r="AY32" s="1643"/>
      <c r="AZ32" s="1642"/>
      <c r="BA32" s="1643"/>
      <c r="BB32" s="1642"/>
      <c r="BC32" s="1643"/>
      <c r="BD32" s="1642"/>
      <c r="BE32" s="1643"/>
      <c r="BF32" s="1642"/>
      <c r="BG32" s="1643"/>
      <c r="BH32" s="1642"/>
      <c r="BI32" s="1643"/>
      <c r="BJ32" s="1688"/>
      <c r="BK32" s="1683"/>
    </row>
    <row r="33" spans="1:63" ht="6" customHeight="1" x14ac:dyDescent="0.15">
      <c r="A33" s="1670"/>
      <c r="B33" s="1692"/>
      <c r="C33" s="1682"/>
      <c r="D33" s="1682"/>
      <c r="E33" s="1686"/>
      <c r="F33" s="385"/>
      <c r="G33" s="386"/>
      <c r="H33" s="385"/>
      <c r="I33" s="386"/>
      <c r="J33" s="385"/>
      <c r="K33" s="386"/>
      <c r="L33" s="385"/>
      <c r="M33" s="386"/>
      <c r="N33" s="385"/>
      <c r="O33" s="386"/>
      <c r="P33" s="385"/>
      <c r="Q33" s="386"/>
      <c r="R33" s="385"/>
      <c r="S33" s="386"/>
      <c r="T33" s="385"/>
      <c r="U33" s="386"/>
      <c r="V33" s="385"/>
      <c r="W33" s="386"/>
      <c r="X33" s="385"/>
      <c r="Y33" s="386"/>
      <c r="Z33" s="385"/>
      <c r="AA33" s="386"/>
      <c r="AB33" s="385"/>
      <c r="AC33" s="386"/>
      <c r="AD33" s="385"/>
      <c r="AE33" s="386"/>
      <c r="AF33" s="385"/>
      <c r="AG33" s="386"/>
      <c r="AH33" s="385"/>
      <c r="AI33" s="386"/>
      <c r="AJ33" s="385"/>
      <c r="AK33" s="386"/>
      <c r="AL33" s="385"/>
      <c r="AM33" s="386"/>
      <c r="AN33" s="385"/>
      <c r="AO33" s="386"/>
      <c r="AP33" s="385"/>
      <c r="AQ33" s="386"/>
      <c r="AR33" s="385"/>
      <c r="AS33" s="386"/>
      <c r="AT33" s="385"/>
      <c r="AU33" s="386"/>
      <c r="AV33" s="385"/>
      <c r="AW33" s="386"/>
      <c r="AX33" s="385"/>
      <c r="AY33" s="386"/>
      <c r="AZ33" s="385"/>
      <c r="BA33" s="386"/>
      <c r="BB33" s="385"/>
      <c r="BC33" s="386"/>
      <c r="BD33" s="385"/>
      <c r="BE33" s="386"/>
      <c r="BF33" s="385"/>
      <c r="BG33" s="386"/>
      <c r="BH33" s="385"/>
      <c r="BI33" s="386"/>
      <c r="BJ33" s="1689"/>
      <c r="BK33" s="1683"/>
    </row>
    <row r="34" spans="1:63" ht="6" customHeight="1" x14ac:dyDescent="0.15">
      <c r="A34" s="1670"/>
      <c r="B34" s="1681">
        <v>7</v>
      </c>
      <c r="C34" s="1682"/>
      <c r="D34" s="1682"/>
      <c r="E34" s="1685"/>
      <c r="F34" s="380"/>
      <c r="G34" s="383"/>
      <c r="H34" s="380"/>
      <c r="I34" s="383"/>
      <c r="J34" s="380"/>
      <c r="K34" s="383"/>
      <c r="L34" s="380"/>
      <c r="M34" s="383"/>
      <c r="N34" s="380"/>
      <c r="O34" s="383"/>
      <c r="P34" s="380"/>
      <c r="Q34" s="383"/>
      <c r="R34" s="380"/>
      <c r="S34" s="383"/>
      <c r="T34" s="380"/>
      <c r="U34" s="383"/>
      <c r="V34" s="380"/>
      <c r="W34" s="383"/>
      <c r="X34" s="380"/>
      <c r="Y34" s="383"/>
      <c r="Z34" s="380"/>
      <c r="AA34" s="383"/>
      <c r="AB34" s="380"/>
      <c r="AC34" s="383"/>
      <c r="AD34" s="380"/>
      <c r="AE34" s="383"/>
      <c r="AF34" s="380"/>
      <c r="AG34" s="383"/>
      <c r="AH34" s="380"/>
      <c r="AI34" s="383"/>
      <c r="AJ34" s="380"/>
      <c r="AK34" s="383"/>
      <c r="AL34" s="380"/>
      <c r="AM34" s="383"/>
      <c r="AN34" s="380"/>
      <c r="AO34" s="383"/>
      <c r="AP34" s="380"/>
      <c r="AQ34" s="383"/>
      <c r="AR34" s="380"/>
      <c r="AS34" s="383"/>
      <c r="AT34" s="380"/>
      <c r="AU34" s="383"/>
      <c r="AV34" s="380"/>
      <c r="AW34" s="383"/>
      <c r="AX34" s="380"/>
      <c r="AY34" s="383"/>
      <c r="AZ34" s="380"/>
      <c r="BA34" s="383"/>
      <c r="BB34" s="380"/>
      <c r="BC34" s="383"/>
      <c r="BD34" s="380"/>
      <c r="BE34" s="383"/>
      <c r="BF34" s="380"/>
      <c r="BG34" s="383"/>
      <c r="BH34" s="380"/>
      <c r="BI34" s="383"/>
      <c r="BJ34" s="1687" t="s">
        <v>45</v>
      </c>
      <c r="BK34" s="1683">
        <f t="shared" ref="BK34" si="39">SUM(H34:BJ36)/2</f>
        <v>0</v>
      </c>
    </row>
    <row r="35" spans="1:63" ht="3" customHeight="1" x14ac:dyDescent="0.15">
      <c r="A35" s="1670"/>
      <c r="B35" s="1681"/>
      <c r="C35" s="1682"/>
      <c r="D35" s="1682"/>
      <c r="E35" s="1685"/>
      <c r="F35" s="1642"/>
      <c r="G35" s="1643"/>
      <c r="H35" s="1642"/>
      <c r="I35" s="1643"/>
      <c r="J35" s="1642"/>
      <c r="K35" s="1643"/>
      <c r="L35" s="1642"/>
      <c r="M35" s="1643"/>
      <c r="N35" s="1642"/>
      <c r="O35" s="1643"/>
      <c r="P35" s="1642"/>
      <c r="Q35" s="1643"/>
      <c r="R35" s="1642"/>
      <c r="S35" s="1643"/>
      <c r="T35" s="1642"/>
      <c r="U35" s="1643"/>
      <c r="V35" s="1642"/>
      <c r="W35" s="1643"/>
      <c r="X35" s="1642"/>
      <c r="Y35" s="1643"/>
      <c r="Z35" s="1642"/>
      <c r="AA35" s="1643"/>
      <c r="AB35" s="1642"/>
      <c r="AC35" s="1643"/>
      <c r="AD35" s="1642"/>
      <c r="AE35" s="1643"/>
      <c r="AF35" s="1642"/>
      <c r="AG35" s="1643"/>
      <c r="AH35" s="1642"/>
      <c r="AI35" s="1643"/>
      <c r="AJ35" s="1642"/>
      <c r="AK35" s="1643"/>
      <c r="AL35" s="1642"/>
      <c r="AM35" s="1643"/>
      <c r="AN35" s="1642"/>
      <c r="AO35" s="1643"/>
      <c r="AP35" s="1642"/>
      <c r="AQ35" s="1643"/>
      <c r="AR35" s="1642"/>
      <c r="AS35" s="1643"/>
      <c r="AT35" s="1642"/>
      <c r="AU35" s="1643"/>
      <c r="AV35" s="1642"/>
      <c r="AW35" s="1643"/>
      <c r="AX35" s="1642"/>
      <c r="AY35" s="1643"/>
      <c r="AZ35" s="1642"/>
      <c r="BA35" s="1643"/>
      <c r="BB35" s="1642"/>
      <c r="BC35" s="1643"/>
      <c r="BD35" s="1642"/>
      <c r="BE35" s="1643"/>
      <c r="BF35" s="1642"/>
      <c r="BG35" s="1643"/>
      <c r="BH35" s="1642"/>
      <c r="BI35" s="1643"/>
      <c r="BJ35" s="1688"/>
      <c r="BK35" s="1683"/>
    </row>
    <row r="36" spans="1:63" ht="6" customHeight="1" x14ac:dyDescent="0.15">
      <c r="A36" s="1670"/>
      <c r="B36" s="1692"/>
      <c r="C36" s="1682"/>
      <c r="D36" s="1682"/>
      <c r="E36" s="1686"/>
      <c r="F36" s="385"/>
      <c r="G36" s="386"/>
      <c r="H36" s="385"/>
      <c r="I36" s="386"/>
      <c r="J36" s="385"/>
      <c r="K36" s="386"/>
      <c r="L36" s="385"/>
      <c r="M36" s="386"/>
      <c r="N36" s="385"/>
      <c r="O36" s="386"/>
      <c r="P36" s="385"/>
      <c r="Q36" s="386"/>
      <c r="R36" s="385"/>
      <c r="S36" s="386"/>
      <c r="T36" s="385"/>
      <c r="U36" s="386"/>
      <c r="V36" s="385"/>
      <c r="W36" s="386"/>
      <c r="X36" s="385"/>
      <c r="Y36" s="386"/>
      <c r="Z36" s="385"/>
      <c r="AA36" s="386"/>
      <c r="AB36" s="385"/>
      <c r="AC36" s="386"/>
      <c r="AD36" s="385"/>
      <c r="AE36" s="386"/>
      <c r="AF36" s="385"/>
      <c r="AG36" s="386"/>
      <c r="AH36" s="385"/>
      <c r="AI36" s="386"/>
      <c r="AJ36" s="385"/>
      <c r="AK36" s="386"/>
      <c r="AL36" s="385"/>
      <c r="AM36" s="386"/>
      <c r="AN36" s="385"/>
      <c r="AO36" s="386"/>
      <c r="AP36" s="385"/>
      <c r="AQ36" s="386"/>
      <c r="AR36" s="385"/>
      <c r="AS36" s="386"/>
      <c r="AT36" s="385"/>
      <c r="AU36" s="386"/>
      <c r="AV36" s="385"/>
      <c r="AW36" s="386"/>
      <c r="AX36" s="385"/>
      <c r="AY36" s="386"/>
      <c r="AZ36" s="385"/>
      <c r="BA36" s="386"/>
      <c r="BB36" s="385"/>
      <c r="BC36" s="386"/>
      <c r="BD36" s="385"/>
      <c r="BE36" s="386"/>
      <c r="BF36" s="385"/>
      <c r="BG36" s="386"/>
      <c r="BH36" s="385"/>
      <c r="BI36" s="386"/>
      <c r="BJ36" s="1689"/>
      <c r="BK36" s="1683"/>
    </row>
    <row r="37" spans="1:63" ht="6" customHeight="1" x14ac:dyDescent="0.15">
      <c r="A37" s="1670"/>
      <c r="B37" s="1681">
        <v>8</v>
      </c>
      <c r="C37" s="1682"/>
      <c r="D37" s="1682"/>
      <c r="E37" s="1685"/>
      <c r="F37" s="380"/>
      <c r="G37" s="383"/>
      <c r="H37" s="380"/>
      <c r="I37" s="383"/>
      <c r="J37" s="380"/>
      <c r="K37" s="383"/>
      <c r="L37" s="380"/>
      <c r="M37" s="383"/>
      <c r="N37" s="380"/>
      <c r="O37" s="383"/>
      <c r="P37" s="380"/>
      <c r="Q37" s="383"/>
      <c r="R37" s="380"/>
      <c r="S37" s="383"/>
      <c r="T37" s="380"/>
      <c r="U37" s="383"/>
      <c r="V37" s="380"/>
      <c r="W37" s="383"/>
      <c r="X37" s="380"/>
      <c r="Y37" s="383"/>
      <c r="Z37" s="380"/>
      <c r="AA37" s="383"/>
      <c r="AB37" s="380"/>
      <c r="AC37" s="383"/>
      <c r="AD37" s="380"/>
      <c r="AE37" s="383"/>
      <c r="AF37" s="380"/>
      <c r="AG37" s="383"/>
      <c r="AH37" s="380"/>
      <c r="AI37" s="383"/>
      <c r="AJ37" s="380"/>
      <c r="AK37" s="383"/>
      <c r="AL37" s="380"/>
      <c r="AM37" s="383"/>
      <c r="AN37" s="380"/>
      <c r="AO37" s="383"/>
      <c r="AP37" s="380"/>
      <c r="AQ37" s="383"/>
      <c r="AR37" s="380"/>
      <c r="AS37" s="383"/>
      <c r="AT37" s="380"/>
      <c r="AU37" s="383"/>
      <c r="AV37" s="380"/>
      <c r="AW37" s="383"/>
      <c r="AX37" s="380"/>
      <c r="AY37" s="383"/>
      <c r="AZ37" s="380"/>
      <c r="BA37" s="383"/>
      <c r="BB37" s="380"/>
      <c r="BC37" s="383"/>
      <c r="BD37" s="380"/>
      <c r="BE37" s="383"/>
      <c r="BF37" s="380"/>
      <c r="BG37" s="383"/>
      <c r="BH37" s="380"/>
      <c r="BI37" s="383"/>
      <c r="BJ37" s="1687" t="s">
        <v>45</v>
      </c>
      <c r="BK37" s="1683">
        <f t="shared" ref="BK37" si="40">SUM(H37:BJ39)/2</f>
        <v>0</v>
      </c>
    </row>
    <row r="38" spans="1:63" ht="3" customHeight="1" x14ac:dyDescent="0.15">
      <c r="A38" s="1670"/>
      <c r="B38" s="1681"/>
      <c r="C38" s="1682"/>
      <c r="D38" s="1682"/>
      <c r="E38" s="1685"/>
      <c r="F38" s="1642"/>
      <c r="G38" s="1643"/>
      <c r="H38" s="1642"/>
      <c r="I38" s="1643"/>
      <c r="J38" s="1642"/>
      <c r="K38" s="1643"/>
      <c r="L38" s="1642"/>
      <c r="M38" s="1643"/>
      <c r="N38" s="1642"/>
      <c r="O38" s="1643"/>
      <c r="P38" s="1642"/>
      <c r="Q38" s="1643"/>
      <c r="R38" s="1642"/>
      <c r="S38" s="1643"/>
      <c r="T38" s="1642"/>
      <c r="U38" s="1643"/>
      <c r="V38" s="1642"/>
      <c r="W38" s="1643"/>
      <c r="X38" s="1642"/>
      <c r="Y38" s="1643"/>
      <c r="Z38" s="1642"/>
      <c r="AA38" s="1643"/>
      <c r="AB38" s="1642"/>
      <c r="AC38" s="1643"/>
      <c r="AD38" s="1642"/>
      <c r="AE38" s="1643"/>
      <c r="AF38" s="1642"/>
      <c r="AG38" s="1643"/>
      <c r="AH38" s="1642"/>
      <c r="AI38" s="1643"/>
      <c r="AJ38" s="1642"/>
      <c r="AK38" s="1643"/>
      <c r="AL38" s="1642"/>
      <c r="AM38" s="1643"/>
      <c r="AN38" s="1642"/>
      <c r="AO38" s="1643"/>
      <c r="AP38" s="1642"/>
      <c r="AQ38" s="1643"/>
      <c r="AR38" s="1642"/>
      <c r="AS38" s="1643"/>
      <c r="AT38" s="1642"/>
      <c r="AU38" s="1643"/>
      <c r="AV38" s="1642"/>
      <c r="AW38" s="1643"/>
      <c r="AX38" s="1642"/>
      <c r="AY38" s="1643"/>
      <c r="AZ38" s="1642"/>
      <c r="BA38" s="1643"/>
      <c r="BB38" s="1642"/>
      <c r="BC38" s="1643"/>
      <c r="BD38" s="1642"/>
      <c r="BE38" s="1643"/>
      <c r="BF38" s="1642"/>
      <c r="BG38" s="1643"/>
      <c r="BH38" s="1642"/>
      <c r="BI38" s="1643"/>
      <c r="BJ38" s="1688"/>
      <c r="BK38" s="1683"/>
    </row>
    <row r="39" spans="1:63" ht="6" customHeight="1" x14ac:dyDescent="0.15">
      <c r="A39" s="1670"/>
      <c r="B39" s="1681"/>
      <c r="C39" s="1682"/>
      <c r="D39" s="1682"/>
      <c r="E39" s="1686"/>
      <c r="F39" s="385"/>
      <c r="G39" s="386"/>
      <c r="H39" s="385"/>
      <c r="I39" s="386"/>
      <c r="J39" s="385"/>
      <c r="K39" s="386"/>
      <c r="L39" s="385"/>
      <c r="M39" s="386"/>
      <c r="N39" s="385"/>
      <c r="O39" s="386"/>
      <c r="P39" s="385"/>
      <c r="Q39" s="386"/>
      <c r="R39" s="385"/>
      <c r="S39" s="386"/>
      <c r="T39" s="385"/>
      <c r="U39" s="386"/>
      <c r="V39" s="385"/>
      <c r="W39" s="386"/>
      <c r="X39" s="385"/>
      <c r="Y39" s="386"/>
      <c r="Z39" s="385"/>
      <c r="AA39" s="386"/>
      <c r="AB39" s="385"/>
      <c r="AC39" s="386"/>
      <c r="AD39" s="385"/>
      <c r="AE39" s="386"/>
      <c r="AF39" s="385"/>
      <c r="AG39" s="386"/>
      <c r="AH39" s="385"/>
      <c r="AI39" s="386"/>
      <c r="AJ39" s="385"/>
      <c r="AK39" s="386"/>
      <c r="AL39" s="385"/>
      <c r="AM39" s="386"/>
      <c r="AN39" s="385"/>
      <c r="AO39" s="386"/>
      <c r="AP39" s="385"/>
      <c r="AQ39" s="386"/>
      <c r="AR39" s="385"/>
      <c r="AS39" s="386"/>
      <c r="AT39" s="385"/>
      <c r="AU39" s="386"/>
      <c r="AV39" s="385"/>
      <c r="AW39" s="386"/>
      <c r="AX39" s="385"/>
      <c r="AY39" s="386"/>
      <c r="AZ39" s="385"/>
      <c r="BA39" s="386"/>
      <c r="BB39" s="385"/>
      <c r="BC39" s="386"/>
      <c r="BD39" s="385"/>
      <c r="BE39" s="386"/>
      <c r="BF39" s="385"/>
      <c r="BG39" s="386"/>
      <c r="BH39" s="385"/>
      <c r="BI39" s="386"/>
      <c r="BJ39" s="1689"/>
      <c r="BK39" s="1683"/>
    </row>
    <row r="40" spans="1:63" ht="6" customHeight="1" x14ac:dyDescent="0.15">
      <c r="A40" s="1670"/>
      <c r="B40" s="1680">
        <v>9</v>
      </c>
      <c r="C40" s="1682"/>
      <c r="D40" s="1682"/>
      <c r="E40" s="1685"/>
      <c r="F40" s="380"/>
      <c r="G40" s="383"/>
      <c r="H40" s="380"/>
      <c r="I40" s="383"/>
      <c r="J40" s="380"/>
      <c r="K40" s="383"/>
      <c r="L40" s="380"/>
      <c r="M40" s="383"/>
      <c r="N40" s="380"/>
      <c r="O40" s="383"/>
      <c r="P40" s="380"/>
      <c r="Q40" s="383"/>
      <c r="R40" s="380"/>
      <c r="S40" s="383"/>
      <c r="T40" s="380"/>
      <c r="U40" s="383"/>
      <c r="V40" s="380"/>
      <c r="W40" s="383"/>
      <c r="X40" s="380"/>
      <c r="Y40" s="383"/>
      <c r="Z40" s="380"/>
      <c r="AA40" s="383"/>
      <c r="AB40" s="380"/>
      <c r="AC40" s="383"/>
      <c r="AD40" s="380"/>
      <c r="AE40" s="383"/>
      <c r="AF40" s="380"/>
      <c r="AG40" s="383"/>
      <c r="AH40" s="380"/>
      <c r="AI40" s="383"/>
      <c r="AJ40" s="380"/>
      <c r="AK40" s="383"/>
      <c r="AL40" s="380"/>
      <c r="AM40" s="383"/>
      <c r="AN40" s="380"/>
      <c r="AO40" s="383"/>
      <c r="AP40" s="380"/>
      <c r="AQ40" s="383"/>
      <c r="AR40" s="380"/>
      <c r="AS40" s="383"/>
      <c r="AT40" s="380"/>
      <c r="AU40" s="383"/>
      <c r="AV40" s="380"/>
      <c r="AW40" s="383"/>
      <c r="AX40" s="380"/>
      <c r="AY40" s="383"/>
      <c r="AZ40" s="380"/>
      <c r="BA40" s="383"/>
      <c r="BB40" s="380"/>
      <c r="BC40" s="383"/>
      <c r="BD40" s="380"/>
      <c r="BE40" s="383"/>
      <c r="BF40" s="380"/>
      <c r="BG40" s="383"/>
      <c r="BH40" s="380"/>
      <c r="BI40" s="383"/>
      <c r="BJ40" s="1687" t="s">
        <v>45</v>
      </c>
      <c r="BK40" s="1683">
        <f t="shared" ref="BK40" si="41">SUM(H40:BJ42)/2</f>
        <v>0</v>
      </c>
    </row>
    <row r="41" spans="1:63" ht="3" customHeight="1" x14ac:dyDescent="0.15">
      <c r="A41" s="1670"/>
      <c r="B41" s="1681"/>
      <c r="C41" s="1682"/>
      <c r="D41" s="1682"/>
      <c r="E41" s="1685"/>
      <c r="F41" s="1642"/>
      <c r="G41" s="1643"/>
      <c r="H41" s="1642"/>
      <c r="I41" s="1643"/>
      <c r="J41" s="1642"/>
      <c r="K41" s="1643"/>
      <c r="L41" s="1642"/>
      <c r="M41" s="1643"/>
      <c r="N41" s="1642"/>
      <c r="O41" s="1643"/>
      <c r="P41" s="1642"/>
      <c r="Q41" s="1643"/>
      <c r="R41" s="1642"/>
      <c r="S41" s="1643"/>
      <c r="T41" s="1642"/>
      <c r="U41" s="1643"/>
      <c r="V41" s="1642"/>
      <c r="W41" s="1643"/>
      <c r="X41" s="1642"/>
      <c r="Y41" s="1643"/>
      <c r="Z41" s="1642"/>
      <c r="AA41" s="1643"/>
      <c r="AB41" s="1642"/>
      <c r="AC41" s="1643"/>
      <c r="AD41" s="1642"/>
      <c r="AE41" s="1643"/>
      <c r="AF41" s="1642"/>
      <c r="AG41" s="1643"/>
      <c r="AH41" s="1642"/>
      <c r="AI41" s="1643"/>
      <c r="AJ41" s="1642"/>
      <c r="AK41" s="1643"/>
      <c r="AL41" s="1642"/>
      <c r="AM41" s="1643"/>
      <c r="AN41" s="1642"/>
      <c r="AO41" s="1643"/>
      <c r="AP41" s="1642"/>
      <c r="AQ41" s="1643"/>
      <c r="AR41" s="1642"/>
      <c r="AS41" s="1643"/>
      <c r="AT41" s="1642"/>
      <c r="AU41" s="1643"/>
      <c r="AV41" s="1642"/>
      <c r="AW41" s="1643"/>
      <c r="AX41" s="1642"/>
      <c r="AY41" s="1643"/>
      <c r="AZ41" s="1642"/>
      <c r="BA41" s="1643"/>
      <c r="BB41" s="1642"/>
      <c r="BC41" s="1643"/>
      <c r="BD41" s="1642"/>
      <c r="BE41" s="1643"/>
      <c r="BF41" s="1642"/>
      <c r="BG41" s="1643"/>
      <c r="BH41" s="1642"/>
      <c r="BI41" s="1643"/>
      <c r="BJ41" s="1688"/>
      <c r="BK41" s="1683"/>
    </row>
    <row r="42" spans="1:63" ht="6" customHeight="1" x14ac:dyDescent="0.15">
      <c r="A42" s="1670"/>
      <c r="B42" s="1692"/>
      <c r="C42" s="1682"/>
      <c r="D42" s="1682"/>
      <c r="E42" s="1686"/>
      <c r="F42" s="385"/>
      <c r="G42" s="386"/>
      <c r="H42" s="385"/>
      <c r="I42" s="386"/>
      <c r="J42" s="385"/>
      <c r="K42" s="386"/>
      <c r="L42" s="385"/>
      <c r="M42" s="386"/>
      <c r="N42" s="385"/>
      <c r="O42" s="386"/>
      <c r="P42" s="385"/>
      <c r="Q42" s="386"/>
      <c r="R42" s="385"/>
      <c r="S42" s="386"/>
      <c r="T42" s="385"/>
      <c r="U42" s="386"/>
      <c r="V42" s="385"/>
      <c r="W42" s="386"/>
      <c r="X42" s="385"/>
      <c r="Y42" s="386"/>
      <c r="Z42" s="385"/>
      <c r="AA42" s="386"/>
      <c r="AB42" s="385"/>
      <c r="AC42" s="386"/>
      <c r="AD42" s="385"/>
      <c r="AE42" s="386"/>
      <c r="AF42" s="385"/>
      <c r="AG42" s="386"/>
      <c r="AH42" s="385"/>
      <c r="AI42" s="386"/>
      <c r="AJ42" s="385"/>
      <c r="AK42" s="386"/>
      <c r="AL42" s="385"/>
      <c r="AM42" s="386"/>
      <c r="AN42" s="385"/>
      <c r="AO42" s="386"/>
      <c r="AP42" s="385"/>
      <c r="AQ42" s="386"/>
      <c r="AR42" s="385"/>
      <c r="AS42" s="386"/>
      <c r="AT42" s="385"/>
      <c r="AU42" s="386"/>
      <c r="AV42" s="385"/>
      <c r="AW42" s="386"/>
      <c r="AX42" s="385"/>
      <c r="AY42" s="386"/>
      <c r="AZ42" s="385"/>
      <c r="BA42" s="386"/>
      <c r="BB42" s="385"/>
      <c r="BC42" s="386"/>
      <c r="BD42" s="385"/>
      <c r="BE42" s="386"/>
      <c r="BF42" s="385"/>
      <c r="BG42" s="386"/>
      <c r="BH42" s="385"/>
      <c r="BI42" s="386"/>
      <c r="BJ42" s="1689"/>
      <c r="BK42" s="1683"/>
    </row>
    <row r="43" spans="1:63" ht="6" customHeight="1" x14ac:dyDescent="0.15">
      <c r="A43" s="1670"/>
      <c r="B43" s="1681">
        <v>10</v>
      </c>
      <c r="C43" s="1682"/>
      <c r="D43" s="1682"/>
      <c r="E43" s="1684"/>
      <c r="F43" s="380"/>
      <c r="G43" s="383"/>
      <c r="H43" s="380"/>
      <c r="I43" s="383"/>
      <c r="J43" s="380"/>
      <c r="K43" s="383"/>
      <c r="L43" s="380"/>
      <c r="M43" s="383"/>
      <c r="N43" s="380"/>
      <c r="O43" s="383"/>
      <c r="P43" s="380"/>
      <c r="Q43" s="383"/>
      <c r="R43" s="380"/>
      <c r="S43" s="383"/>
      <c r="T43" s="380"/>
      <c r="U43" s="383"/>
      <c r="V43" s="380"/>
      <c r="W43" s="383"/>
      <c r="X43" s="380"/>
      <c r="Y43" s="383"/>
      <c r="Z43" s="380"/>
      <c r="AA43" s="383"/>
      <c r="AB43" s="380"/>
      <c r="AC43" s="383"/>
      <c r="AD43" s="380"/>
      <c r="AE43" s="383"/>
      <c r="AF43" s="380"/>
      <c r="AG43" s="383"/>
      <c r="AH43" s="380"/>
      <c r="AI43" s="383"/>
      <c r="AJ43" s="380"/>
      <c r="AK43" s="383"/>
      <c r="AL43" s="380"/>
      <c r="AM43" s="383"/>
      <c r="AN43" s="380"/>
      <c r="AO43" s="383"/>
      <c r="AP43" s="380"/>
      <c r="AQ43" s="383"/>
      <c r="AR43" s="380"/>
      <c r="AS43" s="383"/>
      <c r="AT43" s="380"/>
      <c r="AU43" s="383"/>
      <c r="AV43" s="380"/>
      <c r="AW43" s="383"/>
      <c r="AX43" s="380"/>
      <c r="AY43" s="383"/>
      <c r="AZ43" s="380"/>
      <c r="BA43" s="383"/>
      <c r="BB43" s="380"/>
      <c r="BC43" s="383"/>
      <c r="BD43" s="380"/>
      <c r="BE43" s="383"/>
      <c r="BF43" s="380"/>
      <c r="BG43" s="383"/>
      <c r="BH43" s="380"/>
      <c r="BI43" s="383"/>
      <c r="BJ43" s="1687" t="s">
        <v>45</v>
      </c>
      <c r="BK43" s="1683">
        <f t="shared" ref="BK43" si="42">SUM(H43:BJ45)/2</f>
        <v>0</v>
      </c>
    </row>
    <row r="44" spans="1:63" ht="3" customHeight="1" x14ac:dyDescent="0.15">
      <c r="A44" s="1670"/>
      <c r="B44" s="1681"/>
      <c r="C44" s="1682"/>
      <c r="D44" s="1682"/>
      <c r="E44" s="1685"/>
      <c r="F44" s="1642"/>
      <c r="G44" s="1643"/>
      <c r="H44" s="1642"/>
      <c r="I44" s="1643"/>
      <c r="J44" s="1642"/>
      <c r="K44" s="1643"/>
      <c r="L44" s="1642"/>
      <c r="M44" s="1643"/>
      <c r="N44" s="1642"/>
      <c r="O44" s="1643"/>
      <c r="P44" s="1642"/>
      <c r="Q44" s="1643"/>
      <c r="R44" s="1642"/>
      <c r="S44" s="1643"/>
      <c r="T44" s="1642"/>
      <c r="U44" s="1643"/>
      <c r="V44" s="1642"/>
      <c r="W44" s="1643"/>
      <c r="X44" s="1642"/>
      <c r="Y44" s="1643"/>
      <c r="Z44" s="1642"/>
      <c r="AA44" s="1643"/>
      <c r="AB44" s="1642"/>
      <c r="AC44" s="1643"/>
      <c r="AD44" s="1642"/>
      <c r="AE44" s="1643"/>
      <c r="AF44" s="1642"/>
      <c r="AG44" s="1643"/>
      <c r="AH44" s="1642"/>
      <c r="AI44" s="1643"/>
      <c r="AJ44" s="1642"/>
      <c r="AK44" s="1643"/>
      <c r="AL44" s="1642"/>
      <c r="AM44" s="1643"/>
      <c r="AN44" s="1642"/>
      <c r="AO44" s="1643"/>
      <c r="AP44" s="1642"/>
      <c r="AQ44" s="1643"/>
      <c r="AR44" s="1642"/>
      <c r="AS44" s="1643"/>
      <c r="AT44" s="1642"/>
      <c r="AU44" s="1643"/>
      <c r="AV44" s="1642"/>
      <c r="AW44" s="1643"/>
      <c r="AX44" s="1642"/>
      <c r="AY44" s="1643"/>
      <c r="AZ44" s="1642"/>
      <c r="BA44" s="1643"/>
      <c r="BB44" s="1642"/>
      <c r="BC44" s="1643"/>
      <c r="BD44" s="1642"/>
      <c r="BE44" s="1643"/>
      <c r="BF44" s="1642"/>
      <c r="BG44" s="1643"/>
      <c r="BH44" s="1642"/>
      <c r="BI44" s="1643"/>
      <c r="BJ44" s="1688"/>
      <c r="BK44" s="1683"/>
    </row>
    <row r="45" spans="1:63" ht="6" customHeight="1" x14ac:dyDescent="0.15">
      <c r="A45" s="1670"/>
      <c r="B45" s="1681"/>
      <c r="C45" s="1682"/>
      <c r="D45" s="1682"/>
      <c r="E45" s="1686"/>
      <c r="F45" s="385"/>
      <c r="G45" s="386"/>
      <c r="H45" s="385"/>
      <c r="I45" s="386"/>
      <c r="J45" s="385"/>
      <c r="K45" s="386"/>
      <c r="L45" s="385"/>
      <c r="M45" s="386"/>
      <c r="N45" s="385"/>
      <c r="O45" s="386"/>
      <c r="P45" s="385"/>
      <c r="Q45" s="386"/>
      <c r="R45" s="385"/>
      <c r="S45" s="386"/>
      <c r="T45" s="385"/>
      <c r="U45" s="386"/>
      <c r="V45" s="385"/>
      <c r="W45" s="386"/>
      <c r="X45" s="385"/>
      <c r="Y45" s="386"/>
      <c r="Z45" s="385"/>
      <c r="AA45" s="386"/>
      <c r="AB45" s="385"/>
      <c r="AC45" s="386"/>
      <c r="AD45" s="385"/>
      <c r="AE45" s="386"/>
      <c r="AF45" s="385"/>
      <c r="AG45" s="386"/>
      <c r="AH45" s="385"/>
      <c r="AI45" s="386"/>
      <c r="AJ45" s="385"/>
      <c r="AK45" s="386"/>
      <c r="AL45" s="385"/>
      <c r="AM45" s="386"/>
      <c r="AN45" s="385"/>
      <c r="AO45" s="386"/>
      <c r="AP45" s="385"/>
      <c r="AQ45" s="386"/>
      <c r="AR45" s="385"/>
      <c r="AS45" s="386"/>
      <c r="AT45" s="385"/>
      <c r="AU45" s="386"/>
      <c r="AV45" s="385"/>
      <c r="AW45" s="386"/>
      <c r="AX45" s="385"/>
      <c r="AY45" s="386"/>
      <c r="AZ45" s="385"/>
      <c r="BA45" s="386"/>
      <c r="BB45" s="385"/>
      <c r="BC45" s="386"/>
      <c r="BD45" s="385"/>
      <c r="BE45" s="386"/>
      <c r="BF45" s="385"/>
      <c r="BG45" s="386"/>
      <c r="BH45" s="385"/>
      <c r="BI45" s="386"/>
      <c r="BJ45" s="1689"/>
      <c r="BK45" s="1683"/>
    </row>
    <row r="46" spans="1:63" ht="6" customHeight="1" x14ac:dyDescent="0.15">
      <c r="A46" s="1670"/>
      <c r="B46" s="1680">
        <v>11</v>
      </c>
      <c r="C46" s="1682"/>
      <c r="D46" s="1682"/>
      <c r="E46" s="1685"/>
      <c r="F46" s="380"/>
      <c r="G46" s="383"/>
      <c r="H46" s="380"/>
      <c r="I46" s="383"/>
      <c r="J46" s="380"/>
      <c r="K46" s="383"/>
      <c r="L46" s="380"/>
      <c r="M46" s="383"/>
      <c r="N46" s="380"/>
      <c r="O46" s="383"/>
      <c r="P46" s="380"/>
      <c r="Q46" s="383"/>
      <c r="R46" s="380"/>
      <c r="S46" s="383"/>
      <c r="T46" s="380"/>
      <c r="U46" s="383"/>
      <c r="V46" s="380"/>
      <c r="W46" s="383"/>
      <c r="X46" s="380"/>
      <c r="Y46" s="383"/>
      <c r="Z46" s="380"/>
      <c r="AA46" s="383"/>
      <c r="AB46" s="380"/>
      <c r="AC46" s="383"/>
      <c r="AD46" s="380"/>
      <c r="AE46" s="383"/>
      <c r="AF46" s="380"/>
      <c r="AG46" s="383"/>
      <c r="AH46" s="380"/>
      <c r="AI46" s="383"/>
      <c r="AJ46" s="380"/>
      <c r="AK46" s="383"/>
      <c r="AL46" s="380"/>
      <c r="AM46" s="383"/>
      <c r="AN46" s="380"/>
      <c r="AO46" s="383"/>
      <c r="AP46" s="380"/>
      <c r="AQ46" s="383"/>
      <c r="AR46" s="380"/>
      <c r="AS46" s="383"/>
      <c r="AT46" s="380"/>
      <c r="AU46" s="383"/>
      <c r="AV46" s="380"/>
      <c r="AW46" s="383"/>
      <c r="AX46" s="380"/>
      <c r="AY46" s="383"/>
      <c r="AZ46" s="380"/>
      <c r="BA46" s="383"/>
      <c r="BB46" s="380"/>
      <c r="BC46" s="383"/>
      <c r="BD46" s="380"/>
      <c r="BE46" s="383"/>
      <c r="BF46" s="380"/>
      <c r="BG46" s="383"/>
      <c r="BH46" s="380"/>
      <c r="BI46" s="383"/>
      <c r="BJ46" s="1687" t="s">
        <v>45</v>
      </c>
      <c r="BK46" s="1683">
        <f t="shared" ref="BK46" si="43">SUM(H46:BJ48)/2</f>
        <v>0</v>
      </c>
    </row>
    <row r="47" spans="1:63" ht="3" customHeight="1" x14ac:dyDescent="0.15">
      <c r="A47" s="1670"/>
      <c r="B47" s="1681"/>
      <c r="C47" s="1682"/>
      <c r="D47" s="1682"/>
      <c r="E47" s="1685"/>
      <c r="F47" s="1642"/>
      <c r="G47" s="1643"/>
      <c r="H47" s="1642"/>
      <c r="I47" s="1643"/>
      <c r="J47" s="1642"/>
      <c r="K47" s="1643"/>
      <c r="L47" s="1642"/>
      <c r="M47" s="1643"/>
      <c r="N47" s="1642"/>
      <c r="O47" s="1643"/>
      <c r="P47" s="1642"/>
      <c r="Q47" s="1643"/>
      <c r="R47" s="1642"/>
      <c r="S47" s="1643"/>
      <c r="T47" s="1642"/>
      <c r="U47" s="1643"/>
      <c r="V47" s="1642"/>
      <c r="W47" s="1643"/>
      <c r="X47" s="1642"/>
      <c r="Y47" s="1643"/>
      <c r="Z47" s="1642"/>
      <c r="AA47" s="1643"/>
      <c r="AB47" s="1642"/>
      <c r="AC47" s="1643"/>
      <c r="AD47" s="1642"/>
      <c r="AE47" s="1643"/>
      <c r="AF47" s="1642"/>
      <c r="AG47" s="1643"/>
      <c r="AH47" s="1642"/>
      <c r="AI47" s="1643"/>
      <c r="AJ47" s="1642"/>
      <c r="AK47" s="1643"/>
      <c r="AL47" s="1642"/>
      <c r="AM47" s="1643"/>
      <c r="AN47" s="1642"/>
      <c r="AO47" s="1643"/>
      <c r="AP47" s="1642"/>
      <c r="AQ47" s="1643"/>
      <c r="AR47" s="1642"/>
      <c r="AS47" s="1643"/>
      <c r="AT47" s="1642"/>
      <c r="AU47" s="1643"/>
      <c r="AV47" s="1642"/>
      <c r="AW47" s="1643"/>
      <c r="AX47" s="1642"/>
      <c r="AY47" s="1643"/>
      <c r="AZ47" s="1642"/>
      <c r="BA47" s="1643"/>
      <c r="BB47" s="1642"/>
      <c r="BC47" s="1643"/>
      <c r="BD47" s="1642"/>
      <c r="BE47" s="1643"/>
      <c r="BF47" s="1642"/>
      <c r="BG47" s="1643"/>
      <c r="BH47" s="1642"/>
      <c r="BI47" s="1643"/>
      <c r="BJ47" s="1688"/>
      <c r="BK47" s="1683"/>
    </row>
    <row r="48" spans="1:63" ht="6" customHeight="1" x14ac:dyDescent="0.15">
      <c r="A48" s="1670"/>
      <c r="B48" s="1681"/>
      <c r="C48" s="1682"/>
      <c r="D48" s="1682"/>
      <c r="E48" s="1686"/>
      <c r="F48" s="385"/>
      <c r="G48" s="386"/>
      <c r="H48" s="385"/>
      <c r="I48" s="386"/>
      <c r="J48" s="385"/>
      <c r="K48" s="386"/>
      <c r="L48" s="385"/>
      <c r="M48" s="386"/>
      <c r="N48" s="385"/>
      <c r="O48" s="386"/>
      <c r="P48" s="385"/>
      <c r="Q48" s="386"/>
      <c r="R48" s="385"/>
      <c r="S48" s="386"/>
      <c r="T48" s="385"/>
      <c r="U48" s="386"/>
      <c r="V48" s="385"/>
      <c r="W48" s="386"/>
      <c r="X48" s="385"/>
      <c r="Y48" s="386"/>
      <c r="Z48" s="385"/>
      <c r="AA48" s="386"/>
      <c r="AB48" s="385"/>
      <c r="AC48" s="386"/>
      <c r="AD48" s="385"/>
      <c r="AE48" s="386"/>
      <c r="AF48" s="385"/>
      <c r="AG48" s="386"/>
      <c r="AH48" s="385"/>
      <c r="AI48" s="386"/>
      <c r="AJ48" s="385"/>
      <c r="AK48" s="386"/>
      <c r="AL48" s="385"/>
      <c r="AM48" s="386"/>
      <c r="AN48" s="385"/>
      <c r="AO48" s="386"/>
      <c r="AP48" s="385"/>
      <c r="AQ48" s="386"/>
      <c r="AR48" s="385"/>
      <c r="AS48" s="386"/>
      <c r="AT48" s="385"/>
      <c r="AU48" s="386"/>
      <c r="AV48" s="385"/>
      <c r="AW48" s="386"/>
      <c r="AX48" s="385"/>
      <c r="AY48" s="386"/>
      <c r="AZ48" s="385"/>
      <c r="BA48" s="386"/>
      <c r="BB48" s="385"/>
      <c r="BC48" s="386"/>
      <c r="BD48" s="385"/>
      <c r="BE48" s="386"/>
      <c r="BF48" s="385"/>
      <c r="BG48" s="386"/>
      <c r="BH48" s="385"/>
      <c r="BI48" s="386"/>
      <c r="BJ48" s="1689"/>
      <c r="BK48" s="1683"/>
    </row>
    <row r="49" spans="1:63" ht="6" customHeight="1" x14ac:dyDescent="0.15">
      <c r="A49" s="1670"/>
      <c r="B49" s="1680">
        <v>12</v>
      </c>
      <c r="C49" s="1682"/>
      <c r="D49" s="1682"/>
      <c r="E49" s="1685"/>
      <c r="F49" s="380"/>
      <c r="G49" s="383"/>
      <c r="H49" s="380"/>
      <c r="I49" s="383"/>
      <c r="J49" s="380"/>
      <c r="K49" s="383"/>
      <c r="L49" s="380"/>
      <c r="M49" s="383"/>
      <c r="N49" s="380"/>
      <c r="O49" s="383"/>
      <c r="P49" s="380"/>
      <c r="Q49" s="383"/>
      <c r="R49" s="380"/>
      <c r="S49" s="383"/>
      <c r="T49" s="380"/>
      <c r="U49" s="383"/>
      <c r="V49" s="380"/>
      <c r="W49" s="383"/>
      <c r="X49" s="380"/>
      <c r="Y49" s="383"/>
      <c r="Z49" s="380"/>
      <c r="AA49" s="383"/>
      <c r="AB49" s="380"/>
      <c r="AC49" s="383"/>
      <c r="AD49" s="380"/>
      <c r="AE49" s="383"/>
      <c r="AF49" s="380"/>
      <c r="AG49" s="383"/>
      <c r="AH49" s="380"/>
      <c r="AI49" s="383"/>
      <c r="AJ49" s="380"/>
      <c r="AK49" s="383"/>
      <c r="AL49" s="380"/>
      <c r="AM49" s="383"/>
      <c r="AN49" s="380"/>
      <c r="AO49" s="383"/>
      <c r="AP49" s="380"/>
      <c r="AQ49" s="383"/>
      <c r="AR49" s="380"/>
      <c r="AS49" s="383"/>
      <c r="AT49" s="380"/>
      <c r="AU49" s="383"/>
      <c r="AV49" s="380"/>
      <c r="AW49" s="383"/>
      <c r="AX49" s="380"/>
      <c r="AY49" s="383"/>
      <c r="AZ49" s="380"/>
      <c r="BA49" s="383"/>
      <c r="BB49" s="380"/>
      <c r="BC49" s="383"/>
      <c r="BD49" s="380"/>
      <c r="BE49" s="383"/>
      <c r="BF49" s="380"/>
      <c r="BG49" s="383"/>
      <c r="BH49" s="380"/>
      <c r="BI49" s="383"/>
      <c r="BJ49" s="1687" t="s">
        <v>45</v>
      </c>
      <c r="BK49" s="1683">
        <f t="shared" ref="BK49" si="44">SUM(H49:BJ51)/2</f>
        <v>0</v>
      </c>
    </row>
    <row r="50" spans="1:63" ht="3" customHeight="1" x14ac:dyDescent="0.15">
      <c r="A50" s="1670"/>
      <c r="B50" s="1681"/>
      <c r="C50" s="1682"/>
      <c r="D50" s="1682"/>
      <c r="E50" s="1685"/>
      <c r="F50" s="1642"/>
      <c r="G50" s="1643"/>
      <c r="H50" s="1642"/>
      <c r="I50" s="1643"/>
      <c r="J50" s="1642"/>
      <c r="K50" s="1643"/>
      <c r="L50" s="1642"/>
      <c r="M50" s="1643"/>
      <c r="N50" s="1642"/>
      <c r="O50" s="1643"/>
      <c r="P50" s="1642"/>
      <c r="Q50" s="1643"/>
      <c r="R50" s="1642"/>
      <c r="S50" s="1643"/>
      <c r="T50" s="1642"/>
      <c r="U50" s="1643"/>
      <c r="V50" s="1642"/>
      <c r="W50" s="1643"/>
      <c r="X50" s="1642"/>
      <c r="Y50" s="1643"/>
      <c r="Z50" s="1642"/>
      <c r="AA50" s="1643"/>
      <c r="AB50" s="1642"/>
      <c r="AC50" s="1643"/>
      <c r="AD50" s="1642"/>
      <c r="AE50" s="1643"/>
      <c r="AF50" s="1642"/>
      <c r="AG50" s="1643"/>
      <c r="AH50" s="1642"/>
      <c r="AI50" s="1643"/>
      <c r="AJ50" s="1642"/>
      <c r="AK50" s="1643"/>
      <c r="AL50" s="1642"/>
      <c r="AM50" s="1643"/>
      <c r="AN50" s="1642"/>
      <c r="AO50" s="1643"/>
      <c r="AP50" s="1642"/>
      <c r="AQ50" s="1643"/>
      <c r="AR50" s="1642"/>
      <c r="AS50" s="1643"/>
      <c r="AT50" s="1642"/>
      <c r="AU50" s="1643"/>
      <c r="AV50" s="1642"/>
      <c r="AW50" s="1643"/>
      <c r="AX50" s="1642"/>
      <c r="AY50" s="1643"/>
      <c r="AZ50" s="1642"/>
      <c r="BA50" s="1643"/>
      <c r="BB50" s="1642"/>
      <c r="BC50" s="1643"/>
      <c r="BD50" s="1642"/>
      <c r="BE50" s="1643"/>
      <c r="BF50" s="1642"/>
      <c r="BG50" s="1643"/>
      <c r="BH50" s="1642"/>
      <c r="BI50" s="1643"/>
      <c r="BJ50" s="1688"/>
      <c r="BK50" s="1683"/>
    </row>
    <row r="51" spans="1:63" ht="6" customHeight="1" x14ac:dyDescent="0.15">
      <c r="A51" s="1670"/>
      <c r="B51" s="1692"/>
      <c r="C51" s="1682"/>
      <c r="D51" s="1682"/>
      <c r="E51" s="1686"/>
      <c r="F51" s="385"/>
      <c r="G51" s="386"/>
      <c r="H51" s="385"/>
      <c r="I51" s="386"/>
      <c r="J51" s="385"/>
      <c r="K51" s="386"/>
      <c r="L51" s="385"/>
      <c r="M51" s="386"/>
      <c r="N51" s="385"/>
      <c r="O51" s="386"/>
      <c r="P51" s="385"/>
      <c r="Q51" s="386"/>
      <c r="R51" s="385"/>
      <c r="S51" s="386"/>
      <c r="T51" s="385"/>
      <c r="U51" s="386"/>
      <c r="V51" s="385"/>
      <c r="W51" s="386"/>
      <c r="X51" s="385"/>
      <c r="Y51" s="386"/>
      <c r="Z51" s="385"/>
      <c r="AA51" s="386"/>
      <c r="AB51" s="385"/>
      <c r="AC51" s="386"/>
      <c r="AD51" s="385"/>
      <c r="AE51" s="386"/>
      <c r="AF51" s="385"/>
      <c r="AG51" s="386"/>
      <c r="AH51" s="385"/>
      <c r="AI51" s="386"/>
      <c r="AJ51" s="385"/>
      <c r="AK51" s="386"/>
      <c r="AL51" s="385"/>
      <c r="AM51" s="386"/>
      <c r="AN51" s="385"/>
      <c r="AO51" s="386"/>
      <c r="AP51" s="385"/>
      <c r="AQ51" s="386"/>
      <c r="AR51" s="385"/>
      <c r="AS51" s="386"/>
      <c r="AT51" s="385"/>
      <c r="AU51" s="386"/>
      <c r="AV51" s="385"/>
      <c r="AW51" s="386"/>
      <c r="AX51" s="385"/>
      <c r="AY51" s="386"/>
      <c r="AZ51" s="385"/>
      <c r="BA51" s="386"/>
      <c r="BB51" s="385"/>
      <c r="BC51" s="386"/>
      <c r="BD51" s="385"/>
      <c r="BE51" s="386"/>
      <c r="BF51" s="385"/>
      <c r="BG51" s="386"/>
      <c r="BH51" s="385"/>
      <c r="BI51" s="386"/>
      <c r="BJ51" s="1689"/>
      <c r="BK51" s="1683"/>
    </row>
    <row r="52" spans="1:63" ht="6" customHeight="1" x14ac:dyDescent="0.15">
      <c r="A52" s="1670"/>
      <c r="B52" s="1681">
        <v>13</v>
      </c>
      <c r="C52" s="1682"/>
      <c r="D52" s="1682"/>
      <c r="E52" s="1685"/>
      <c r="F52" s="380"/>
      <c r="G52" s="383"/>
      <c r="H52" s="380"/>
      <c r="I52" s="383"/>
      <c r="J52" s="380"/>
      <c r="K52" s="383"/>
      <c r="L52" s="380"/>
      <c r="M52" s="383"/>
      <c r="N52" s="380"/>
      <c r="O52" s="383"/>
      <c r="P52" s="380"/>
      <c r="Q52" s="383"/>
      <c r="R52" s="380"/>
      <c r="S52" s="383"/>
      <c r="T52" s="380"/>
      <c r="U52" s="383"/>
      <c r="V52" s="380"/>
      <c r="W52" s="383"/>
      <c r="X52" s="380"/>
      <c r="Y52" s="383"/>
      <c r="Z52" s="380"/>
      <c r="AA52" s="383"/>
      <c r="AB52" s="380"/>
      <c r="AC52" s="383"/>
      <c r="AD52" s="380"/>
      <c r="AE52" s="383"/>
      <c r="AF52" s="380"/>
      <c r="AG52" s="383"/>
      <c r="AH52" s="380"/>
      <c r="AI52" s="383"/>
      <c r="AJ52" s="380"/>
      <c r="AK52" s="383"/>
      <c r="AL52" s="380"/>
      <c r="AM52" s="383"/>
      <c r="AN52" s="380"/>
      <c r="AO52" s="383"/>
      <c r="AP52" s="380"/>
      <c r="AQ52" s="383"/>
      <c r="AR52" s="380"/>
      <c r="AS52" s="383"/>
      <c r="AT52" s="380"/>
      <c r="AU52" s="383"/>
      <c r="AV52" s="380"/>
      <c r="AW52" s="383"/>
      <c r="AX52" s="380"/>
      <c r="AY52" s="383"/>
      <c r="AZ52" s="380"/>
      <c r="BA52" s="383"/>
      <c r="BB52" s="380"/>
      <c r="BC52" s="383"/>
      <c r="BD52" s="380"/>
      <c r="BE52" s="383"/>
      <c r="BF52" s="380"/>
      <c r="BG52" s="383"/>
      <c r="BH52" s="380"/>
      <c r="BI52" s="383"/>
      <c r="BJ52" s="1687" t="s">
        <v>45</v>
      </c>
      <c r="BK52" s="1683">
        <f t="shared" ref="BK52" si="45">SUM(H52:BJ54)/2</f>
        <v>0</v>
      </c>
    </row>
    <row r="53" spans="1:63" ht="3" customHeight="1" x14ac:dyDescent="0.15">
      <c r="A53" s="1670"/>
      <c r="B53" s="1681"/>
      <c r="C53" s="1682"/>
      <c r="D53" s="1682"/>
      <c r="E53" s="1685"/>
      <c r="F53" s="1642"/>
      <c r="G53" s="1643"/>
      <c r="H53" s="1642"/>
      <c r="I53" s="1643"/>
      <c r="J53" s="1642"/>
      <c r="K53" s="1643"/>
      <c r="L53" s="1642"/>
      <c r="M53" s="1643"/>
      <c r="N53" s="1642"/>
      <c r="O53" s="1643"/>
      <c r="P53" s="1642"/>
      <c r="Q53" s="1643"/>
      <c r="R53" s="1642"/>
      <c r="S53" s="1643"/>
      <c r="T53" s="1642"/>
      <c r="U53" s="1643"/>
      <c r="V53" s="1642"/>
      <c r="W53" s="1643"/>
      <c r="X53" s="1642"/>
      <c r="Y53" s="1643"/>
      <c r="Z53" s="1642"/>
      <c r="AA53" s="1643"/>
      <c r="AB53" s="1642"/>
      <c r="AC53" s="1643"/>
      <c r="AD53" s="1642"/>
      <c r="AE53" s="1643"/>
      <c r="AF53" s="1642"/>
      <c r="AG53" s="1643"/>
      <c r="AH53" s="1642"/>
      <c r="AI53" s="1643"/>
      <c r="AJ53" s="1642"/>
      <c r="AK53" s="1643"/>
      <c r="AL53" s="1642"/>
      <c r="AM53" s="1643"/>
      <c r="AN53" s="1642"/>
      <c r="AO53" s="1643"/>
      <c r="AP53" s="1642"/>
      <c r="AQ53" s="1643"/>
      <c r="AR53" s="1642"/>
      <c r="AS53" s="1643"/>
      <c r="AT53" s="1642"/>
      <c r="AU53" s="1643"/>
      <c r="AV53" s="1642"/>
      <c r="AW53" s="1643"/>
      <c r="AX53" s="1642"/>
      <c r="AY53" s="1643"/>
      <c r="AZ53" s="1642"/>
      <c r="BA53" s="1643"/>
      <c r="BB53" s="1642"/>
      <c r="BC53" s="1643"/>
      <c r="BD53" s="1642"/>
      <c r="BE53" s="1643"/>
      <c r="BF53" s="1642"/>
      <c r="BG53" s="1643"/>
      <c r="BH53" s="1642"/>
      <c r="BI53" s="1643"/>
      <c r="BJ53" s="1688"/>
      <c r="BK53" s="1683"/>
    </row>
    <row r="54" spans="1:63" ht="6" customHeight="1" x14ac:dyDescent="0.15">
      <c r="A54" s="1670"/>
      <c r="B54" s="1681"/>
      <c r="C54" s="1682"/>
      <c r="D54" s="1682"/>
      <c r="E54" s="1686"/>
      <c r="F54" s="385"/>
      <c r="G54" s="386"/>
      <c r="H54" s="385"/>
      <c r="I54" s="386"/>
      <c r="J54" s="385"/>
      <c r="K54" s="386"/>
      <c r="L54" s="385"/>
      <c r="M54" s="386"/>
      <c r="N54" s="385"/>
      <c r="O54" s="386"/>
      <c r="P54" s="385"/>
      <c r="Q54" s="386"/>
      <c r="R54" s="385"/>
      <c r="S54" s="386"/>
      <c r="T54" s="385"/>
      <c r="U54" s="386"/>
      <c r="V54" s="385"/>
      <c r="W54" s="386"/>
      <c r="X54" s="385"/>
      <c r="Y54" s="386"/>
      <c r="Z54" s="385"/>
      <c r="AA54" s="386"/>
      <c r="AB54" s="385"/>
      <c r="AC54" s="386"/>
      <c r="AD54" s="385"/>
      <c r="AE54" s="386"/>
      <c r="AF54" s="385"/>
      <c r="AG54" s="386"/>
      <c r="AH54" s="385"/>
      <c r="AI54" s="386"/>
      <c r="AJ54" s="385"/>
      <c r="AK54" s="386"/>
      <c r="AL54" s="385"/>
      <c r="AM54" s="386"/>
      <c r="AN54" s="385"/>
      <c r="AO54" s="386"/>
      <c r="AP54" s="385"/>
      <c r="AQ54" s="386"/>
      <c r="AR54" s="385"/>
      <c r="AS54" s="386"/>
      <c r="AT54" s="385"/>
      <c r="AU54" s="386"/>
      <c r="AV54" s="385"/>
      <c r="AW54" s="386"/>
      <c r="AX54" s="385"/>
      <c r="AY54" s="386"/>
      <c r="AZ54" s="385"/>
      <c r="BA54" s="386"/>
      <c r="BB54" s="385"/>
      <c r="BC54" s="386"/>
      <c r="BD54" s="385"/>
      <c r="BE54" s="386"/>
      <c r="BF54" s="385"/>
      <c r="BG54" s="386"/>
      <c r="BH54" s="385"/>
      <c r="BI54" s="386"/>
      <c r="BJ54" s="1689"/>
      <c r="BK54" s="1683"/>
    </row>
    <row r="55" spans="1:63" ht="6" customHeight="1" x14ac:dyDescent="0.15">
      <c r="A55" s="1670"/>
      <c r="B55" s="1680">
        <v>14</v>
      </c>
      <c r="C55" s="1682"/>
      <c r="D55" s="1682"/>
      <c r="E55" s="1684"/>
      <c r="F55" s="380"/>
      <c r="G55" s="383"/>
      <c r="H55" s="380"/>
      <c r="I55" s="383"/>
      <c r="J55" s="380"/>
      <c r="K55" s="383"/>
      <c r="L55" s="380"/>
      <c r="M55" s="383"/>
      <c r="N55" s="380"/>
      <c r="O55" s="383"/>
      <c r="P55" s="380"/>
      <c r="Q55" s="383"/>
      <c r="R55" s="380"/>
      <c r="S55" s="383"/>
      <c r="T55" s="380"/>
      <c r="U55" s="383"/>
      <c r="V55" s="380"/>
      <c r="W55" s="383"/>
      <c r="X55" s="380"/>
      <c r="Y55" s="383"/>
      <c r="Z55" s="380"/>
      <c r="AA55" s="383"/>
      <c r="AB55" s="380"/>
      <c r="AC55" s="383"/>
      <c r="AD55" s="380"/>
      <c r="AE55" s="383"/>
      <c r="AF55" s="380"/>
      <c r="AG55" s="383"/>
      <c r="AH55" s="380"/>
      <c r="AI55" s="383"/>
      <c r="AJ55" s="380"/>
      <c r="AK55" s="383"/>
      <c r="AL55" s="380"/>
      <c r="AM55" s="383"/>
      <c r="AN55" s="380"/>
      <c r="AO55" s="383"/>
      <c r="AP55" s="380"/>
      <c r="AQ55" s="383"/>
      <c r="AR55" s="380"/>
      <c r="AS55" s="383"/>
      <c r="AT55" s="380"/>
      <c r="AU55" s="383"/>
      <c r="AV55" s="380"/>
      <c r="AW55" s="383"/>
      <c r="AX55" s="380"/>
      <c r="AY55" s="383"/>
      <c r="AZ55" s="380"/>
      <c r="BA55" s="383"/>
      <c r="BB55" s="380"/>
      <c r="BC55" s="383"/>
      <c r="BD55" s="380"/>
      <c r="BE55" s="383"/>
      <c r="BF55" s="380"/>
      <c r="BG55" s="383"/>
      <c r="BH55" s="380"/>
      <c r="BI55" s="383"/>
      <c r="BJ55" s="1687" t="s">
        <v>45</v>
      </c>
      <c r="BK55" s="1683">
        <f t="shared" ref="BK55" si="46">SUM(H55:BJ57)/2</f>
        <v>0</v>
      </c>
    </row>
    <row r="56" spans="1:63" ht="3" customHeight="1" x14ac:dyDescent="0.15">
      <c r="A56" s="1670"/>
      <c r="B56" s="1681"/>
      <c r="C56" s="1682"/>
      <c r="D56" s="1682"/>
      <c r="E56" s="1685"/>
      <c r="F56" s="1642"/>
      <c r="G56" s="1643"/>
      <c r="H56" s="1642"/>
      <c r="I56" s="1643"/>
      <c r="J56" s="1642"/>
      <c r="K56" s="1643"/>
      <c r="L56" s="1642"/>
      <c r="M56" s="1643"/>
      <c r="N56" s="1642"/>
      <c r="O56" s="1643"/>
      <c r="P56" s="1642"/>
      <c r="Q56" s="1643"/>
      <c r="R56" s="1642"/>
      <c r="S56" s="1643"/>
      <c r="T56" s="1642"/>
      <c r="U56" s="1643"/>
      <c r="V56" s="1642"/>
      <c r="W56" s="1643"/>
      <c r="X56" s="1642"/>
      <c r="Y56" s="1643"/>
      <c r="Z56" s="1642"/>
      <c r="AA56" s="1643"/>
      <c r="AB56" s="1642"/>
      <c r="AC56" s="1643"/>
      <c r="AD56" s="1642"/>
      <c r="AE56" s="1643"/>
      <c r="AF56" s="1642"/>
      <c r="AG56" s="1643"/>
      <c r="AH56" s="1642"/>
      <c r="AI56" s="1643"/>
      <c r="AJ56" s="1642"/>
      <c r="AK56" s="1643"/>
      <c r="AL56" s="1642"/>
      <c r="AM56" s="1643"/>
      <c r="AN56" s="1642"/>
      <c r="AO56" s="1643"/>
      <c r="AP56" s="1642"/>
      <c r="AQ56" s="1643"/>
      <c r="AR56" s="1642"/>
      <c r="AS56" s="1643"/>
      <c r="AT56" s="1642"/>
      <c r="AU56" s="1643"/>
      <c r="AV56" s="1642"/>
      <c r="AW56" s="1643"/>
      <c r="AX56" s="1642"/>
      <c r="AY56" s="1643"/>
      <c r="AZ56" s="1642"/>
      <c r="BA56" s="1643"/>
      <c r="BB56" s="1642"/>
      <c r="BC56" s="1643"/>
      <c r="BD56" s="1642"/>
      <c r="BE56" s="1643"/>
      <c r="BF56" s="1642"/>
      <c r="BG56" s="1643"/>
      <c r="BH56" s="1642"/>
      <c r="BI56" s="1643"/>
      <c r="BJ56" s="1688"/>
      <c r="BK56" s="1683"/>
    </row>
    <row r="57" spans="1:63" ht="6" customHeight="1" x14ac:dyDescent="0.15">
      <c r="A57" s="1670"/>
      <c r="B57" s="1692"/>
      <c r="C57" s="1682"/>
      <c r="D57" s="1682"/>
      <c r="E57" s="1686"/>
      <c r="F57" s="385"/>
      <c r="G57" s="386"/>
      <c r="H57" s="385"/>
      <c r="I57" s="386"/>
      <c r="J57" s="385"/>
      <c r="K57" s="386"/>
      <c r="L57" s="385"/>
      <c r="M57" s="386"/>
      <c r="N57" s="385"/>
      <c r="O57" s="386"/>
      <c r="P57" s="385"/>
      <c r="Q57" s="386"/>
      <c r="R57" s="385"/>
      <c r="S57" s="386"/>
      <c r="T57" s="385"/>
      <c r="U57" s="386"/>
      <c r="V57" s="385"/>
      <c r="W57" s="386"/>
      <c r="X57" s="385"/>
      <c r="Y57" s="386"/>
      <c r="Z57" s="385"/>
      <c r="AA57" s="386"/>
      <c r="AB57" s="385"/>
      <c r="AC57" s="386"/>
      <c r="AD57" s="385"/>
      <c r="AE57" s="386"/>
      <c r="AF57" s="385"/>
      <c r="AG57" s="386"/>
      <c r="AH57" s="385"/>
      <c r="AI57" s="386"/>
      <c r="AJ57" s="385"/>
      <c r="AK57" s="386"/>
      <c r="AL57" s="385"/>
      <c r="AM57" s="386"/>
      <c r="AN57" s="385"/>
      <c r="AO57" s="386"/>
      <c r="AP57" s="385"/>
      <c r="AQ57" s="386"/>
      <c r="AR57" s="385"/>
      <c r="AS57" s="386"/>
      <c r="AT57" s="385"/>
      <c r="AU57" s="386"/>
      <c r="AV57" s="385"/>
      <c r="AW57" s="386"/>
      <c r="AX57" s="385"/>
      <c r="AY57" s="386"/>
      <c r="AZ57" s="385"/>
      <c r="BA57" s="386"/>
      <c r="BB57" s="385"/>
      <c r="BC57" s="386"/>
      <c r="BD57" s="385"/>
      <c r="BE57" s="386"/>
      <c r="BF57" s="385"/>
      <c r="BG57" s="386"/>
      <c r="BH57" s="385"/>
      <c r="BI57" s="386"/>
      <c r="BJ57" s="1689"/>
      <c r="BK57" s="1683"/>
    </row>
    <row r="58" spans="1:63" ht="6" customHeight="1" x14ac:dyDescent="0.15">
      <c r="A58" s="1670"/>
      <c r="B58" s="1681">
        <v>15</v>
      </c>
      <c r="C58" s="1682"/>
      <c r="D58" s="1682"/>
      <c r="E58" s="1684"/>
      <c r="F58" s="380"/>
      <c r="G58" s="383"/>
      <c r="H58" s="380"/>
      <c r="I58" s="383"/>
      <c r="J58" s="380"/>
      <c r="K58" s="383"/>
      <c r="L58" s="380"/>
      <c r="M58" s="383"/>
      <c r="N58" s="380"/>
      <c r="O58" s="383"/>
      <c r="P58" s="380"/>
      <c r="Q58" s="383"/>
      <c r="R58" s="380"/>
      <c r="S58" s="383"/>
      <c r="T58" s="380"/>
      <c r="U58" s="383"/>
      <c r="V58" s="380"/>
      <c r="W58" s="383"/>
      <c r="X58" s="380"/>
      <c r="Y58" s="383"/>
      <c r="Z58" s="380"/>
      <c r="AA58" s="383"/>
      <c r="AB58" s="380"/>
      <c r="AC58" s="383"/>
      <c r="AD58" s="380"/>
      <c r="AE58" s="383"/>
      <c r="AF58" s="380"/>
      <c r="AG58" s="383"/>
      <c r="AH58" s="380"/>
      <c r="AI58" s="383"/>
      <c r="AJ58" s="380"/>
      <c r="AK58" s="383"/>
      <c r="AL58" s="380"/>
      <c r="AM58" s="383"/>
      <c r="AN58" s="380"/>
      <c r="AO58" s="383"/>
      <c r="AP58" s="380"/>
      <c r="AQ58" s="383"/>
      <c r="AR58" s="380"/>
      <c r="AS58" s="383"/>
      <c r="AT58" s="380"/>
      <c r="AU58" s="383"/>
      <c r="AV58" s="380"/>
      <c r="AW58" s="383"/>
      <c r="AX58" s="380"/>
      <c r="AY58" s="383"/>
      <c r="AZ58" s="380"/>
      <c r="BA58" s="383"/>
      <c r="BB58" s="380"/>
      <c r="BC58" s="383"/>
      <c r="BD58" s="380"/>
      <c r="BE58" s="383"/>
      <c r="BF58" s="380"/>
      <c r="BG58" s="383"/>
      <c r="BH58" s="380"/>
      <c r="BI58" s="383"/>
      <c r="BJ58" s="1687" t="s">
        <v>45</v>
      </c>
      <c r="BK58" s="1683">
        <f t="shared" ref="BK58" si="47">SUM(H58:BJ60)/2</f>
        <v>0</v>
      </c>
    </row>
    <row r="59" spans="1:63" ht="3" customHeight="1" x14ac:dyDescent="0.15">
      <c r="A59" s="1670"/>
      <c r="B59" s="1681"/>
      <c r="C59" s="1682"/>
      <c r="D59" s="1682"/>
      <c r="E59" s="1685"/>
      <c r="F59" s="1642"/>
      <c r="G59" s="1643"/>
      <c r="H59" s="1642"/>
      <c r="I59" s="1643"/>
      <c r="J59" s="1642"/>
      <c r="K59" s="1643"/>
      <c r="L59" s="1642"/>
      <c r="M59" s="1643"/>
      <c r="N59" s="1642"/>
      <c r="O59" s="1643"/>
      <c r="P59" s="1642"/>
      <c r="Q59" s="1643"/>
      <c r="R59" s="1642"/>
      <c r="S59" s="1643"/>
      <c r="T59" s="1642"/>
      <c r="U59" s="1643"/>
      <c r="V59" s="1642"/>
      <c r="W59" s="1643"/>
      <c r="X59" s="1642"/>
      <c r="Y59" s="1643"/>
      <c r="Z59" s="1642"/>
      <c r="AA59" s="1643"/>
      <c r="AB59" s="1642"/>
      <c r="AC59" s="1643"/>
      <c r="AD59" s="1642"/>
      <c r="AE59" s="1643"/>
      <c r="AF59" s="1642"/>
      <c r="AG59" s="1643"/>
      <c r="AH59" s="1642"/>
      <c r="AI59" s="1643"/>
      <c r="AJ59" s="1642"/>
      <c r="AK59" s="1643"/>
      <c r="AL59" s="1642"/>
      <c r="AM59" s="1643"/>
      <c r="AN59" s="1642"/>
      <c r="AO59" s="1643"/>
      <c r="AP59" s="1642"/>
      <c r="AQ59" s="1643"/>
      <c r="AR59" s="1642"/>
      <c r="AS59" s="1643"/>
      <c r="AT59" s="1642"/>
      <c r="AU59" s="1643"/>
      <c r="AV59" s="1642"/>
      <c r="AW59" s="1643"/>
      <c r="AX59" s="1642"/>
      <c r="AY59" s="1643"/>
      <c r="AZ59" s="1642"/>
      <c r="BA59" s="1643"/>
      <c r="BB59" s="1642"/>
      <c r="BC59" s="1643"/>
      <c r="BD59" s="1642"/>
      <c r="BE59" s="1643"/>
      <c r="BF59" s="1642"/>
      <c r="BG59" s="1643"/>
      <c r="BH59" s="1642"/>
      <c r="BI59" s="1643"/>
      <c r="BJ59" s="1688"/>
      <c r="BK59" s="1683"/>
    </row>
    <row r="60" spans="1:63" ht="6" customHeight="1" x14ac:dyDescent="0.15">
      <c r="A60" s="1670"/>
      <c r="B60" s="1692"/>
      <c r="C60" s="1682"/>
      <c r="D60" s="1682"/>
      <c r="E60" s="1686"/>
      <c r="F60" s="385"/>
      <c r="G60" s="386"/>
      <c r="H60" s="385"/>
      <c r="I60" s="386"/>
      <c r="J60" s="385"/>
      <c r="K60" s="386"/>
      <c r="L60" s="385"/>
      <c r="M60" s="386"/>
      <c r="N60" s="385"/>
      <c r="O60" s="386"/>
      <c r="P60" s="385"/>
      <c r="Q60" s="386"/>
      <c r="R60" s="385"/>
      <c r="S60" s="386"/>
      <c r="T60" s="385"/>
      <c r="U60" s="386"/>
      <c r="V60" s="385"/>
      <c r="W60" s="386"/>
      <c r="X60" s="385"/>
      <c r="Y60" s="386"/>
      <c r="Z60" s="385"/>
      <c r="AA60" s="386"/>
      <c r="AB60" s="385"/>
      <c r="AC60" s="386"/>
      <c r="AD60" s="385"/>
      <c r="AE60" s="386"/>
      <c r="AF60" s="385"/>
      <c r="AG60" s="386"/>
      <c r="AH60" s="385"/>
      <c r="AI60" s="386"/>
      <c r="AJ60" s="385"/>
      <c r="AK60" s="386"/>
      <c r="AL60" s="385"/>
      <c r="AM60" s="386"/>
      <c r="AN60" s="385"/>
      <c r="AO60" s="386"/>
      <c r="AP60" s="385"/>
      <c r="AQ60" s="386"/>
      <c r="AR60" s="385"/>
      <c r="AS60" s="386"/>
      <c r="AT60" s="385"/>
      <c r="AU60" s="386"/>
      <c r="AV60" s="385"/>
      <c r="AW60" s="386"/>
      <c r="AX60" s="385"/>
      <c r="AY60" s="386"/>
      <c r="AZ60" s="385"/>
      <c r="BA60" s="386"/>
      <c r="BB60" s="385"/>
      <c r="BC60" s="386"/>
      <c r="BD60" s="385"/>
      <c r="BE60" s="386"/>
      <c r="BF60" s="385"/>
      <c r="BG60" s="386"/>
      <c r="BH60" s="385"/>
      <c r="BI60" s="386"/>
      <c r="BJ60" s="1689"/>
      <c r="BK60" s="1683"/>
    </row>
    <row r="61" spans="1:63" ht="6" customHeight="1" x14ac:dyDescent="0.15">
      <c r="A61" s="1670"/>
      <c r="B61" s="1681">
        <v>16</v>
      </c>
      <c r="C61" s="1682"/>
      <c r="D61" s="1682"/>
      <c r="E61" s="1685"/>
      <c r="F61" s="380"/>
      <c r="G61" s="383"/>
      <c r="H61" s="380"/>
      <c r="I61" s="383"/>
      <c r="J61" s="380"/>
      <c r="K61" s="383"/>
      <c r="L61" s="380"/>
      <c r="M61" s="383"/>
      <c r="N61" s="380"/>
      <c r="O61" s="383"/>
      <c r="P61" s="380"/>
      <c r="Q61" s="383"/>
      <c r="R61" s="380"/>
      <c r="S61" s="383"/>
      <c r="T61" s="380"/>
      <c r="U61" s="383"/>
      <c r="V61" s="380"/>
      <c r="W61" s="383"/>
      <c r="X61" s="380"/>
      <c r="Y61" s="383"/>
      <c r="Z61" s="380"/>
      <c r="AA61" s="383"/>
      <c r="AB61" s="380"/>
      <c r="AC61" s="383"/>
      <c r="AD61" s="380"/>
      <c r="AE61" s="383"/>
      <c r="AF61" s="380"/>
      <c r="AG61" s="383"/>
      <c r="AH61" s="380"/>
      <c r="AI61" s="383"/>
      <c r="AJ61" s="380"/>
      <c r="AK61" s="383"/>
      <c r="AL61" s="380"/>
      <c r="AM61" s="383"/>
      <c r="AN61" s="380"/>
      <c r="AO61" s="383"/>
      <c r="AP61" s="380"/>
      <c r="AQ61" s="383"/>
      <c r="AR61" s="380"/>
      <c r="AS61" s="383"/>
      <c r="AT61" s="380"/>
      <c r="AU61" s="383"/>
      <c r="AV61" s="380"/>
      <c r="AW61" s="383"/>
      <c r="AX61" s="380"/>
      <c r="AY61" s="383"/>
      <c r="AZ61" s="380"/>
      <c r="BA61" s="383"/>
      <c r="BB61" s="380"/>
      <c r="BC61" s="383"/>
      <c r="BD61" s="380"/>
      <c r="BE61" s="383"/>
      <c r="BF61" s="380"/>
      <c r="BG61" s="383"/>
      <c r="BH61" s="380"/>
      <c r="BI61" s="383"/>
      <c r="BJ61" s="1687" t="s">
        <v>45</v>
      </c>
      <c r="BK61" s="1683">
        <f t="shared" ref="BK61" si="48">SUM(H61:BJ63)/2</f>
        <v>0</v>
      </c>
    </row>
    <row r="62" spans="1:63" ht="3" customHeight="1" x14ac:dyDescent="0.15">
      <c r="A62" s="1670"/>
      <c r="B62" s="1681"/>
      <c r="C62" s="1682"/>
      <c r="D62" s="1682"/>
      <c r="E62" s="1685"/>
      <c r="F62" s="1642"/>
      <c r="G62" s="1643"/>
      <c r="H62" s="1642"/>
      <c r="I62" s="1643"/>
      <c r="J62" s="1642"/>
      <c r="K62" s="1643"/>
      <c r="L62" s="1642"/>
      <c r="M62" s="1643"/>
      <c r="N62" s="1642"/>
      <c r="O62" s="1643"/>
      <c r="P62" s="1642"/>
      <c r="Q62" s="1643"/>
      <c r="R62" s="1642"/>
      <c r="S62" s="1643"/>
      <c r="T62" s="1642"/>
      <c r="U62" s="1643"/>
      <c r="V62" s="1642"/>
      <c r="W62" s="1643"/>
      <c r="X62" s="1642"/>
      <c r="Y62" s="1643"/>
      <c r="Z62" s="1642"/>
      <c r="AA62" s="1643"/>
      <c r="AB62" s="1642"/>
      <c r="AC62" s="1643"/>
      <c r="AD62" s="1642"/>
      <c r="AE62" s="1643"/>
      <c r="AF62" s="1642"/>
      <c r="AG62" s="1643"/>
      <c r="AH62" s="1642"/>
      <c r="AI62" s="1643"/>
      <c r="AJ62" s="1642"/>
      <c r="AK62" s="1643"/>
      <c r="AL62" s="1642"/>
      <c r="AM62" s="1643"/>
      <c r="AN62" s="1642"/>
      <c r="AO62" s="1643"/>
      <c r="AP62" s="1642"/>
      <c r="AQ62" s="1643"/>
      <c r="AR62" s="1642"/>
      <c r="AS62" s="1643"/>
      <c r="AT62" s="1642"/>
      <c r="AU62" s="1643"/>
      <c r="AV62" s="1642"/>
      <c r="AW62" s="1643"/>
      <c r="AX62" s="1642"/>
      <c r="AY62" s="1643"/>
      <c r="AZ62" s="1642"/>
      <c r="BA62" s="1643"/>
      <c r="BB62" s="1642"/>
      <c r="BC62" s="1643"/>
      <c r="BD62" s="1642"/>
      <c r="BE62" s="1643"/>
      <c r="BF62" s="1642"/>
      <c r="BG62" s="1643"/>
      <c r="BH62" s="1642"/>
      <c r="BI62" s="1643"/>
      <c r="BJ62" s="1688"/>
      <c r="BK62" s="1683"/>
    </row>
    <row r="63" spans="1:63" ht="6" customHeight="1" x14ac:dyDescent="0.15">
      <c r="A63" s="1670"/>
      <c r="B63" s="1681"/>
      <c r="C63" s="1682"/>
      <c r="D63" s="1682"/>
      <c r="E63" s="1686"/>
      <c r="F63" s="385"/>
      <c r="G63" s="386"/>
      <c r="H63" s="385"/>
      <c r="I63" s="386"/>
      <c r="J63" s="385"/>
      <c r="K63" s="386"/>
      <c r="L63" s="385"/>
      <c r="M63" s="386"/>
      <c r="N63" s="385"/>
      <c r="O63" s="386"/>
      <c r="P63" s="385"/>
      <c r="Q63" s="386"/>
      <c r="R63" s="385"/>
      <c r="S63" s="386"/>
      <c r="T63" s="385"/>
      <c r="U63" s="386"/>
      <c r="V63" s="385"/>
      <c r="W63" s="386"/>
      <c r="X63" s="385"/>
      <c r="Y63" s="386"/>
      <c r="Z63" s="385"/>
      <c r="AA63" s="386"/>
      <c r="AB63" s="385"/>
      <c r="AC63" s="386"/>
      <c r="AD63" s="385"/>
      <c r="AE63" s="386"/>
      <c r="AF63" s="385"/>
      <c r="AG63" s="386"/>
      <c r="AH63" s="385"/>
      <c r="AI63" s="386"/>
      <c r="AJ63" s="385"/>
      <c r="AK63" s="386"/>
      <c r="AL63" s="385"/>
      <c r="AM63" s="386"/>
      <c r="AN63" s="385"/>
      <c r="AO63" s="386"/>
      <c r="AP63" s="385"/>
      <c r="AQ63" s="386"/>
      <c r="AR63" s="385"/>
      <c r="AS63" s="386"/>
      <c r="AT63" s="385"/>
      <c r="AU63" s="386"/>
      <c r="AV63" s="385"/>
      <c r="AW63" s="386"/>
      <c r="AX63" s="385"/>
      <c r="AY63" s="386"/>
      <c r="AZ63" s="385"/>
      <c r="BA63" s="386"/>
      <c r="BB63" s="385"/>
      <c r="BC63" s="386"/>
      <c r="BD63" s="385"/>
      <c r="BE63" s="386"/>
      <c r="BF63" s="385"/>
      <c r="BG63" s="386"/>
      <c r="BH63" s="385"/>
      <c r="BI63" s="386"/>
      <c r="BJ63" s="1689"/>
      <c r="BK63" s="1683"/>
    </row>
    <row r="64" spans="1:63" ht="6" customHeight="1" x14ac:dyDescent="0.15">
      <c r="A64" s="1670"/>
      <c r="B64" s="1680">
        <v>17</v>
      </c>
      <c r="C64" s="1682"/>
      <c r="D64" s="1643"/>
      <c r="E64" s="1684"/>
      <c r="F64" s="380"/>
      <c r="G64" s="383"/>
      <c r="H64" s="380"/>
      <c r="I64" s="383"/>
      <c r="J64" s="380"/>
      <c r="K64" s="383"/>
      <c r="L64" s="380"/>
      <c r="M64" s="383"/>
      <c r="N64" s="380"/>
      <c r="O64" s="383"/>
      <c r="P64" s="380"/>
      <c r="Q64" s="383"/>
      <c r="R64" s="380"/>
      <c r="S64" s="383"/>
      <c r="T64" s="380"/>
      <c r="U64" s="383"/>
      <c r="V64" s="380"/>
      <c r="W64" s="383"/>
      <c r="X64" s="380"/>
      <c r="Y64" s="383"/>
      <c r="Z64" s="380"/>
      <c r="AA64" s="383"/>
      <c r="AB64" s="380"/>
      <c r="AC64" s="383"/>
      <c r="AD64" s="380"/>
      <c r="AE64" s="383"/>
      <c r="AF64" s="380"/>
      <c r="AG64" s="383"/>
      <c r="AH64" s="380"/>
      <c r="AI64" s="383"/>
      <c r="AJ64" s="380"/>
      <c r="AK64" s="383"/>
      <c r="AL64" s="380"/>
      <c r="AM64" s="383"/>
      <c r="AN64" s="380"/>
      <c r="AO64" s="383"/>
      <c r="AP64" s="380"/>
      <c r="AQ64" s="383"/>
      <c r="AR64" s="380"/>
      <c r="AS64" s="383"/>
      <c r="AT64" s="380"/>
      <c r="AU64" s="383"/>
      <c r="AV64" s="380"/>
      <c r="AW64" s="383"/>
      <c r="AX64" s="380"/>
      <c r="AY64" s="383"/>
      <c r="AZ64" s="380"/>
      <c r="BA64" s="383"/>
      <c r="BB64" s="380"/>
      <c r="BC64" s="383"/>
      <c r="BD64" s="380"/>
      <c r="BE64" s="383"/>
      <c r="BF64" s="380"/>
      <c r="BG64" s="383"/>
      <c r="BH64" s="380"/>
      <c r="BI64" s="383"/>
      <c r="BJ64" s="1687" t="s">
        <v>45</v>
      </c>
      <c r="BK64" s="1683">
        <f t="shared" ref="BK64" si="49">SUM(H64:BJ66)/2</f>
        <v>0</v>
      </c>
    </row>
    <row r="65" spans="1:63" ht="3" customHeight="1" x14ac:dyDescent="0.15">
      <c r="A65" s="1670"/>
      <c r="B65" s="1681"/>
      <c r="C65" s="1682"/>
      <c r="D65" s="1643"/>
      <c r="E65" s="1685"/>
      <c r="F65" s="1642"/>
      <c r="G65" s="1643"/>
      <c r="H65" s="1642"/>
      <c r="I65" s="1643"/>
      <c r="J65" s="1642"/>
      <c r="K65" s="1643"/>
      <c r="L65" s="1642"/>
      <c r="M65" s="1643"/>
      <c r="N65" s="1642"/>
      <c r="O65" s="1643"/>
      <c r="P65" s="1642"/>
      <c r="Q65" s="1643"/>
      <c r="R65" s="1642"/>
      <c r="S65" s="1643"/>
      <c r="T65" s="1642"/>
      <c r="U65" s="1643"/>
      <c r="V65" s="1642"/>
      <c r="W65" s="1643"/>
      <c r="X65" s="1642"/>
      <c r="Y65" s="1643"/>
      <c r="Z65" s="1642"/>
      <c r="AA65" s="1643"/>
      <c r="AB65" s="1642"/>
      <c r="AC65" s="1643"/>
      <c r="AD65" s="1642"/>
      <c r="AE65" s="1643"/>
      <c r="AF65" s="1642"/>
      <c r="AG65" s="1643"/>
      <c r="AH65" s="1642"/>
      <c r="AI65" s="1643"/>
      <c r="AJ65" s="1642"/>
      <c r="AK65" s="1643"/>
      <c r="AL65" s="1642"/>
      <c r="AM65" s="1643"/>
      <c r="AN65" s="1642"/>
      <c r="AO65" s="1643"/>
      <c r="AP65" s="1642"/>
      <c r="AQ65" s="1643"/>
      <c r="AR65" s="1642"/>
      <c r="AS65" s="1643"/>
      <c r="AT65" s="1642"/>
      <c r="AU65" s="1643"/>
      <c r="AV65" s="1642"/>
      <c r="AW65" s="1643"/>
      <c r="AX65" s="1642"/>
      <c r="AY65" s="1643"/>
      <c r="AZ65" s="1642"/>
      <c r="BA65" s="1643"/>
      <c r="BB65" s="1642"/>
      <c r="BC65" s="1643"/>
      <c r="BD65" s="1642"/>
      <c r="BE65" s="1643"/>
      <c r="BF65" s="1642"/>
      <c r="BG65" s="1643"/>
      <c r="BH65" s="1642"/>
      <c r="BI65" s="1643"/>
      <c r="BJ65" s="1688"/>
      <c r="BK65" s="1683"/>
    </row>
    <row r="66" spans="1:63" ht="6" customHeight="1" x14ac:dyDescent="0.15">
      <c r="A66" s="1670"/>
      <c r="B66" s="1692"/>
      <c r="C66" s="1682"/>
      <c r="D66" s="1701"/>
      <c r="E66" s="1686"/>
      <c r="F66" s="385"/>
      <c r="G66" s="386"/>
      <c r="H66" s="385"/>
      <c r="I66" s="386"/>
      <c r="J66" s="385"/>
      <c r="K66" s="386"/>
      <c r="L66" s="385"/>
      <c r="M66" s="386"/>
      <c r="N66" s="385"/>
      <c r="O66" s="386"/>
      <c r="P66" s="385"/>
      <c r="Q66" s="386"/>
      <c r="R66" s="385"/>
      <c r="S66" s="386"/>
      <c r="T66" s="385"/>
      <c r="U66" s="386"/>
      <c r="V66" s="385"/>
      <c r="W66" s="386"/>
      <c r="X66" s="385"/>
      <c r="Y66" s="386"/>
      <c r="Z66" s="385"/>
      <c r="AA66" s="386"/>
      <c r="AB66" s="385"/>
      <c r="AC66" s="386"/>
      <c r="AD66" s="385"/>
      <c r="AE66" s="386"/>
      <c r="AF66" s="385"/>
      <c r="AG66" s="386"/>
      <c r="AH66" s="385"/>
      <c r="AI66" s="386"/>
      <c r="AJ66" s="385"/>
      <c r="AK66" s="386"/>
      <c r="AL66" s="385"/>
      <c r="AM66" s="386"/>
      <c r="AN66" s="385"/>
      <c r="AO66" s="386"/>
      <c r="AP66" s="385"/>
      <c r="AQ66" s="386"/>
      <c r="AR66" s="385"/>
      <c r="AS66" s="386"/>
      <c r="AT66" s="385"/>
      <c r="AU66" s="386"/>
      <c r="AV66" s="385"/>
      <c r="AW66" s="386"/>
      <c r="AX66" s="385"/>
      <c r="AY66" s="386"/>
      <c r="AZ66" s="385"/>
      <c r="BA66" s="386"/>
      <c r="BB66" s="385"/>
      <c r="BC66" s="386"/>
      <c r="BD66" s="385"/>
      <c r="BE66" s="386"/>
      <c r="BF66" s="385"/>
      <c r="BG66" s="386"/>
      <c r="BH66" s="385"/>
      <c r="BI66" s="386"/>
      <c r="BJ66" s="1689"/>
      <c r="BK66" s="1683"/>
    </row>
    <row r="67" spans="1:63" ht="6" customHeight="1" x14ac:dyDescent="0.15">
      <c r="A67" s="1670"/>
      <c r="B67" s="1681">
        <v>18</v>
      </c>
      <c r="C67" s="1700"/>
      <c r="D67" s="1643"/>
      <c r="E67" s="1703"/>
      <c r="F67" s="380"/>
      <c r="G67" s="383"/>
      <c r="H67" s="380"/>
      <c r="I67" s="383"/>
      <c r="J67" s="380"/>
      <c r="K67" s="383"/>
      <c r="L67" s="380"/>
      <c r="M67" s="383"/>
      <c r="N67" s="380"/>
      <c r="O67" s="383"/>
      <c r="P67" s="380"/>
      <c r="Q67" s="383"/>
      <c r="R67" s="380"/>
      <c r="S67" s="383"/>
      <c r="T67" s="380"/>
      <c r="U67" s="383"/>
      <c r="V67" s="380"/>
      <c r="W67" s="383"/>
      <c r="X67" s="380"/>
      <c r="Y67" s="383"/>
      <c r="Z67" s="380"/>
      <c r="AA67" s="383"/>
      <c r="AB67" s="380"/>
      <c r="AC67" s="383"/>
      <c r="AD67" s="380"/>
      <c r="AE67" s="383"/>
      <c r="AF67" s="380"/>
      <c r="AG67" s="383"/>
      <c r="AH67" s="380"/>
      <c r="AI67" s="383"/>
      <c r="AJ67" s="380"/>
      <c r="AK67" s="383"/>
      <c r="AL67" s="380"/>
      <c r="AM67" s="383"/>
      <c r="AN67" s="380"/>
      <c r="AO67" s="383"/>
      <c r="AP67" s="380"/>
      <c r="AQ67" s="383"/>
      <c r="AR67" s="380"/>
      <c r="AS67" s="383"/>
      <c r="AT67" s="380"/>
      <c r="AU67" s="383"/>
      <c r="AV67" s="380"/>
      <c r="AW67" s="383"/>
      <c r="AX67" s="380"/>
      <c r="AY67" s="383"/>
      <c r="AZ67" s="380"/>
      <c r="BA67" s="383"/>
      <c r="BB67" s="380"/>
      <c r="BC67" s="383"/>
      <c r="BD67" s="380"/>
      <c r="BE67" s="383"/>
      <c r="BF67" s="380"/>
      <c r="BG67" s="383"/>
      <c r="BH67" s="380"/>
      <c r="BI67" s="383"/>
      <c r="BJ67" s="1687" t="s">
        <v>45</v>
      </c>
      <c r="BK67" s="1683">
        <f t="shared" ref="BK67" si="50">SUM(H67:BJ69)/2</f>
        <v>0</v>
      </c>
    </row>
    <row r="68" spans="1:63" ht="3" customHeight="1" x14ac:dyDescent="0.15">
      <c r="A68" s="1670"/>
      <c r="B68" s="1681"/>
      <c r="C68" s="1700"/>
      <c r="D68" s="1643"/>
      <c r="E68" s="1704"/>
      <c r="F68" s="1642"/>
      <c r="G68" s="1643"/>
      <c r="H68" s="1642"/>
      <c r="I68" s="1643"/>
      <c r="J68" s="1642"/>
      <c r="K68" s="1643"/>
      <c r="L68" s="1642"/>
      <c r="M68" s="1643"/>
      <c r="N68" s="1642"/>
      <c r="O68" s="1643"/>
      <c r="P68" s="1642"/>
      <c r="Q68" s="1643"/>
      <c r="R68" s="1642"/>
      <c r="S68" s="1643"/>
      <c r="T68" s="1642"/>
      <c r="U68" s="1643"/>
      <c r="V68" s="1642"/>
      <c r="W68" s="1643"/>
      <c r="X68" s="1642"/>
      <c r="Y68" s="1643"/>
      <c r="Z68" s="1642"/>
      <c r="AA68" s="1643"/>
      <c r="AB68" s="1642"/>
      <c r="AC68" s="1643"/>
      <c r="AD68" s="1642"/>
      <c r="AE68" s="1643"/>
      <c r="AF68" s="1642"/>
      <c r="AG68" s="1643"/>
      <c r="AH68" s="1642"/>
      <c r="AI68" s="1643"/>
      <c r="AJ68" s="1642"/>
      <c r="AK68" s="1643"/>
      <c r="AL68" s="1642"/>
      <c r="AM68" s="1643"/>
      <c r="AN68" s="1642"/>
      <c r="AO68" s="1643"/>
      <c r="AP68" s="1642"/>
      <c r="AQ68" s="1643"/>
      <c r="AR68" s="1642"/>
      <c r="AS68" s="1643"/>
      <c r="AT68" s="1642"/>
      <c r="AU68" s="1643"/>
      <c r="AV68" s="1642"/>
      <c r="AW68" s="1643"/>
      <c r="AX68" s="1642"/>
      <c r="AY68" s="1643"/>
      <c r="AZ68" s="1642"/>
      <c r="BA68" s="1643"/>
      <c r="BB68" s="1642"/>
      <c r="BC68" s="1643"/>
      <c r="BD68" s="1642"/>
      <c r="BE68" s="1643"/>
      <c r="BF68" s="1642"/>
      <c r="BG68" s="1643"/>
      <c r="BH68" s="1642"/>
      <c r="BI68" s="1643"/>
      <c r="BJ68" s="1688"/>
      <c r="BK68" s="1683"/>
    </row>
    <row r="69" spans="1:63" ht="6" customHeight="1" x14ac:dyDescent="0.15">
      <c r="A69" s="1670"/>
      <c r="B69" s="1681"/>
      <c r="C69" s="1700"/>
      <c r="D69" s="1701"/>
      <c r="E69" s="1705"/>
      <c r="F69" s="385"/>
      <c r="G69" s="386"/>
      <c r="H69" s="385"/>
      <c r="I69" s="386"/>
      <c r="J69" s="385"/>
      <c r="K69" s="386"/>
      <c r="L69" s="385"/>
      <c r="M69" s="386"/>
      <c r="N69" s="385"/>
      <c r="O69" s="386"/>
      <c r="P69" s="385"/>
      <c r="Q69" s="386"/>
      <c r="R69" s="385"/>
      <c r="S69" s="386"/>
      <c r="T69" s="385"/>
      <c r="U69" s="386"/>
      <c r="V69" s="385"/>
      <c r="W69" s="386"/>
      <c r="X69" s="385"/>
      <c r="Y69" s="386"/>
      <c r="Z69" s="385"/>
      <c r="AA69" s="386"/>
      <c r="AB69" s="385"/>
      <c r="AC69" s="386"/>
      <c r="AD69" s="385"/>
      <c r="AE69" s="386"/>
      <c r="AF69" s="385"/>
      <c r="AG69" s="386"/>
      <c r="AH69" s="385"/>
      <c r="AI69" s="386"/>
      <c r="AJ69" s="385"/>
      <c r="AK69" s="386"/>
      <c r="AL69" s="385"/>
      <c r="AM69" s="386"/>
      <c r="AN69" s="385"/>
      <c r="AO69" s="386"/>
      <c r="AP69" s="385"/>
      <c r="AQ69" s="386"/>
      <c r="AR69" s="385"/>
      <c r="AS69" s="386"/>
      <c r="AT69" s="385"/>
      <c r="AU69" s="386"/>
      <c r="AV69" s="385"/>
      <c r="AW69" s="386"/>
      <c r="AX69" s="385"/>
      <c r="AY69" s="386"/>
      <c r="AZ69" s="385"/>
      <c r="BA69" s="386"/>
      <c r="BB69" s="385"/>
      <c r="BC69" s="386"/>
      <c r="BD69" s="385"/>
      <c r="BE69" s="386"/>
      <c r="BF69" s="385"/>
      <c r="BG69" s="386"/>
      <c r="BH69" s="385"/>
      <c r="BI69" s="386"/>
      <c r="BJ69" s="1689"/>
      <c r="BK69" s="1683"/>
    </row>
    <row r="70" spans="1:63" ht="6" customHeight="1" x14ac:dyDescent="0.15">
      <c r="A70" s="1670"/>
      <c r="B70" s="1680">
        <v>19</v>
      </c>
      <c r="C70" s="1700"/>
      <c r="D70" s="1643"/>
      <c r="E70" s="1684"/>
      <c r="F70" s="380"/>
      <c r="G70" s="383"/>
      <c r="H70" s="380"/>
      <c r="I70" s="383"/>
      <c r="J70" s="380"/>
      <c r="K70" s="383"/>
      <c r="L70" s="380"/>
      <c r="M70" s="383"/>
      <c r="N70" s="380"/>
      <c r="O70" s="383"/>
      <c r="P70" s="380"/>
      <c r="Q70" s="383"/>
      <c r="R70" s="380"/>
      <c r="S70" s="383"/>
      <c r="T70" s="380"/>
      <c r="U70" s="383"/>
      <c r="V70" s="380"/>
      <c r="W70" s="383"/>
      <c r="X70" s="380"/>
      <c r="Y70" s="383"/>
      <c r="Z70" s="380"/>
      <c r="AA70" s="383"/>
      <c r="AB70" s="380"/>
      <c r="AC70" s="383"/>
      <c r="AD70" s="380"/>
      <c r="AE70" s="383"/>
      <c r="AF70" s="380"/>
      <c r="AG70" s="383"/>
      <c r="AH70" s="380"/>
      <c r="AI70" s="383"/>
      <c r="AJ70" s="380"/>
      <c r="AK70" s="383"/>
      <c r="AL70" s="380"/>
      <c r="AM70" s="383"/>
      <c r="AN70" s="380"/>
      <c r="AO70" s="383"/>
      <c r="AP70" s="380"/>
      <c r="AQ70" s="383"/>
      <c r="AR70" s="380"/>
      <c r="AS70" s="383"/>
      <c r="AT70" s="380"/>
      <c r="AU70" s="383"/>
      <c r="AV70" s="380"/>
      <c r="AW70" s="383"/>
      <c r="AX70" s="380"/>
      <c r="AY70" s="383"/>
      <c r="AZ70" s="380"/>
      <c r="BA70" s="383"/>
      <c r="BB70" s="380"/>
      <c r="BC70" s="383"/>
      <c r="BD70" s="380"/>
      <c r="BE70" s="383"/>
      <c r="BF70" s="380"/>
      <c r="BG70" s="383"/>
      <c r="BH70" s="380"/>
      <c r="BI70" s="383"/>
      <c r="BJ70" s="1687" t="s">
        <v>45</v>
      </c>
      <c r="BK70" s="1683">
        <f t="shared" ref="BK70" si="51">SUM(H70:BJ72)/2</f>
        <v>0</v>
      </c>
    </row>
    <row r="71" spans="1:63" ht="3" customHeight="1" x14ac:dyDescent="0.15">
      <c r="A71" s="1670"/>
      <c r="B71" s="1681"/>
      <c r="C71" s="1700"/>
      <c r="D71" s="1643"/>
      <c r="E71" s="1685"/>
      <c r="F71" s="1642"/>
      <c r="G71" s="1643"/>
      <c r="H71" s="1642"/>
      <c r="I71" s="1643"/>
      <c r="J71" s="1642"/>
      <c r="K71" s="1643"/>
      <c r="L71" s="1642"/>
      <c r="M71" s="1643"/>
      <c r="N71" s="1642"/>
      <c r="O71" s="1643"/>
      <c r="P71" s="1642"/>
      <c r="Q71" s="1643"/>
      <c r="R71" s="1642"/>
      <c r="S71" s="1643"/>
      <c r="T71" s="1642"/>
      <c r="U71" s="1643"/>
      <c r="V71" s="1642"/>
      <c r="W71" s="1643"/>
      <c r="X71" s="1642"/>
      <c r="Y71" s="1643"/>
      <c r="Z71" s="1642"/>
      <c r="AA71" s="1643"/>
      <c r="AB71" s="1642"/>
      <c r="AC71" s="1643"/>
      <c r="AD71" s="1642"/>
      <c r="AE71" s="1643"/>
      <c r="AF71" s="1642"/>
      <c r="AG71" s="1643"/>
      <c r="AH71" s="1642"/>
      <c r="AI71" s="1643"/>
      <c r="AJ71" s="1642"/>
      <c r="AK71" s="1643"/>
      <c r="AL71" s="1642"/>
      <c r="AM71" s="1643"/>
      <c r="AN71" s="1642"/>
      <c r="AO71" s="1643"/>
      <c r="AP71" s="1642"/>
      <c r="AQ71" s="1643"/>
      <c r="AR71" s="1642"/>
      <c r="AS71" s="1643"/>
      <c r="AT71" s="1642"/>
      <c r="AU71" s="1643"/>
      <c r="AV71" s="1642"/>
      <c r="AW71" s="1643"/>
      <c r="AX71" s="1642"/>
      <c r="AY71" s="1643"/>
      <c r="AZ71" s="1642"/>
      <c r="BA71" s="1643"/>
      <c r="BB71" s="1642"/>
      <c r="BC71" s="1643"/>
      <c r="BD71" s="1642"/>
      <c r="BE71" s="1643"/>
      <c r="BF71" s="1642"/>
      <c r="BG71" s="1643"/>
      <c r="BH71" s="1642"/>
      <c r="BI71" s="1643"/>
      <c r="BJ71" s="1688"/>
      <c r="BK71" s="1683"/>
    </row>
    <row r="72" spans="1:63" ht="6" customHeight="1" x14ac:dyDescent="0.15">
      <c r="A72" s="1670"/>
      <c r="B72" s="1692"/>
      <c r="C72" s="1700"/>
      <c r="D72" s="1701"/>
      <c r="E72" s="1686"/>
      <c r="F72" s="385"/>
      <c r="G72" s="386"/>
      <c r="H72" s="385"/>
      <c r="I72" s="386"/>
      <c r="J72" s="385"/>
      <c r="K72" s="386"/>
      <c r="L72" s="385"/>
      <c r="M72" s="386"/>
      <c r="N72" s="385"/>
      <c r="O72" s="386"/>
      <c r="P72" s="385"/>
      <c r="Q72" s="386"/>
      <c r="R72" s="385"/>
      <c r="S72" s="386"/>
      <c r="T72" s="385"/>
      <c r="U72" s="386"/>
      <c r="V72" s="385"/>
      <c r="W72" s="386"/>
      <c r="X72" s="385"/>
      <c r="Y72" s="386"/>
      <c r="Z72" s="385"/>
      <c r="AA72" s="386"/>
      <c r="AB72" s="385"/>
      <c r="AC72" s="386"/>
      <c r="AD72" s="385"/>
      <c r="AE72" s="386"/>
      <c r="AF72" s="385"/>
      <c r="AG72" s="386"/>
      <c r="AH72" s="385"/>
      <c r="AI72" s="386"/>
      <c r="AJ72" s="385"/>
      <c r="AK72" s="386"/>
      <c r="AL72" s="385"/>
      <c r="AM72" s="386"/>
      <c r="AN72" s="385"/>
      <c r="AO72" s="386"/>
      <c r="AP72" s="385"/>
      <c r="AQ72" s="386"/>
      <c r="AR72" s="385"/>
      <c r="AS72" s="386"/>
      <c r="AT72" s="385"/>
      <c r="AU72" s="386"/>
      <c r="AV72" s="385"/>
      <c r="AW72" s="386"/>
      <c r="AX72" s="385"/>
      <c r="AY72" s="386"/>
      <c r="AZ72" s="385"/>
      <c r="BA72" s="386"/>
      <c r="BB72" s="385"/>
      <c r="BC72" s="386"/>
      <c r="BD72" s="385"/>
      <c r="BE72" s="386"/>
      <c r="BF72" s="385"/>
      <c r="BG72" s="386"/>
      <c r="BH72" s="385"/>
      <c r="BI72" s="386"/>
      <c r="BJ72" s="1689"/>
      <c r="BK72" s="1683"/>
    </row>
    <row r="73" spans="1:63" ht="6" customHeight="1" x14ac:dyDescent="0.15">
      <c r="A73" s="1670"/>
      <c r="B73" s="1681">
        <v>20</v>
      </c>
      <c r="C73" s="1700"/>
      <c r="D73" s="1643"/>
      <c r="E73" s="1684"/>
      <c r="F73" s="380"/>
      <c r="G73" s="383"/>
      <c r="H73" s="380"/>
      <c r="I73" s="383"/>
      <c r="J73" s="380"/>
      <c r="K73" s="383"/>
      <c r="L73" s="380"/>
      <c r="M73" s="383"/>
      <c r="N73" s="380"/>
      <c r="O73" s="383"/>
      <c r="P73" s="380"/>
      <c r="Q73" s="383"/>
      <c r="R73" s="380"/>
      <c r="S73" s="383"/>
      <c r="T73" s="380"/>
      <c r="U73" s="383"/>
      <c r="V73" s="380"/>
      <c r="W73" s="383"/>
      <c r="X73" s="380"/>
      <c r="Y73" s="383"/>
      <c r="Z73" s="380"/>
      <c r="AA73" s="383"/>
      <c r="AB73" s="380"/>
      <c r="AC73" s="383"/>
      <c r="AD73" s="380"/>
      <c r="AE73" s="383"/>
      <c r="AF73" s="380"/>
      <c r="AG73" s="383"/>
      <c r="AH73" s="380"/>
      <c r="AI73" s="383"/>
      <c r="AJ73" s="380"/>
      <c r="AK73" s="383"/>
      <c r="AL73" s="380"/>
      <c r="AM73" s="383"/>
      <c r="AN73" s="380"/>
      <c r="AO73" s="383"/>
      <c r="AP73" s="380"/>
      <c r="AQ73" s="383"/>
      <c r="AR73" s="380"/>
      <c r="AS73" s="383"/>
      <c r="AT73" s="380"/>
      <c r="AU73" s="383"/>
      <c r="AV73" s="380"/>
      <c r="AW73" s="383"/>
      <c r="AX73" s="380"/>
      <c r="AY73" s="383"/>
      <c r="AZ73" s="380"/>
      <c r="BA73" s="383"/>
      <c r="BB73" s="380"/>
      <c r="BC73" s="383"/>
      <c r="BD73" s="380"/>
      <c r="BE73" s="383"/>
      <c r="BF73" s="380"/>
      <c r="BG73" s="383"/>
      <c r="BH73" s="380"/>
      <c r="BI73" s="383"/>
      <c r="BJ73" s="1687" t="s">
        <v>45</v>
      </c>
    </row>
    <row r="74" spans="1:63" ht="3" customHeight="1" x14ac:dyDescent="0.15">
      <c r="A74" s="1670"/>
      <c r="B74" s="1681"/>
      <c r="C74" s="1700"/>
      <c r="D74" s="1643"/>
      <c r="E74" s="1685"/>
      <c r="F74" s="1642"/>
      <c r="G74" s="1643"/>
      <c r="H74" s="1642"/>
      <c r="I74" s="1643"/>
      <c r="J74" s="1642"/>
      <c r="K74" s="1643"/>
      <c r="L74" s="1642"/>
      <c r="M74" s="1643"/>
      <c r="N74" s="1642"/>
      <c r="O74" s="1643"/>
      <c r="P74" s="1642"/>
      <c r="Q74" s="1643"/>
      <c r="R74" s="1642"/>
      <c r="S74" s="1643"/>
      <c r="T74" s="1642"/>
      <c r="U74" s="1643"/>
      <c r="V74" s="1642"/>
      <c r="W74" s="1643"/>
      <c r="X74" s="1642"/>
      <c r="Y74" s="1643"/>
      <c r="Z74" s="1642"/>
      <c r="AA74" s="1643"/>
      <c r="AB74" s="1642"/>
      <c r="AC74" s="1643"/>
      <c r="AD74" s="1642"/>
      <c r="AE74" s="1643"/>
      <c r="AF74" s="1642"/>
      <c r="AG74" s="1643"/>
      <c r="AH74" s="1642"/>
      <c r="AI74" s="1643"/>
      <c r="AJ74" s="1642"/>
      <c r="AK74" s="1643"/>
      <c r="AL74" s="1642"/>
      <c r="AM74" s="1643"/>
      <c r="AN74" s="1642"/>
      <c r="AO74" s="1643"/>
      <c r="AP74" s="1642"/>
      <c r="AQ74" s="1643"/>
      <c r="AR74" s="1642"/>
      <c r="AS74" s="1643"/>
      <c r="AT74" s="1642"/>
      <c r="AU74" s="1643"/>
      <c r="AV74" s="1642"/>
      <c r="AW74" s="1643"/>
      <c r="AX74" s="1642"/>
      <c r="AY74" s="1643"/>
      <c r="AZ74" s="1642"/>
      <c r="BA74" s="1643"/>
      <c r="BB74" s="1642"/>
      <c r="BC74" s="1643"/>
      <c r="BD74" s="1642"/>
      <c r="BE74" s="1643"/>
      <c r="BF74" s="1642"/>
      <c r="BG74" s="1643"/>
      <c r="BH74" s="1642"/>
      <c r="BI74" s="1643"/>
      <c r="BJ74" s="1688"/>
    </row>
    <row r="75" spans="1:63" ht="6" customHeight="1" x14ac:dyDescent="0.15">
      <c r="A75" s="1670"/>
      <c r="B75" s="1702"/>
      <c r="C75" s="1700"/>
      <c r="D75" s="1701"/>
      <c r="E75" s="1686"/>
      <c r="F75" s="385"/>
      <c r="G75" s="386"/>
      <c r="H75" s="385"/>
      <c r="I75" s="386"/>
      <c r="J75" s="385"/>
      <c r="K75" s="386"/>
      <c r="L75" s="385"/>
      <c r="M75" s="386"/>
      <c r="N75" s="385"/>
      <c r="O75" s="386"/>
      <c r="P75" s="385"/>
      <c r="Q75" s="386"/>
      <c r="R75" s="385"/>
      <c r="S75" s="386"/>
      <c r="T75" s="385"/>
      <c r="U75" s="386"/>
      <c r="V75" s="385"/>
      <c r="W75" s="386"/>
      <c r="X75" s="385"/>
      <c r="Y75" s="386"/>
      <c r="Z75" s="385"/>
      <c r="AA75" s="386"/>
      <c r="AB75" s="385"/>
      <c r="AC75" s="386"/>
      <c r="AD75" s="385"/>
      <c r="AE75" s="386"/>
      <c r="AF75" s="385"/>
      <c r="AG75" s="386"/>
      <c r="AH75" s="385"/>
      <c r="AI75" s="386"/>
      <c r="AJ75" s="385"/>
      <c r="AK75" s="386"/>
      <c r="AL75" s="385"/>
      <c r="AM75" s="386"/>
      <c r="AN75" s="385"/>
      <c r="AO75" s="386"/>
      <c r="AP75" s="385"/>
      <c r="AQ75" s="386"/>
      <c r="AR75" s="385"/>
      <c r="AS75" s="386"/>
      <c r="AT75" s="385"/>
      <c r="AU75" s="386"/>
      <c r="AV75" s="385"/>
      <c r="AW75" s="386"/>
      <c r="AX75" s="385"/>
      <c r="AY75" s="386"/>
      <c r="AZ75" s="385"/>
      <c r="BA75" s="386"/>
      <c r="BB75" s="385"/>
      <c r="BC75" s="386"/>
      <c r="BD75" s="385"/>
      <c r="BE75" s="386"/>
      <c r="BF75" s="385"/>
      <c r="BG75" s="386"/>
      <c r="BH75" s="385"/>
      <c r="BI75" s="386"/>
      <c r="BJ75" s="1689"/>
    </row>
    <row r="76" spans="1:63" ht="14.1" customHeight="1" x14ac:dyDescent="0.15">
      <c r="A76" s="1671"/>
      <c r="B76" s="1651" t="s">
        <v>672</v>
      </c>
      <c r="C76" s="1652"/>
      <c r="D76" s="1652"/>
      <c r="E76" s="1653"/>
      <c r="F76" s="1693">
        <f>SUM(F16:F75)</f>
        <v>0</v>
      </c>
      <c r="G76" s="1694"/>
      <c r="H76" s="1693">
        <f t="shared" ref="H76" si="52">SUM(H16:H75)</f>
        <v>0</v>
      </c>
      <c r="I76" s="1694"/>
      <c r="J76" s="1693">
        <f t="shared" ref="J76" si="53">SUM(J16:J75)</f>
        <v>0</v>
      </c>
      <c r="K76" s="1694"/>
      <c r="L76" s="1693">
        <f t="shared" ref="L76" si="54">SUM(L16:L75)</f>
        <v>0</v>
      </c>
      <c r="M76" s="1694"/>
      <c r="N76" s="1693">
        <f t="shared" ref="N76" si="55">SUM(N16:N75)</f>
        <v>0</v>
      </c>
      <c r="O76" s="1694"/>
      <c r="P76" s="1693">
        <f t="shared" ref="P76" si="56">SUM(P16:P75)</f>
        <v>0</v>
      </c>
      <c r="Q76" s="1694"/>
      <c r="R76" s="1693">
        <f t="shared" ref="R76" si="57">SUM(R16:R75)</f>
        <v>0</v>
      </c>
      <c r="S76" s="1694"/>
      <c r="T76" s="1693">
        <f t="shared" ref="T76" si="58">SUM(T16:T75)</f>
        <v>0</v>
      </c>
      <c r="U76" s="1694"/>
      <c r="V76" s="1693">
        <f t="shared" ref="V76" si="59">SUM(V16:V75)</f>
        <v>0</v>
      </c>
      <c r="W76" s="1694"/>
      <c r="X76" s="1693">
        <f t="shared" ref="X76" si="60">SUM(X16:X75)</f>
        <v>0</v>
      </c>
      <c r="Y76" s="1694"/>
      <c r="Z76" s="1693">
        <f t="shared" ref="Z76" si="61">SUM(Z16:Z75)</f>
        <v>0</v>
      </c>
      <c r="AA76" s="1694"/>
      <c r="AB76" s="1693">
        <f t="shared" ref="AB76" si="62">SUM(AB16:AB75)</f>
        <v>0</v>
      </c>
      <c r="AC76" s="1694"/>
      <c r="AD76" s="1693">
        <f t="shared" ref="AD76" si="63">SUM(AD16:AD75)</f>
        <v>0</v>
      </c>
      <c r="AE76" s="1694"/>
      <c r="AF76" s="1693">
        <f t="shared" ref="AF76" si="64">SUM(AF16:AF75)</f>
        <v>0</v>
      </c>
      <c r="AG76" s="1694"/>
      <c r="AH76" s="1693">
        <f t="shared" ref="AH76" si="65">SUM(AH16:AH75)</f>
        <v>0</v>
      </c>
      <c r="AI76" s="1694"/>
      <c r="AJ76" s="1693">
        <f t="shared" ref="AJ76" si="66">SUM(AJ16:AJ75)</f>
        <v>0</v>
      </c>
      <c r="AK76" s="1694"/>
      <c r="AL76" s="1693">
        <f t="shared" ref="AL76" si="67">SUM(AL16:AL75)</f>
        <v>0</v>
      </c>
      <c r="AM76" s="1694"/>
      <c r="AN76" s="1693">
        <f t="shared" ref="AN76" si="68">SUM(AN16:AN75)</f>
        <v>0</v>
      </c>
      <c r="AO76" s="1694"/>
      <c r="AP76" s="1693">
        <f t="shared" ref="AP76" si="69">SUM(AP16:AP75)</f>
        <v>0</v>
      </c>
      <c r="AQ76" s="1694"/>
      <c r="AR76" s="1693">
        <f t="shared" ref="AR76" si="70">SUM(AR16:AR75)</f>
        <v>0</v>
      </c>
      <c r="AS76" s="1694"/>
      <c r="AT76" s="1693">
        <f t="shared" ref="AT76" si="71">SUM(AT16:AT75)</f>
        <v>0</v>
      </c>
      <c r="AU76" s="1694"/>
      <c r="AV76" s="1693">
        <f t="shared" ref="AV76" si="72">SUM(AV16:AV75)</f>
        <v>0</v>
      </c>
      <c r="AW76" s="1694"/>
      <c r="AX76" s="1693">
        <f t="shared" ref="AX76" si="73">SUM(AX16:AX75)</f>
        <v>0</v>
      </c>
      <c r="AY76" s="1694"/>
      <c r="AZ76" s="1693">
        <f t="shared" ref="AZ76" si="74">SUM(AZ16:AZ75)</f>
        <v>0</v>
      </c>
      <c r="BA76" s="1694"/>
      <c r="BB76" s="1693">
        <f t="shared" ref="BB76" si="75">SUM(BB16:BB75)</f>
        <v>0</v>
      </c>
      <c r="BC76" s="1694"/>
      <c r="BD76" s="1693">
        <f t="shared" ref="BD76" si="76">SUM(BD16:BD75)</f>
        <v>0</v>
      </c>
      <c r="BE76" s="1694"/>
      <c r="BF76" s="1693">
        <f t="shared" ref="BF76" si="77">SUM(BF16:BF75)</f>
        <v>0</v>
      </c>
      <c r="BG76" s="1694"/>
      <c r="BH76" s="1693">
        <f>SUM(BH16:BH75)</f>
        <v>0</v>
      </c>
      <c r="BI76" s="1694"/>
      <c r="BJ76" s="387"/>
    </row>
    <row r="77" spans="1:63" ht="12.75" customHeight="1" x14ac:dyDescent="0.15">
      <c r="A77" s="1680" t="s">
        <v>686</v>
      </c>
      <c r="B77" s="1695"/>
      <c r="C77" s="1695"/>
      <c r="D77" s="1696"/>
      <c r="E77" s="400" t="s">
        <v>682</v>
      </c>
      <c r="F77" s="1693" t="str">
        <f>IF(F11=0,"",IF(F76&gt;=F11,"適","否"))</f>
        <v/>
      </c>
      <c r="G77" s="1694"/>
      <c r="H77" s="1693" t="str">
        <f t="shared" ref="H77" si="78">IF(H11=0,"",IF(H76&gt;=H11,"適","否"))</f>
        <v/>
      </c>
      <c r="I77" s="1694"/>
      <c r="J77" s="1693" t="str">
        <f t="shared" ref="J77" si="79">IF(J11=0,"",IF(J76&gt;=J11,"適","否"))</f>
        <v/>
      </c>
      <c r="K77" s="1694"/>
      <c r="L77" s="1693" t="str">
        <f t="shared" ref="L77" si="80">IF(L11=0,"",IF(L76&gt;=L11,"適","否"))</f>
        <v/>
      </c>
      <c r="M77" s="1694"/>
      <c r="N77" s="1693" t="str">
        <f t="shared" ref="N77" si="81">IF(N11=0,"",IF(N76&gt;=N11,"適","否"))</f>
        <v/>
      </c>
      <c r="O77" s="1694"/>
      <c r="P77" s="1693" t="str">
        <f t="shared" ref="P77" si="82">IF(P11=0,"",IF(P76&gt;=P11,"適","否"))</f>
        <v/>
      </c>
      <c r="Q77" s="1694"/>
      <c r="R77" s="1693" t="str">
        <f t="shared" ref="R77" si="83">IF(R11=0,"",IF(R76&gt;=R11,"適","否"))</f>
        <v/>
      </c>
      <c r="S77" s="1694"/>
      <c r="T77" s="1693" t="str">
        <f t="shared" ref="T77" si="84">IF(T11=0,"",IF(T76&gt;=T11,"適","否"))</f>
        <v/>
      </c>
      <c r="U77" s="1694"/>
      <c r="V77" s="1693" t="str">
        <f t="shared" ref="V77" si="85">IF(V11=0,"",IF(V76&gt;=V11,"適","否"))</f>
        <v/>
      </c>
      <c r="W77" s="1694"/>
      <c r="X77" s="1693" t="str">
        <f t="shared" ref="X77" si="86">IF(X11=0,"",IF(X76&gt;=X11,"適","否"))</f>
        <v/>
      </c>
      <c r="Y77" s="1694"/>
      <c r="Z77" s="1693" t="str">
        <f t="shared" ref="Z77" si="87">IF(Z11=0,"",IF(Z76&gt;=Z11,"適","否"))</f>
        <v/>
      </c>
      <c r="AA77" s="1694"/>
      <c r="AB77" s="1693" t="str">
        <f t="shared" ref="AB77" si="88">IF(AB11=0,"",IF(AB76&gt;=AB11,"適","否"))</f>
        <v/>
      </c>
      <c r="AC77" s="1694"/>
      <c r="AD77" s="1693" t="str">
        <f t="shared" ref="AD77" si="89">IF(AD11=0,"",IF(AD76&gt;=AD11,"適","否"))</f>
        <v/>
      </c>
      <c r="AE77" s="1694"/>
      <c r="AF77" s="1693" t="str">
        <f t="shared" ref="AF77" si="90">IF(AF11=0,"",IF(AF76&gt;=AF11,"適","否"))</f>
        <v/>
      </c>
      <c r="AG77" s="1694"/>
      <c r="AH77" s="1693" t="str">
        <f t="shared" ref="AH77" si="91">IF(AH11=0,"",IF(AH76&gt;=AH11,"適","否"))</f>
        <v/>
      </c>
      <c r="AI77" s="1694"/>
      <c r="AJ77" s="1693" t="str">
        <f t="shared" ref="AJ77" si="92">IF(AJ11=0,"",IF(AJ76&gt;=AJ11,"適","否"))</f>
        <v/>
      </c>
      <c r="AK77" s="1694"/>
      <c r="AL77" s="1693" t="str">
        <f t="shared" ref="AL77" si="93">IF(AL11=0,"",IF(AL76&gt;=AL11,"適","否"))</f>
        <v/>
      </c>
      <c r="AM77" s="1694"/>
      <c r="AN77" s="1693" t="str">
        <f t="shared" ref="AN77" si="94">IF(AN11=0,"",IF(AN76&gt;=AN11,"適","否"))</f>
        <v/>
      </c>
      <c r="AO77" s="1694"/>
      <c r="AP77" s="1693" t="str">
        <f t="shared" ref="AP77" si="95">IF(AP11=0,"",IF(AP76&gt;=AP11,"適","否"))</f>
        <v/>
      </c>
      <c r="AQ77" s="1694"/>
      <c r="AR77" s="1693" t="str">
        <f t="shared" ref="AR77" si="96">IF(AR11=0,"",IF(AR76&gt;=AR11,"適","否"))</f>
        <v/>
      </c>
      <c r="AS77" s="1694"/>
      <c r="AT77" s="1693" t="str">
        <f t="shared" ref="AT77" si="97">IF(AT11=0,"",IF(AT76&gt;=AT11,"適","否"))</f>
        <v/>
      </c>
      <c r="AU77" s="1694"/>
      <c r="AV77" s="1693" t="str">
        <f t="shared" ref="AV77" si="98">IF(AV11=0,"",IF(AV76&gt;=AV11,"適","否"))</f>
        <v/>
      </c>
      <c r="AW77" s="1694"/>
      <c r="AX77" s="1693" t="str">
        <f t="shared" ref="AX77" si="99">IF(AX11=0,"",IF(AX76&gt;=AX11,"適","否"))</f>
        <v/>
      </c>
      <c r="AY77" s="1694"/>
      <c r="AZ77" s="1693" t="str">
        <f t="shared" ref="AZ77" si="100">IF(AZ11=0,"",IF(AZ76&gt;=AZ11,"適","否"))</f>
        <v/>
      </c>
      <c r="BA77" s="1694"/>
      <c r="BB77" s="1693" t="str">
        <f t="shared" ref="BB77" si="101">IF(BB11=0,"",IF(BB76&gt;=BB11,"適","否"))</f>
        <v/>
      </c>
      <c r="BC77" s="1694"/>
      <c r="BD77" s="1693" t="str">
        <f t="shared" ref="BD77" si="102">IF(BD11=0,"",IF(BD76&gt;=BD11,"適","否"))</f>
        <v/>
      </c>
      <c r="BE77" s="1694"/>
      <c r="BF77" s="1693" t="str">
        <f t="shared" ref="BF77" si="103">IF(BF11=0,"",IF(BF76&gt;=BF11,"適","否"))</f>
        <v/>
      </c>
      <c r="BG77" s="1694"/>
      <c r="BH77" s="1693" t="str">
        <f t="shared" ref="BH77" si="104">IF(BH11=0,"",IF(BH76&gt;=BH11,"適","否"))</f>
        <v/>
      </c>
      <c r="BI77" s="1694"/>
      <c r="BJ77" s="388"/>
    </row>
    <row r="78" spans="1:63" ht="12.75" customHeight="1" x14ac:dyDescent="0.15">
      <c r="A78" s="1692"/>
      <c r="B78" s="1697"/>
      <c r="C78" s="1697"/>
      <c r="D78" s="1698"/>
      <c r="E78" s="401" t="s">
        <v>683</v>
      </c>
      <c r="F78" s="1706" t="str">
        <f>IF(F12=0,"",IF(F76&gt;=F12,"適","否"))</f>
        <v/>
      </c>
      <c r="G78" s="1707"/>
      <c r="H78" s="1706" t="str">
        <f t="shared" ref="H78" si="105">IF(H12=0,"",IF(H76&gt;=H12,"適","否"))</f>
        <v/>
      </c>
      <c r="I78" s="1707"/>
      <c r="J78" s="1706" t="str">
        <f t="shared" ref="J78" si="106">IF(J12=0,"",IF(J76&gt;=J12,"適","否"))</f>
        <v/>
      </c>
      <c r="K78" s="1707"/>
      <c r="L78" s="1706" t="str">
        <f t="shared" ref="L78" si="107">IF(L12=0,"",IF(L76&gt;=L12,"適","否"))</f>
        <v/>
      </c>
      <c r="M78" s="1707"/>
      <c r="N78" s="1706" t="str">
        <f t="shared" ref="N78" si="108">IF(N12=0,"",IF(N76&gt;=N12,"適","否"))</f>
        <v/>
      </c>
      <c r="O78" s="1707"/>
      <c r="P78" s="1706" t="str">
        <f t="shared" ref="P78" si="109">IF(P12=0,"",IF(P76&gt;=P12,"適","否"))</f>
        <v/>
      </c>
      <c r="Q78" s="1707"/>
      <c r="R78" s="1706" t="str">
        <f t="shared" ref="R78" si="110">IF(R12=0,"",IF(R76&gt;=R12,"適","否"))</f>
        <v/>
      </c>
      <c r="S78" s="1707"/>
      <c r="T78" s="1706" t="str">
        <f t="shared" ref="T78" si="111">IF(T12=0,"",IF(T76&gt;=T12,"適","否"))</f>
        <v/>
      </c>
      <c r="U78" s="1707"/>
      <c r="V78" s="1706" t="str">
        <f t="shared" ref="V78" si="112">IF(V12=0,"",IF(V76&gt;=V12,"適","否"))</f>
        <v/>
      </c>
      <c r="W78" s="1707"/>
      <c r="X78" s="1706" t="str">
        <f t="shared" ref="X78" si="113">IF(X12=0,"",IF(X76&gt;=X12,"適","否"))</f>
        <v/>
      </c>
      <c r="Y78" s="1707"/>
      <c r="Z78" s="1706" t="str">
        <f t="shared" ref="Z78" si="114">IF(Z12=0,"",IF(Z76&gt;=Z12,"適","否"))</f>
        <v/>
      </c>
      <c r="AA78" s="1707"/>
      <c r="AB78" s="1706" t="str">
        <f t="shared" ref="AB78" si="115">IF(AB12=0,"",IF(AB76&gt;=AB12,"適","否"))</f>
        <v/>
      </c>
      <c r="AC78" s="1707"/>
      <c r="AD78" s="1706" t="str">
        <f t="shared" ref="AD78" si="116">IF(AD12=0,"",IF(AD76&gt;=AD12,"適","否"))</f>
        <v/>
      </c>
      <c r="AE78" s="1707"/>
      <c r="AF78" s="1706" t="str">
        <f t="shared" ref="AF78" si="117">IF(AF12=0,"",IF(AF76&gt;=AF12,"適","否"))</f>
        <v/>
      </c>
      <c r="AG78" s="1707"/>
      <c r="AH78" s="1706" t="str">
        <f t="shared" ref="AH78" si="118">IF(AH12=0,"",IF(AH76&gt;=AH12,"適","否"))</f>
        <v/>
      </c>
      <c r="AI78" s="1707"/>
      <c r="AJ78" s="1706" t="str">
        <f t="shared" ref="AJ78" si="119">IF(AJ12=0,"",IF(AJ76&gt;=AJ12,"適","否"))</f>
        <v/>
      </c>
      <c r="AK78" s="1707"/>
      <c r="AL78" s="1706" t="str">
        <f t="shared" ref="AL78" si="120">IF(AL12=0,"",IF(AL76&gt;=AL12,"適","否"))</f>
        <v/>
      </c>
      <c r="AM78" s="1707"/>
      <c r="AN78" s="1706" t="str">
        <f t="shared" ref="AN78" si="121">IF(AN12=0,"",IF(AN76&gt;=AN12,"適","否"))</f>
        <v/>
      </c>
      <c r="AO78" s="1707"/>
      <c r="AP78" s="1706" t="str">
        <f t="shared" ref="AP78" si="122">IF(AP12=0,"",IF(AP76&gt;=AP12,"適","否"))</f>
        <v/>
      </c>
      <c r="AQ78" s="1707"/>
      <c r="AR78" s="1706" t="str">
        <f t="shared" ref="AR78" si="123">IF(AR12=0,"",IF(AR76&gt;=AR12,"適","否"))</f>
        <v/>
      </c>
      <c r="AS78" s="1707"/>
      <c r="AT78" s="1706" t="str">
        <f t="shared" ref="AT78" si="124">IF(AT12=0,"",IF(AT76&gt;=AT12,"適","否"))</f>
        <v/>
      </c>
      <c r="AU78" s="1707"/>
      <c r="AV78" s="1706" t="str">
        <f t="shared" ref="AV78" si="125">IF(AV12=0,"",IF(AV76&gt;=AV12,"適","否"))</f>
        <v/>
      </c>
      <c r="AW78" s="1707"/>
      <c r="AX78" s="1706" t="str">
        <f t="shared" ref="AX78" si="126">IF(AX12=0,"",IF(AX76&gt;=AX12,"適","否"))</f>
        <v/>
      </c>
      <c r="AY78" s="1707"/>
      <c r="AZ78" s="1706" t="str">
        <f t="shared" ref="AZ78" si="127">IF(AZ12=0,"",IF(AZ76&gt;=AZ12,"適","否"))</f>
        <v/>
      </c>
      <c r="BA78" s="1707"/>
      <c r="BB78" s="1706" t="str">
        <f t="shared" ref="BB78" si="128">IF(BB12=0,"",IF(BB76&gt;=BB12,"適","否"))</f>
        <v/>
      </c>
      <c r="BC78" s="1707"/>
      <c r="BD78" s="1706" t="str">
        <f t="shared" ref="BD78" si="129">IF(BD12=0,"",IF(BD76&gt;=BD12,"適","否"))</f>
        <v/>
      </c>
      <c r="BE78" s="1707"/>
      <c r="BF78" s="1706" t="str">
        <f t="shared" ref="BF78" si="130">IF(BF12=0,"",IF(BF76&gt;=BF12,"適","否"))</f>
        <v/>
      </c>
      <c r="BG78" s="1707"/>
      <c r="BH78" s="1706" t="str">
        <f t="shared" ref="BH78" si="131">IF(BH12=0,"",IF(BH76&gt;=BH12,"適","否"))</f>
        <v/>
      </c>
      <c r="BI78" s="1707"/>
      <c r="BJ78" s="409" t="s">
        <v>684</v>
      </c>
    </row>
    <row r="79" spans="1:63" s="274" customFormat="1" ht="13.5" customHeight="1" x14ac:dyDescent="0.15">
      <c r="A79" s="389" t="s">
        <v>668</v>
      </c>
      <c r="B79" s="31" t="s">
        <v>697</v>
      </c>
    </row>
    <row r="80" spans="1:63" s="274" customFormat="1" ht="13.5" customHeight="1" x14ac:dyDescent="0.15">
      <c r="A80" s="274">
        <v>2</v>
      </c>
      <c r="B80" s="31" t="s">
        <v>698</v>
      </c>
    </row>
    <row r="81" spans="1:2" ht="13.5" customHeight="1" x14ac:dyDescent="0.15">
      <c r="A81" s="376" t="s">
        <v>695</v>
      </c>
      <c r="B81" s="4" t="s">
        <v>701</v>
      </c>
    </row>
    <row r="82" spans="1:2" ht="13.5" customHeight="1" x14ac:dyDescent="0.15">
      <c r="B82" s="4" t="s">
        <v>696</v>
      </c>
    </row>
    <row r="83" spans="1:2" ht="13.5" customHeight="1" x14ac:dyDescent="0.15">
      <c r="B83" s="369" t="s">
        <v>740</v>
      </c>
    </row>
    <row r="84" spans="1:2" ht="13.5" customHeight="1" x14ac:dyDescent="0.15">
      <c r="B84" s="369" t="s">
        <v>743</v>
      </c>
    </row>
    <row r="85" spans="1:2" ht="13.5" customHeight="1" x14ac:dyDescent="0.15">
      <c r="B85" s="4" t="s">
        <v>739</v>
      </c>
    </row>
    <row r="86" spans="1:2" ht="13.5" customHeight="1" x14ac:dyDescent="0.15">
      <c r="B86" s="369" t="s">
        <v>742</v>
      </c>
    </row>
    <row r="87" spans="1:2" ht="13.5" customHeight="1" x14ac:dyDescent="0.15">
      <c r="B87" s="369" t="s">
        <v>741</v>
      </c>
    </row>
  </sheetData>
  <mergeCells count="1071">
    <mergeCell ref="AR78:AS78"/>
    <mergeCell ref="AT78:AU78"/>
    <mergeCell ref="AV78:AW78"/>
    <mergeCell ref="AX78:AY78"/>
    <mergeCell ref="AZ78:BA78"/>
    <mergeCell ref="AP77:AQ77"/>
    <mergeCell ref="AR77:AS77"/>
    <mergeCell ref="AT77:AU77"/>
    <mergeCell ref="AV77:AW77"/>
    <mergeCell ref="AX77:AY77"/>
    <mergeCell ref="AZ77:BA77"/>
    <mergeCell ref="BB77:BC77"/>
    <mergeCell ref="J78:K78"/>
    <mergeCell ref="L78:M78"/>
    <mergeCell ref="N78:O78"/>
    <mergeCell ref="P78:Q78"/>
    <mergeCell ref="R78:S78"/>
    <mergeCell ref="T78:U78"/>
    <mergeCell ref="V78:W78"/>
    <mergeCell ref="X78:Y78"/>
    <mergeCell ref="Z78:AA78"/>
    <mergeCell ref="AB78:AC78"/>
    <mergeCell ref="AD78:AE78"/>
    <mergeCell ref="AF78:AG78"/>
    <mergeCell ref="AH78:AI78"/>
    <mergeCell ref="AJ78:AK78"/>
    <mergeCell ref="AL78:AM78"/>
    <mergeCell ref="AN78:AO78"/>
    <mergeCell ref="AP78:AQ78"/>
    <mergeCell ref="BD77:BE77"/>
    <mergeCell ref="BF77:BG77"/>
    <mergeCell ref="AZ76:BA76"/>
    <mergeCell ref="BB76:BC76"/>
    <mergeCell ref="BD76:BE76"/>
    <mergeCell ref="BF76:BG76"/>
    <mergeCell ref="BH76:BI76"/>
    <mergeCell ref="F77:G77"/>
    <mergeCell ref="F78:G78"/>
    <mergeCell ref="H77:I77"/>
    <mergeCell ref="J77:K77"/>
    <mergeCell ref="L77:M77"/>
    <mergeCell ref="N77:O77"/>
    <mergeCell ref="P77:Q77"/>
    <mergeCell ref="R77:S77"/>
    <mergeCell ref="T77:U77"/>
    <mergeCell ref="V77:W77"/>
    <mergeCell ref="X77:Y77"/>
    <mergeCell ref="Z77:AA77"/>
    <mergeCell ref="AB77:AC77"/>
    <mergeCell ref="AD77:AE77"/>
    <mergeCell ref="AF77:AG77"/>
    <mergeCell ref="AH77:AI77"/>
    <mergeCell ref="AJ77:AK77"/>
    <mergeCell ref="AL77:AM77"/>
    <mergeCell ref="AN77:AO77"/>
    <mergeCell ref="BB78:BC78"/>
    <mergeCell ref="BD78:BE78"/>
    <mergeCell ref="BF78:BG78"/>
    <mergeCell ref="BH78:BI78"/>
    <mergeCell ref="BH77:BI77"/>
    <mergeCell ref="H78:I78"/>
    <mergeCell ref="BK70:BK72"/>
    <mergeCell ref="F76:G76"/>
    <mergeCell ref="H76:I76"/>
    <mergeCell ref="J76:K76"/>
    <mergeCell ref="L76:M76"/>
    <mergeCell ref="N76:O76"/>
    <mergeCell ref="P76:Q76"/>
    <mergeCell ref="R76:S76"/>
    <mergeCell ref="T76:U76"/>
    <mergeCell ref="V76:W76"/>
    <mergeCell ref="X76:Y76"/>
    <mergeCell ref="Z76:AA76"/>
    <mergeCell ref="AB76:AC76"/>
    <mergeCell ref="AD76:AE76"/>
    <mergeCell ref="AF76:AG76"/>
    <mergeCell ref="AH76:AI76"/>
    <mergeCell ref="AJ76:AK76"/>
    <mergeCell ref="AL76:AM76"/>
    <mergeCell ref="AN76:AO76"/>
    <mergeCell ref="AP76:AQ76"/>
    <mergeCell ref="AR76:AS76"/>
    <mergeCell ref="AT76:AU76"/>
    <mergeCell ref="AV76:AW76"/>
    <mergeCell ref="AX76:AY76"/>
    <mergeCell ref="H74:I74"/>
    <mergeCell ref="J74:K74"/>
    <mergeCell ref="L74:M74"/>
    <mergeCell ref="N74:O74"/>
    <mergeCell ref="T71:U71"/>
    <mergeCell ref="V71:W71"/>
    <mergeCell ref="P74:Q74"/>
    <mergeCell ref="R74:S74"/>
    <mergeCell ref="B76:E76"/>
    <mergeCell ref="A77:D78"/>
    <mergeCell ref="B70:B72"/>
    <mergeCell ref="C70:C72"/>
    <mergeCell ref="D70:D72"/>
    <mergeCell ref="E70:E72"/>
    <mergeCell ref="BJ70:BJ72"/>
    <mergeCell ref="B73:B75"/>
    <mergeCell ref="C73:C75"/>
    <mergeCell ref="D73:D75"/>
    <mergeCell ref="E73:E75"/>
    <mergeCell ref="BJ73:BJ75"/>
    <mergeCell ref="BH71:BI71"/>
    <mergeCell ref="BH74:BI74"/>
    <mergeCell ref="BF71:BG71"/>
    <mergeCell ref="BF74:BG74"/>
    <mergeCell ref="BD71:BE71"/>
    <mergeCell ref="BD74:BE74"/>
    <mergeCell ref="BB71:BC71"/>
    <mergeCell ref="BB74:BC74"/>
    <mergeCell ref="AT71:AU71"/>
    <mergeCell ref="AV71:AW71"/>
    <mergeCell ref="AX71:AY71"/>
    <mergeCell ref="AZ71:BA71"/>
    <mergeCell ref="AT74:AU74"/>
    <mergeCell ref="AV74:AW74"/>
    <mergeCell ref="AX74:AY74"/>
    <mergeCell ref="AZ74:BA74"/>
    <mergeCell ref="H71:I71"/>
    <mergeCell ref="J71:K71"/>
    <mergeCell ref="L71:M71"/>
    <mergeCell ref="N71:O71"/>
    <mergeCell ref="B67:B69"/>
    <mergeCell ref="C67:C69"/>
    <mergeCell ref="D67:D69"/>
    <mergeCell ref="E67:E69"/>
    <mergeCell ref="BJ67:BJ69"/>
    <mergeCell ref="BK67:BK69"/>
    <mergeCell ref="B64:B66"/>
    <mergeCell ref="C64:C66"/>
    <mergeCell ref="D64:D66"/>
    <mergeCell ref="E64:E66"/>
    <mergeCell ref="BJ64:BJ66"/>
    <mergeCell ref="BK64:BK66"/>
    <mergeCell ref="BH65:BI65"/>
    <mergeCell ref="BH68:BI68"/>
    <mergeCell ref="BF65:BG65"/>
    <mergeCell ref="BF68:BG68"/>
    <mergeCell ref="BD65:BE65"/>
    <mergeCell ref="BD68:BE68"/>
    <mergeCell ref="BB65:BC65"/>
    <mergeCell ref="BB68:BC68"/>
    <mergeCell ref="H68:I68"/>
    <mergeCell ref="J68:K68"/>
    <mergeCell ref="L68:M68"/>
    <mergeCell ref="N68:O68"/>
    <mergeCell ref="AT65:AU65"/>
    <mergeCell ref="AV65:AW65"/>
    <mergeCell ref="AX65:AY65"/>
    <mergeCell ref="AZ65:BA65"/>
    <mergeCell ref="AT68:AU68"/>
    <mergeCell ref="AV68:AW68"/>
    <mergeCell ref="AX68:AY68"/>
    <mergeCell ref="AZ68:BA68"/>
    <mergeCell ref="B61:B63"/>
    <mergeCell ref="C61:C63"/>
    <mergeCell ref="D61:D63"/>
    <mergeCell ref="E61:E63"/>
    <mergeCell ref="BJ61:BJ63"/>
    <mergeCell ref="BK61:BK63"/>
    <mergeCell ref="B58:B60"/>
    <mergeCell ref="C58:C60"/>
    <mergeCell ref="D58:D60"/>
    <mergeCell ref="E58:E60"/>
    <mergeCell ref="BJ58:BJ60"/>
    <mergeCell ref="BK58:BK60"/>
    <mergeCell ref="BH59:BI59"/>
    <mergeCell ref="BH62:BI62"/>
    <mergeCell ref="BF59:BG59"/>
    <mergeCell ref="BF62:BG62"/>
    <mergeCell ref="BD59:BE59"/>
    <mergeCell ref="BD62:BE62"/>
    <mergeCell ref="BB59:BC59"/>
    <mergeCell ref="BB62:BC62"/>
    <mergeCell ref="AT59:AU59"/>
    <mergeCell ref="AV59:AW59"/>
    <mergeCell ref="AX59:AY59"/>
    <mergeCell ref="AZ59:BA59"/>
    <mergeCell ref="AT62:AU62"/>
    <mergeCell ref="AV62:AW62"/>
    <mergeCell ref="AX62:AY62"/>
    <mergeCell ref="AZ62:BA62"/>
    <mergeCell ref="B55:B57"/>
    <mergeCell ref="C55:C57"/>
    <mergeCell ref="D55:D57"/>
    <mergeCell ref="E55:E57"/>
    <mergeCell ref="BJ55:BJ57"/>
    <mergeCell ref="BK55:BK57"/>
    <mergeCell ref="B52:B54"/>
    <mergeCell ref="C52:C54"/>
    <mergeCell ref="D52:D54"/>
    <mergeCell ref="E52:E54"/>
    <mergeCell ref="BJ52:BJ54"/>
    <mergeCell ref="BK52:BK54"/>
    <mergeCell ref="BH53:BI53"/>
    <mergeCell ref="BH56:BI56"/>
    <mergeCell ref="BF53:BG53"/>
    <mergeCell ref="BF56:BG56"/>
    <mergeCell ref="BD53:BE53"/>
    <mergeCell ref="BD56:BE56"/>
    <mergeCell ref="BB53:BC53"/>
    <mergeCell ref="BB56:BC56"/>
    <mergeCell ref="H56:I56"/>
    <mergeCell ref="J56:K56"/>
    <mergeCell ref="L56:M56"/>
    <mergeCell ref="N56:O56"/>
    <mergeCell ref="AT53:AU53"/>
    <mergeCell ref="AV53:AW53"/>
    <mergeCell ref="AX53:AY53"/>
    <mergeCell ref="AZ53:BA53"/>
    <mergeCell ref="AT56:AU56"/>
    <mergeCell ref="AV56:AW56"/>
    <mergeCell ref="AX56:AY56"/>
    <mergeCell ref="AZ56:BA56"/>
    <mergeCell ref="B49:B51"/>
    <mergeCell ref="C49:C51"/>
    <mergeCell ref="D49:D51"/>
    <mergeCell ref="E49:E51"/>
    <mergeCell ref="BJ49:BJ51"/>
    <mergeCell ref="BK49:BK51"/>
    <mergeCell ref="B46:B48"/>
    <mergeCell ref="C46:C48"/>
    <mergeCell ref="D46:D48"/>
    <mergeCell ref="E46:E48"/>
    <mergeCell ref="BJ46:BJ48"/>
    <mergeCell ref="BK46:BK48"/>
    <mergeCell ref="BH47:BI47"/>
    <mergeCell ref="BH50:BI50"/>
    <mergeCell ref="BF47:BG47"/>
    <mergeCell ref="BF50:BG50"/>
    <mergeCell ref="BD47:BE47"/>
    <mergeCell ref="BD50:BE50"/>
    <mergeCell ref="BB47:BC47"/>
    <mergeCell ref="BB50:BC50"/>
    <mergeCell ref="AT47:AU47"/>
    <mergeCell ref="AV47:AW47"/>
    <mergeCell ref="AX47:AY47"/>
    <mergeCell ref="AZ47:BA47"/>
    <mergeCell ref="AT50:AU50"/>
    <mergeCell ref="AV50:AW50"/>
    <mergeCell ref="AX50:AY50"/>
    <mergeCell ref="AZ50:BA50"/>
    <mergeCell ref="T50:U50"/>
    <mergeCell ref="V50:W50"/>
    <mergeCell ref="AL47:AM47"/>
    <mergeCell ref="AJ50:AK50"/>
    <mergeCell ref="B43:B45"/>
    <mergeCell ref="C43:C45"/>
    <mergeCell ref="D43:D45"/>
    <mergeCell ref="E43:E45"/>
    <mergeCell ref="BJ43:BJ45"/>
    <mergeCell ref="BK43:BK45"/>
    <mergeCell ref="B40:B42"/>
    <mergeCell ref="C40:C42"/>
    <mergeCell ref="D40:D42"/>
    <mergeCell ref="E40:E42"/>
    <mergeCell ref="BJ40:BJ42"/>
    <mergeCell ref="BK40:BK42"/>
    <mergeCell ref="BH41:BI41"/>
    <mergeCell ref="BH44:BI44"/>
    <mergeCell ref="BF41:BG41"/>
    <mergeCell ref="BF44:BG44"/>
    <mergeCell ref="BD41:BE41"/>
    <mergeCell ref="BD44:BE44"/>
    <mergeCell ref="BB41:BC41"/>
    <mergeCell ref="BB44:BC44"/>
    <mergeCell ref="H44:I44"/>
    <mergeCell ref="J44:K44"/>
    <mergeCell ref="L44:M44"/>
    <mergeCell ref="N44:O44"/>
    <mergeCell ref="AT41:AU41"/>
    <mergeCell ref="AV41:AW41"/>
    <mergeCell ref="AX41:AY41"/>
    <mergeCell ref="AZ41:BA41"/>
    <mergeCell ref="AT44:AU44"/>
    <mergeCell ref="AV44:AW44"/>
    <mergeCell ref="AX44:AY44"/>
    <mergeCell ref="AZ44:BA44"/>
    <mergeCell ref="B37:B39"/>
    <mergeCell ref="C37:C39"/>
    <mergeCell ref="D37:D39"/>
    <mergeCell ref="E37:E39"/>
    <mergeCell ref="BJ37:BJ39"/>
    <mergeCell ref="BK37:BK39"/>
    <mergeCell ref="B34:B36"/>
    <mergeCell ref="C34:C36"/>
    <mergeCell ref="D34:D36"/>
    <mergeCell ref="E34:E36"/>
    <mergeCell ref="BJ34:BJ36"/>
    <mergeCell ref="BK34:BK36"/>
    <mergeCell ref="BH35:BI35"/>
    <mergeCell ref="BH38:BI38"/>
    <mergeCell ref="BF35:BG35"/>
    <mergeCell ref="BF38:BG38"/>
    <mergeCell ref="BD35:BE35"/>
    <mergeCell ref="BD38:BE38"/>
    <mergeCell ref="BB35:BC35"/>
    <mergeCell ref="BB38:BC38"/>
    <mergeCell ref="AT35:AU35"/>
    <mergeCell ref="AV35:AW35"/>
    <mergeCell ref="AX35:AY35"/>
    <mergeCell ref="AZ35:BA35"/>
    <mergeCell ref="AT38:AU38"/>
    <mergeCell ref="AV38:AW38"/>
    <mergeCell ref="AX38:AY38"/>
    <mergeCell ref="AZ38:BA38"/>
    <mergeCell ref="H35:I35"/>
    <mergeCell ref="J35:K35"/>
    <mergeCell ref="L35:M35"/>
    <mergeCell ref="N35:O35"/>
    <mergeCell ref="B31:B33"/>
    <mergeCell ref="C31:C33"/>
    <mergeCell ref="D31:D33"/>
    <mergeCell ref="E31:E33"/>
    <mergeCell ref="BJ31:BJ33"/>
    <mergeCell ref="BK31:BK33"/>
    <mergeCell ref="B28:B30"/>
    <mergeCell ref="C28:C30"/>
    <mergeCell ref="D28:D30"/>
    <mergeCell ref="E28:E30"/>
    <mergeCell ref="BJ28:BJ30"/>
    <mergeCell ref="BK28:BK30"/>
    <mergeCell ref="BH29:BI29"/>
    <mergeCell ref="BH32:BI32"/>
    <mergeCell ref="BF29:BG29"/>
    <mergeCell ref="BF32:BG32"/>
    <mergeCell ref="BD29:BE29"/>
    <mergeCell ref="BD32:BE32"/>
    <mergeCell ref="BB29:BC29"/>
    <mergeCell ref="BB32:BC32"/>
    <mergeCell ref="H32:I32"/>
    <mergeCell ref="J32:K32"/>
    <mergeCell ref="L32:M32"/>
    <mergeCell ref="N32:O32"/>
    <mergeCell ref="AT29:AU29"/>
    <mergeCell ref="AV29:AW29"/>
    <mergeCell ref="AX29:AY29"/>
    <mergeCell ref="AZ29:BA29"/>
    <mergeCell ref="AT32:AU32"/>
    <mergeCell ref="AV32:AW32"/>
    <mergeCell ref="AX32:AY32"/>
    <mergeCell ref="AZ32:BA32"/>
    <mergeCell ref="D22:D24"/>
    <mergeCell ref="E22:E24"/>
    <mergeCell ref="BJ22:BJ24"/>
    <mergeCell ref="BK22:BK24"/>
    <mergeCell ref="B25:B27"/>
    <mergeCell ref="C25:C27"/>
    <mergeCell ref="D25:D27"/>
    <mergeCell ref="E25:E27"/>
    <mergeCell ref="BJ25:BJ27"/>
    <mergeCell ref="BK25:BK27"/>
    <mergeCell ref="BH23:BI23"/>
    <mergeCell ref="BH26:BI26"/>
    <mergeCell ref="BF23:BG23"/>
    <mergeCell ref="BF26:BG26"/>
    <mergeCell ref="BD23:BE23"/>
    <mergeCell ref="BD26:BE26"/>
    <mergeCell ref="BB23:BC23"/>
    <mergeCell ref="BB26:BC26"/>
    <mergeCell ref="AT23:AU23"/>
    <mergeCell ref="AV23:AW23"/>
    <mergeCell ref="AX23:AY23"/>
    <mergeCell ref="AZ23:BA23"/>
    <mergeCell ref="AT26:AU26"/>
    <mergeCell ref="AV26:AW26"/>
    <mergeCell ref="AX26:AY26"/>
    <mergeCell ref="AZ26:BA26"/>
    <mergeCell ref="AL23:AM23"/>
    <mergeCell ref="AL26:AM26"/>
    <mergeCell ref="R23:S23"/>
    <mergeCell ref="T23:U23"/>
    <mergeCell ref="V23:W23"/>
    <mergeCell ref="R26:S26"/>
    <mergeCell ref="BK16:BK18"/>
    <mergeCell ref="B19:B21"/>
    <mergeCell ref="C19:C21"/>
    <mergeCell ref="D19:D21"/>
    <mergeCell ref="E19:E21"/>
    <mergeCell ref="BJ19:BJ21"/>
    <mergeCell ref="BK19:BK21"/>
    <mergeCell ref="BJ13:BJ15"/>
    <mergeCell ref="B16:B18"/>
    <mergeCell ref="C16:C18"/>
    <mergeCell ref="D16:D18"/>
    <mergeCell ref="E16:E18"/>
    <mergeCell ref="BJ16:BJ18"/>
    <mergeCell ref="F14:G14"/>
    <mergeCell ref="H14:I14"/>
    <mergeCell ref="AV14:AW14"/>
    <mergeCell ref="AX14:AY14"/>
    <mergeCell ref="AZ14:BA14"/>
    <mergeCell ref="BB14:BC14"/>
    <mergeCell ref="BD14:BE14"/>
    <mergeCell ref="BF14:BG14"/>
    <mergeCell ref="BH14:BI14"/>
    <mergeCell ref="L14:M14"/>
    <mergeCell ref="J14:K14"/>
    <mergeCell ref="N14:O14"/>
    <mergeCell ref="P14:Q14"/>
    <mergeCell ref="R14:S14"/>
    <mergeCell ref="T14:U14"/>
    <mergeCell ref="V14:W14"/>
    <mergeCell ref="X14:Y14"/>
    <mergeCell ref="Z14:AA14"/>
    <mergeCell ref="AB14:AC14"/>
    <mergeCell ref="BB12:BC12"/>
    <mergeCell ref="BD12:BE12"/>
    <mergeCell ref="BF12:BG12"/>
    <mergeCell ref="BH12:BI12"/>
    <mergeCell ref="A13:A76"/>
    <mergeCell ref="B13:C15"/>
    <mergeCell ref="D13:D15"/>
    <mergeCell ref="E13:E15"/>
    <mergeCell ref="B22:B24"/>
    <mergeCell ref="C22:C24"/>
    <mergeCell ref="AP12:AQ12"/>
    <mergeCell ref="AR12:AS12"/>
    <mergeCell ref="AT12:AU12"/>
    <mergeCell ref="AV12:AW12"/>
    <mergeCell ref="AX12:AY12"/>
    <mergeCell ref="AZ12:BA12"/>
    <mergeCell ref="AD12:AE12"/>
    <mergeCell ref="AF12:AG12"/>
    <mergeCell ref="AH12:AI12"/>
    <mergeCell ref="AJ12:AK12"/>
    <mergeCell ref="AL12:AM12"/>
    <mergeCell ref="AN12:AO12"/>
    <mergeCell ref="R12:S12"/>
    <mergeCell ref="T12:U12"/>
    <mergeCell ref="V12:W12"/>
    <mergeCell ref="X12:Y12"/>
    <mergeCell ref="Z12:AA12"/>
    <mergeCell ref="AB12:AC12"/>
    <mergeCell ref="F12:G12"/>
    <mergeCell ref="H12:I12"/>
    <mergeCell ref="J12:K12"/>
    <mergeCell ref="L12:M12"/>
    <mergeCell ref="AL11:AM11"/>
    <mergeCell ref="AN11:AO11"/>
    <mergeCell ref="AP11:AQ11"/>
    <mergeCell ref="AR11:AS11"/>
    <mergeCell ref="AT11:AU11"/>
    <mergeCell ref="AV11:AW11"/>
    <mergeCell ref="Z11:AA11"/>
    <mergeCell ref="AB11:AC11"/>
    <mergeCell ref="AD11:AE11"/>
    <mergeCell ref="AF11:AG11"/>
    <mergeCell ref="AH11:AI11"/>
    <mergeCell ref="AJ11:AK11"/>
    <mergeCell ref="N11:O11"/>
    <mergeCell ref="P11:Q11"/>
    <mergeCell ref="R11:S11"/>
    <mergeCell ref="T11:U11"/>
    <mergeCell ref="V11:W11"/>
    <mergeCell ref="X11:Y11"/>
    <mergeCell ref="BH10:BI10"/>
    <mergeCell ref="A11:D12"/>
    <mergeCell ref="F11:G11"/>
    <mergeCell ref="H11:I11"/>
    <mergeCell ref="J11:K11"/>
    <mergeCell ref="L11:M11"/>
    <mergeCell ref="AN10:AO10"/>
    <mergeCell ref="AP10:AQ10"/>
    <mergeCell ref="AR10:AS10"/>
    <mergeCell ref="AT10:AU10"/>
    <mergeCell ref="AV10:AW10"/>
    <mergeCell ref="AX10:AY10"/>
    <mergeCell ref="AB10:AC10"/>
    <mergeCell ref="AD10:AE10"/>
    <mergeCell ref="AF10:AG10"/>
    <mergeCell ref="AH10:AI10"/>
    <mergeCell ref="AJ10:AK10"/>
    <mergeCell ref="AL10:AM10"/>
    <mergeCell ref="P10:Q10"/>
    <mergeCell ref="R10:S10"/>
    <mergeCell ref="T10:U10"/>
    <mergeCell ref="V10:W10"/>
    <mergeCell ref="X10:Y10"/>
    <mergeCell ref="Z10:AA10"/>
    <mergeCell ref="N12:O12"/>
    <mergeCell ref="P12:Q12"/>
    <mergeCell ref="AX11:AY11"/>
    <mergeCell ref="AZ11:BA11"/>
    <mergeCell ref="BB11:BC11"/>
    <mergeCell ref="BD11:BE11"/>
    <mergeCell ref="BF11:BG11"/>
    <mergeCell ref="BH11:BI11"/>
    <mergeCell ref="BB9:BC9"/>
    <mergeCell ref="BD9:BE9"/>
    <mergeCell ref="BF9:BG9"/>
    <mergeCell ref="BH9:BI9"/>
    <mergeCell ref="B10:E10"/>
    <mergeCell ref="F10:G10"/>
    <mergeCell ref="H10:I10"/>
    <mergeCell ref="J10:K10"/>
    <mergeCell ref="L10:M10"/>
    <mergeCell ref="N10:O10"/>
    <mergeCell ref="AP9:AQ9"/>
    <mergeCell ref="AR9:AS9"/>
    <mergeCell ref="AT9:AU9"/>
    <mergeCell ref="AV9:AW9"/>
    <mergeCell ref="AX9:AY9"/>
    <mergeCell ref="AZ9:BA9"/>
    <mergeCell ref="AD9:AE9"/>
    <mergeCell ref="AF9:AG9"/>
    <mergeCell ref="AH9:AI9"/>
    <mergeCell ref="AJ9:AK9"/>
    <mergeCell ref="AL9:AM9"/>
    <mergeCell ref="AN9:AO9"/>
    <mergeCell ref="R9:S9"/>
    <mergeCell ref="T9:U9"/>
    <mergeCell ref="V9:W9"/>
    <mergeCell ref="X9:Y9"/>
    <mergeCell ref="Z9:AA9"/>
    <mergeCell ref="AB9:AC9"/>
    <mergeCell ref="AZ10:BA10"/>
    <mergeCell ref="BB10:BC10"/>
    <mergeCell ref="BD10:BE10"/>
    <mergeCell ref="BF10:BG10"/>
    <mergeCell ref="BB8:BC8"/>
    <mergeCell ref="X8:Y8"/>
    <mergeCell ref="Z8:AA8"/>
    <mergeCell ref="AB8:AC8"/>
    <mergeCell ref="BD8:BE8"/>
    <mergeCell ref="BF8:BG8"/>
    <mergeCell ref="BH8:BI8"/>
    <mergeCell ref="F9:G9"/>
    <mergeCell ref="H9:I9"/>
    <mergeCell ref="J9:K9"/>
    <mergeCell ref="L9:M9"/>
    <mergeCell ref="N9:O9"/>
    <mergeCell ref="P9:Q9"/>
    <mergeCell ref="AP8:AQ8"/>
    <mergeCell ref="AR8:AS8"/>
    <mergeCell ref="AT8:AU8"/>
    <mergeCell ref="AV8:AW8"/>
    <mergeCell ref="AX8:AY8"/>
    <mergeCell ref="AZ8:BA8"/>
    <mergeCell ref="AD8:AE8"/>
    <mergeCell ref="AF8:AG8"/>
    <mergeCell ref="AH8:AI8"/>
    <mergeCell ref="AJ8:AK8"/>
    <mergeCell ref="AL8:AM8"/>
    <mergeCell ref="AN8:AO8"/>
    <mergeCell ref="R8:S8"/>
    <mergeCell ref="T8:U8"/>
    <mergeCell ref="V8:W8"/>
    <mergeCell ref="F8:G8"/>
    <mergeCell ref="H8:I8"/>
    <mergeCell ref="J8:K8"/>
    <mergeCell ref="L8:M8"/>
    <mergeCell ref="N8:O8"/>
    <mergeCell ref="P8:Q8"/>
    <mergeCell ref="AP7:AQ7"/>
    <mergeCell ref="AR7:AS7"/>
    <mergeCell ref="AT7:AU7"/>
    <mergeCell ref="AD7:AE7"/>
    <mergeCell ref="AF7:AG7"/>
    <mergeCell ref="AH7:AI7"/>
    <mergeCell ref="AJ7:AK7"/>
    <mergeCell ref="AL7:AM7"/>
    <mergeCell ref="AN7:AO7"/>
    <mergeCell ref="R7:S7"/>
    <mergeCell ref="T7:U7"/>
    <mergeCell ref="BD6:BE6"/>
    <mergeCell ref="BF6:BG6"/>
    <mergeCell ref="BH6:BI6"/>
    <mergeCell ref="F7:G7"/>
    <mergeCell ref="H7:I7"/>
    <mergeCell ref="J7:K7"/>
    <mergeCell ref="L7:M7"/>
    <mergeCell ref="N7:O7"/>
    <mergeCell ref="P7:Q7"/>
    <mergeCell ref="AP6:AQ6"/>
    <mergeCell ref="AR6:AS6"/>
    <mergeCell ref="AT6:AU6"/>
    <mergeCell ref="AV6:AW6"/>
    <mergeCell ref="AX6:AY6"/>
    <mergeCell ref="AZ6:BA6"/>
    <mergeCell ref="AD6:AE6"/>
    <mergeCell ref="AF6:AG6"/>
    <mergeCell ref="AH6:AI6"/>
    <mergeCell ref="AJ6:AK6"/>
    <mergeCell ref="BB7:BC7"/>
    <mergeCell ref="BD7:BE7"/>
    <mergeCell ref="BF7:BG7"/>
    <mergeCell ref="BH7:BI7"/>
    <mergeCell ref="AV7:AW7"/>
    <mergeCell ref="Z6:AA6"/>
    <mergeCell ref="AB6:AC6"/>
    <mergeCell ref="BB5:BC5"/>
    <mergeCell ref="X5:Y5"/>
    <mergeCell ref="Z5:AA5"/>
    <mergeCell ref="AB5:AC5"/>
    <mergeCell ref="V7:W7"/>
    <mergeCell ref="X7:Y7"/>
    <mergeCell ref="Z7:AA7"/>
    <mergeCell ref="AB7:AC7"/>
    <mergeCell ref="BB6:BC6"/>
    <mergeCell ref="AX7:AY7"/>
    <mergeCell ref="AZ7:BA7"/>
    <mergeCell ref="F6:G6"/>
    <mergeCell ref="H6:I6"/>
    <mergeCell ref="J6:K6"/>
    <mergeCell ref="L6:M6"/>
    <mergeCell ref="N6:O6"/>
    <mergeCell ref="P6:Q6"/>
    <mergeCell ref="AP5:AQ5"/>
    <mergeCell ref="AR5:AS5"/>
    <mergeCell ref="AT5:AU5"/>
    <mergeCell ref="AD5:AE5"/>
    <mergeCell ref="AF5:AG5"/>
    <mergeCell ref="AH5:AI5"/>
    <mergeCell ref="AJ5:AK5"/>
    <mergeCell ref="AL5:AM5"/>
    <mergeCell ref="AN5:AO5"/>
    <mergeCell ref="R5:S5"/>
    <mergeCell ref="T5:U5"/>
    <mergeCell ref="V5:W5"/>
    <mergeCell ref="AL6:AM6"/>
    <mergeCell ref="AN6:AO6"/>
    <mergeCell ref="R6:S6"/>
    <mergeCell ref="T6:U6"/>
    <mergeCell ref="V6:W6"/>
    <mergeCell ref="X6:Y6"/>
    <mergeCell ref="F5:G5"/>
    <mergeCell ref="H5:I5"/>
    <mergeCell ref="J5:K5"/>
    <mergeCell ref="L5:M5"/>
    <mergeCell ref="N5:O5"/>
    <mergeCell ref="P5:Q5"/>
    <mergeCell ref="N4:O4"/>
    <mergeCell ref="P4:Q4"/>
    <mergeCell ref="AH3:AK3"/>
    <mergeCell ref="AL3:AO3"/>
    <mergeCell ref="AP3:AS3"/>
    <mergeCell ref="AD4:AE4"/>
    <mergeCell ref="AF4:AG4"/>
    <mergeCell ref="AH4:AI4"/>
    <mergeCell ref="AJ4:AK4"/>
    <mergeCell ref="AL4:AM4"/>
    <mergeCell ref="AN4:AO4"/>
    <mergeCell ref="BD5:BE5"/>
    <mergeCell ref="BF5:BG5"/>
    <mergeCell ref="BH5:BI5"/>
    <mergeCell ref="AV5:AW5"/>
    <mergeCell ref="AX5:AY5"/>
    <mergeCell ref="AZ5:BA5"/>
    <mergeCell ref="AX3:BA3"/>
    <mergeCell ref="BB3:BE3"/>
    <mergeCell ref="BB4:BC4"/>
    <mergeCell ref="BD4:BE4"/>
    <mergeCell ref="BF4:BG4"/>
    <mergeCell ref="BH4:BI4"/>
    <mergeCell ref="AP4:AQ4"/>
    <mergeCell ref="AR4:AS4"/>
    <mergeCell ref="AT4:AU4"/>
    <mergeCell ref="AT3:AW3"/>
    <mergeCell ref="P20:Q20"/>
    <mergeCell ref="R20:S20"/>
    <mergeCell ref="T20:U20"/>
    <mergeCell ref="V20:W20"/>
    <mergeCell ref="P23:Q23"/>
    <mergeCell ref="R4:S4"/>
    <mergeCell ref="T4:U4"/>
    <mergeCell ref="V4:W4"/>
    <mergeCell ref="X4:Y4"/>
    <mergeCell ref="Z4:AA4"/>
    <mergeCell ref="AB4:AC4"/>
    <mergeCell ref="AV4:AW4"/>
    <mergeCell ref="AX4:AY4"/>
    <mergeCell ref="AZ4:BA4"/>
    <mergeCell ref="A1:H1"/>
    <mergeCell ref="BD2:BJ2"/>
    <mergeCell ref="A3:E3"/>
    <mergeCell ref="F3:I3"/>
    <mergeCell ref="J3:M3"/>
    <mergeCell ref="N3:Q3"/>
    <mergeCell ref="R3:U3"/>
    <mergeCell ref="V3:Y3"/>
    <mergeCell ref="Z3:AC3"/>
    <mergeCell ref="AD3:AG3"/>
    <mergeCell ref="BF3:BI3"/>
    <mergeCell ref="BJ3:BJ11"/>
    <mergeCell ref="A4:A10"/>
    <mergeCell ref="B4:B9"/>
    <mergeCell ref="F4:G4"/>
    <mergeCell ref="H4:I4"/>
    <mergeCell ref="J4:K4"/>
    <mergeCell ref="L4:M4"/>
    <mergeCell ref="AF14:AG14"/>
    <mergeCell ref="AH14:AI14"/>
    <mergeCell ref="AJ14:AK14"/>
    <mergeCell ref="AL14:AM14"/>
    <mergeCell ref="AN14:AO14"/>
    <mergeCell ref="AP14:AQ14"/>
    <mergeCell ref="AR14:AS14"/>
    <mergeCell ref="AT14:AU14"/>
    <mergeCell ref="BH17:BI17"/>
    <mergeCell ref="BH20:BI20"/>
    <mergeCell ref="BF17:BG17"/>
    <mergeCell ref="BF20:BG20"/>
    <mergeCell ref="BD17:BE17"/>
    <mergeCell ref="BD20:BE20"/>
    <mergeCell ref="BB17:BC17"/>
    <mergeCell ref="BB20:BC20"/>
    <mergeCell ref="AT17:AU17"/>
    <mergeCell ref="AV17:AW17"/>
    <mergeCell ref="AX17:AY17"/>
    <mergeCell ref="AZ17:BA17"/>
    <mergeCell ref="AT20:AU20"/>
    <mergeCell ref="AV20:AW20"/>
    <mergeCell ref="AX20:AY20"/>
    <mergeCell ref="AZ20:BA20"/>
    <mergeCell ref="AL17:AM17"/>
    <mergeCell ref="AL20:AM20"/>
    <mergeCell ref="J47:K47"/>
    <mergeCell ref="L47:M47"/>
    <mergeCell ref="N47:O47"/>
    <mergeCell ref="H50:I50"/>
    <mergeCell ref="J50:K50"/>
    <mergeCell ref="L50:M50"/>
    <mergeCell ref="N50:O50"/>
    <mergeCell ref="H53:I53"/>
    <mergeCell ref="J53:K53"/>
    <mergeCell ref="L53:M53"/>
    <mergeCell ref="N53:O53"/>
    <mergeCell ref="H17:I17"/>
    <mergeCell ref="J17:K17"/>
    <mergeCell ref="L17:M17"/>
    <mergeCell ref="N17:O17"/>
    <mergeCell ref="H20:I20"/>
    <mergeCell ref="J20:K20"/>
    <mergeCell ref="L20:M20"/>
    <mergeCell ref="N20:O20"/>
    <mergeCell ref="H23:I23"/>
    <mergeCell ref="J23:K23"/>
    <mergeCell ref="L23:M23"/>
    <mergeCell ref="N23:O23"/>
    <mergeCell ref="H26:I26"/>
    <mergeCell ref="J26:K26"/>
    <mergeCell ref="L26:M26"/>
    <mergeCell ref="N26:O26"/>
    <mergeCell ref="H29:I29"/>
    <mergeCell ref="J29:K29"/>
    <mergeCell ref="L29:M29"/>
    <mergeCell ref="N29:O29"/>
    <mergeCell ref="P53:Q53"/>
    <mergeCell ref="P62:Q62"/>
    <mergeCell ref="P71:Q71"/>
    <mergeCell ref="H59:I59"/>
    <mergeCell ref="J59:K59"/>
    <mergeCell ref="L59:M59"/>
    <mergeCell ref="N59:O59"/>
    <mergeCell ref="H62:I62"/>
    <mergeCell ref="J62:K62"/>
    <mergeCell ref="L62:M62"/>
    <mergeCell ref="N62:O62"/>
    <mergeCell ref="H65:I65"/>
    <mergeCell ref="R17:S17"/>
    <mergeCell ref="P32:Q32"/>
    <mergeCell ref="R32:S32"/>
    <mergeCell ref="P50:Q50"/>
    <mergeCell ref="R50:S50"/>
    <mergeCell ref="P65:Q65"/>
    <mergeCell ref="R65:S65"/>
    <mergeCell ref="R71:S71"/>
    <mergeCell ref="H38:I38"/>
    <mergeCell ref="J38:K38"/>
    <mergeCell ref="L38:M38"/>
    <mergeCell ref="N38:O38"/>
    <mergeCell ref="H41:I41"/>
    <mergeCell ref="J41:K41"/>
    <mergeCell ref="L41:M41"/>
    <mergeCell ref="N41:O41"/>
    <mergeCell ref="J65:K65"/>
    <mergeCell ref="L65:M65"/>
    <mergeCell ref="N65:O65"/>
    <mergeCell ref="H47:I47"/>
    <mergeCell ref="P29:Q29"/>
    <mergeCell ref="R29:S29"/>
    <mergeCell ref="T29:U29"/>
    <mergeCell ref="V29:W29"/>
    <mergeCell ref="P17:Q17"/>
    <mergeCell ref="P26:Q26"/>
    <mergeCell ref="P68:Q68"/>
    <mergeCell ref="R68:S68"/>
    <mergeCell ref="T68:U68"/>
    <mergeCell ref="V68:W68"/>
    <mergeCell ref="R53:S53"/>
    <mergeCell ref="T53:U53"/>
    <mergeCell ref="V53:W53"/>
    <mergeCell ref="P56:Q56"/>
    <mergeCell ref="R56:S56"/>
    <mergeCell ref="T56:U56"/>
    <mergeCell ref="V56:W56"/>
    <mergeCell ref="P59:Q59"/>
    <mergeCell ref="R59:S59"/>
    <mergeCell ref="T59:U59"/>
    <mergeCell ref="V59:W59"/>
    <mergeCell ref="T32:U32"/>
    <mergeCell ref="V32:W32"/>
    <mergeCell ref="R35:S35"/>
    <mergeCell ref="T35:U35"/>
    <mergeCell ref="V35:W35"/>
    <mergeCell ref="P38:Q38"/>
    <mergeCell ref="R38:S38"/>
    <mergeCell ref="T38:U38"/>
    <mergeCell ref="V38:W38"/>
    <mergeCell ref="P35:Q35"/>
    <mergeCell ref="P44:Q44"/>
    <mergeCell ref="P41:Q41"/>
    <mergeCell ref="R41:S41"/>
    <mergeCell ref="T41:U41"/>
    <mergeCell ref="V41:W41"/>
    <mergeCell ref="R44:S44"/>
    <mergeCell ref="T44:U44"/>
    <mergeCell ref="V44:W44"/>
    <mergeCell ref="P47:Q47"/>
    <mergeCell ref="T74:U74"/>
    <mergeCell ref="V74:W74"/>
    <mergeCell ref="X17:Y17"/>
    <mergeCell ref="Z17:AA17"/>
    <mergeCell ref="X26:Y26"/>
    <mergeCell ref="Z26:AA26"/>
    <mergeCell ref="X35:Y35"/>
    <mergeCell ref="Z35:AA35"/>
    <mergeCell ref="X44:Y44"/>
    <mergeCell ref="Z44:AA44"/>
    <mergeCell ref="X53:Y53"/>
    <mergeCell ref="Z53:AA53"/>
    <mergeCell ref="X62:Y62"/>
    <mergeCell ref="Z62:AA62"/>
    <mergeCell ref="X71:Y71"/>
    <mergeCell ref="Z71:AA71"/>
    <mergeCell ref="R62:S62"/>
    <mergeCell ref="T62:U62"/>
    <mergeCell ref="V62:W62"/>
    <mergeCell ref="T65:U65"/>
    <mergeCell ref="V65:W65"/>
    <mergeCell ref="R47:S47"/>
    <mergeCell ref="T47:U47"/>
    <mergeCell ref="V47:W47"/>
    <mergeCell ref="T17:U17"/>
    <mergeCell ref="V17:W17"/>
    <mergeCell ref="AB17:AC17"/>
    <mergeCell ref="AD17:AE17"/>
    <mergeCell ref="X20:Y20"/>
    <mergeCell ref="Z20:AA20"/>
    <mergeCell ref="AB20:AC20"/>
    <mergeCell ref="AD20:AE20"/>
    <mergeCell ref="X23:Y23"/>
    <mergeCell ref="Z23:AA23"/>
    <mergeCell ref="AB23:AC23"/>
    <mergeCell ref="AD23:AE23"/>
    <mergeCell ref="AB26:AC26"/>
    <mergeCell ref="AD26:AE26"/>
    <mergeCell ref="X29:Y29"/>
    <mergeCell ref="Z29:AA29"/>
    <mergeCell ref="AB29:AC29"/>
    <mergeCell ref="AD29:AE29"/>
    <mergeCell ref="T26:U26"/>
    <mergeCell ref="V26:W26"/>
    <mergeCell ref="X32:Y32"/>
    <mergeCell ref="Z32:AA32"/>
    <mergeCell ref="AB32:AC32"/>
    <mergeCell ref="AD32:AE32"/>
    <mergeCell ref="AB35:AC35"/>
    <mergeCell ref="AD35:AE35"/>
    <mergeCell ref="X38:Y38"/>
    <mergeCell ref="Z38:AA38"/>
    <mergeCell ref="AB38:AC38"/>
    <mergeCell ref="AD38:AE38"/>
    <mergeCell ref="X41:Y41"/>
    <mergeCell ref="Z41:AA41"/>
    <mergeCell ref="AB41:AC41"/>
    <mergeCell ref="AD41:AE41"/>
    <mergeCell ref="AB44:AC44"/>
    <mergeCell ref="AD44:AE44"/>
    <mergeCell ref="X47:Y47"/>
    <mergeCell ref="Z47:AA47"/>
    <mergeCell ref="AB47:AC47"/>
    <mergeCell ref="AD47:AE47"/>
    <mergeCell ref="X50:Y50"/>
    <mergeCell ref="Z50:AA50"/>
    <mergeCell ref="AB50:AC50"/>
    <mergeCell ref="AD50:AE50"/>
    <mergeCell ref="AB53:AC53"/>
    <mergeCell ref="AD53:AE53"/>
    <mergeCell ref="X56:Y56"/>
    <mergeCell ref="Z56:AA56"/>
    <mergeCell ref="AB56:AC56"/>
    <mergeCell ref="AD56:AE56"/>
    <mergeCell ref="X59:Y59"/>
    <mergeCell ref="Z59:AA59"/>
    <mergeCell ref="AB59:AC59"/>
    <mergeCell ref="AD59:AE59"/>
    <mergeCell ref="AB62:AC62"/>
    <mergeCell ref="AD62:AE62"/>
    <mergeCell ref="X65:Y65"/>
    <mergeCell ref="Z65:AA65"/>
    <mergeCell ref="AB65:AC65"/>
    <mergeCell ref="AD65:AE65"/>
    <mergeCell ref="X68:Y68"/>
    <mergeCell ref="Z68:AA68"/>
    <mergeCell ref="AB68:AC68"/>
    <mergeCell ref="AD68:AE68"/>
    <mergeCell ref="AB71:AC71"/>
    <mergeCell ref="AD71:AE71"/>
    <mergeCell ref="X74:Y74"/>
    <mergeCell ref="Z74:AA74"/>
    <mergeCell ref="AB74:AC74"/>
    <mergeCell ref="AD74:AE74"/>
    <mergeCell ref="AF17:AG17"/>
    <mergeCell ref="AH17:AI17"/>
    <mergeCell ref="AJ17:AK17"/>
    <mergeCell ref="AF20:AG20"/>
    <mergeCell ref="AH20:AI20"/>
    <mergeCell ref="AJ20:AK20"/>
    <mergeCell ref="AF29:AG29"/>
    <mergeCell ref="AH29:AI29"/>
    <mergeCell ref="AJ29:AK29"/>
    <mergeCell ref="AF38:AG38"/>
    <mergeCell ref="AH38:AI38"/>
    <mergeCell ref="AJ38:AK38"/>
    <mergeCell ref="AF47:AG47"/>
    <mergeCell ref="AH47:AI47"/>
    <mergeCell ref="AJ47:AK47"/>
    <mergeCell ref="AF56:AG56"/>
    <mergeCell ref="AH56:AI56"/>
    <mergeCell ref="AJ56:AK56"/>
    <mergeCell ref="AF23:AG23"/>
    <mergeCell ref="AH23:AI23"/>
    <mergeCell ref="AJ23:AK23"/>
    <mergeCell ref="AF26:AG26"/>
    <mergeCell ref="AH26:AI26"/>
    <mergeCell ref="AJ26:AK26"/>
    <mergeCell ref="AF50:AG50"/>
    <mergeCell ref="AH50:AI50"/>
    <mergeCell ref="AL29:AM29"/>
    <mergeCell ref="AF32:AG32"/>
    <mergeCell ref="AH32:AI32"/>
    <mergeCell ref="AJ32:AK32"/>
    <mergeCell ref="AL32:AM32"/>
    <mergeCell ref="AF35:AG35"/>
    <mergeCell ref="AH35:AI35"/>
    <mergeCell ref="AJ35:AK35"/>
    <mergeCell ref="AL35:AM35"/>
    <mergeCell ref="AL38:AM38"/>
    <mergeCell ref="AF41:AG41"/>
    <mergeCell ref="AH41:AI41"/>
    <mergeCell ref="AJ41:AK41"/>
    <mergeCell ref="AL41:AM41"/>
    <mergeCell ref="AF44:AG44"/>
    <mergeCell ref="AH44:AI44"/>
    <mergeCell ref="AJ44:AK44"/>
    <mergeCell ref="AL44:AM44"/>
    <mergeCell ref="AL50:AM50"/>
    <mergeCell ref="AF53:AG53"/>
    <mergeCell ref="AH53:AI53"/>
    <mergeCell ref="AJ53:AK53"/>
    <mergeCell ref="AL53:AM53"/>
    <mergeCell ref="AL56:AM56"/>
    <mergeCell ref="AF59:AG59"/>
    <mergeCell ref="AH59:AI59"/>
    <mergeCell ref="AJ59:AK59"/>
    <mergeCell ref="AL59:AM59"/>
    <mergeCell ref="AF62:AG62"/>
    <mergeCell ref="AH62:AI62"/>
    <mergeCell ref="AJ62:AK62"/>
    <mergeCell ref="AL62:AM62"/>
    <mergeCell ref="AF65:AG65"/>
    <mergeCell ref="AH65:AI65"/>
    <mergeCell ref="AJ65:AK65"/>
    <mergeCell ref="AL65:AM65"/>
    <mergeCell ref="AF68:AG68"/>
    <mergeCell ref="AH68:AI68"/>
    <mergeCell ref="AJ68:AK68"/>
    <mergeCell ref="AL68:AM68"/>
    <mergeCell ref="AF71:AG71"/>
    <mergeCell ref="AH71:AI71"/>
    <mergeCell ref="AJ71:AK71"/>
    <mergeCell ref="AL71:AM71"/>
    <mergeCell ref="AF74:AG74"/>
    <mergeCell ref="AH74:AI74"/>
    <mergeCell ref="AJ74:AK74"/>
    <mergeCell ref="AL74:AM74"/>
    <mergeCell ref="AN17:AO17"/>
    <mergeCell ref="AP17:AQ17"/>
    <mergeCell ref="AR17:AS17"/>
    <mergeCell ref="AN20:AO20"/>
    <mergeCell ref="AP20:AQ20"/>
    <mergeCell ref="AR20:AS20"/>
    <mergeCell ref="AN23:AO23"/>
    <mergeCell ref="AP23:AQ23"/>
    <mergeCell ref="AR23:AS23"/>
    <mergeCell ref="AN26:AO26"/>
    <mergeCell ref="AP26:AQ26"/>
    <mergeCell ref="AR26:AS26"/>
    <mergeCell ref="AN29:AO29"/>
    <mergeCell ref="AP29:AQ29"/>
    <mergeCell ref="AR29:AS29"/>
    <mergeCell ref="AN32:AO32"/>
    <mergeCell ref="AP32:AQ32"/>
    <mergeCell ref="AR32:AS32"/>
    <mergeCell ref="AN35:AO35"/>
    <mergeCell ref="AP35:AQ35"/>
    <mergeCell ref="AN56:AO56"/>
    <mergeCell ref="AP56:AQ56"/>
    <mergeCell ref="AR56:AS56"/>
    <mergeCell ref="AN59:AO59"/>
    <mergeCell ref="AP59:AQ59"/>
    <mergeCell ref="AR59:AS59"/>
    <mergeCell ref="AN62:AO62"/>
    <mergeCell ref="AP62:AQ62"/>
    <mergeCell ref="AR62:AS62"/>
    <mergeCell ref="AR35:AS35"/>
    <mergeCell ref="AN38:AO38"/>
    <mergeCell ref="AP38:AQ38"/>
    <mergeCell ref="AR38:AS38"/>
    <mergeCell ref="AN41:AO41"/>
    <mergeCell ref="AP41:AQ41"/>
    <mergeCell ref="AR41:AS41"/>
    <mergeCell ref="AN44:AO44"/>
    <mergeCell ref="AP44:AQ44"/>
    <mergeCell ref="AR44:AS44"/>
    <mergeCell ref="AN47:AO47"/>
    <mergeCell ref="AP47:AQ47"/>
    <mergeCell ref="AR47:AS47"/>
    <mergeCell ref="AN50:AO50"/>
    <mergeCell ref="AP50:AQ50"/>
    <mergeCell ref="AR50:AS50"/>
    <mergeCell ref="AN53:AO53"/>
    <mergeCell ref="AP53:AQ53"/>
    <mergeCell ref="AR53:AS53"/>
    <mergeCell ref="F17:G17"/>
    <mergeCell ref="AN74:AO74"/>
    <mergeCell ref="AP74:AQ74"/>
    <mergeCell ref="AR74:AS74"/>
    <mergeCell ref="F20:G20"/>
    <mergeCell ref="F23:G23"/>
    <mergeCell ref="F26:G26"/>
    <mergeCell ref="F29:G29"/>
    <mergeCell ref="F32:G32"/>
    <mergeCell ref="F35:G35"/>
    <mergeCell ref="F38:G38"/>
    <mergeCell ref="F41:G41"/>
    <mergeCell ref="F44:G44"/>
    <mergeCell ref="F47:G47"/>
    <mergeCell ref="F50:G50"/>
    <mergeCell ref="F53:G53"/>
    <mergeCell ref="F56:G56"/>
    <mergeCell ref="F59:G59"/>
    <mergeCell ref="F62:G62"/>
    <mergeCell ref="F65:G65"/>
    <mergeCell ref="F68:G68"/>
    <mergeCell ref="F71:G71"/>
    <mergeCell ref="F74:G74"/>
    <mergeCell ref="AN65:AO65"/>
    <mergeCell ref="AP65:AQ65"/>
    <mergeCell ref="AR65:AS65"/>
    <mergeCell ref="AN68:AO68"/>
    <mergeCell ref="AP68:AQ68"/>
    <mergeCell ref="AR68:AS68"/>
    <mergeCell ref="AN71:AO71"/>
    <mergeCell ref="AP71:AQ71"/>
    <mergeCell ref="AR71:AS71"/>
  </mergeCells>
  <phoneticPr fontId="2"/>
  <conditionalFormatting sqref="F17 BH17">
    <cfRule type="cellIs" dxfId="228" priority="237" stopIfTrue="1" operator="equal">
      <formula>1</formula>
    </cfRule>
  </conditionalFormatting>
  <conditionalFormatting sqref="BH32 BH29 BH26 BH23 BH20">
    <cfRule type="cellIs" dxfId="227" priority="230" stopIfTrue="1" operator="equal">
      <formula>1</formula>
    </cfRule>
  </conditionalFormatting>
  <conditionalFormatting sqref="BH35">
    <cfRule type="cellIs" dxfId="226" priority="229" stopIfTrue="1" operator="equal">
      <formula>1</formula>
    </cfRule>
  </conditionalFormatting>
  <conditionalFormatting sqref="BH50 BH47 BH44 BH41 BH38">
    <cfRule type="cellIs" dxfId="225" priority="228" stopIfTrue="1" operator="equal">
      <formula>1</formula>
    </cfRule>
  </conditionalFormatting>
  <conditionalFormatting sqref="BH53">
    <cfRule type="cellIs" dxfId="224" priority="227" stopIfTrue="1" operator="equal">
      <formula>1</formula>
    </cfRule>
  </conditionalFormatting>
  <conditionalFormatting sqref="BH68 BH65 BH62 BH59 BH56">
    <cfRule type="cellIs" dxfId="223" priority="226" stopIfTrue="1" operator="equal">
      <formula>1</formula>
    </cfRule>
  </conditionalFormatting>
  <conditionalFormatting sqref="BH71">
    <cfRule type="cellIs" dxfId="222" priority="225" stopIfTrue="1" operator="equal">
      <formula>1</formula>
    </cfRule>
  </conditionalFormatting>
  <conditionalFormatting sqref="BH74">
    <cfRule type="cellIs" dxfId="221" priority="224" stopIfTrue="1" operator="equal">
      <formula>1</formula>
    </cfRule>
  </conditionalFormatting>
  <conditionalFormatting sqref="BF17">
    <cfRule type="cellIs" dxfId="220" priority="223" stopIfTrue="1" operator="equal">
      <formula>1</formula>
    </cfRule>
  </conditionalFormatting>
  <conditionalFormatting sqref="BF32 BF29 BF26 BF23 BF20">
    <cfRule type="cellIs" dxfId="219" priority="222" stopIfTrue="1" operator="equal">
      <formula>1</formula>
    </cfRule>
  </conditionalFormatting>
  <conditionalFormatting sqref="BF35">
    <cfRule type="cellIs" dxfId="218" priority="221" stopIfTrue="1" operator="equal">
      <formula>1</formula>
    </cfRule>
  </conditionalFormatting>
  <conditionalFormatting sqref="BF50 BF47 BF44 BF41 BF38">
    <cfRule type="cellIs" dxfId="217" priority="220" stopIfTrue="1" operator="equal">
      <formula>1</formula>
    </cfRule>
  </conditionalFormatting>
  <conditionalFormatting sqref="BF53">
    <cfRule type="cellIs" dxfId="216" priority="219" stopIfTrue="1" operator="equal">
      <formula>1</formula>
    </cfRule>
  </conditionalFormatting>
  <conditionalFormatting sqref="BF68 BF65 BF62 BF59 BF56">
    <cfRule type="cellIs" dxfId="215" priority="218" stopIfTrue="1" operator="equal">
      <formula>1</formula>
    </cfRule>
  </conditionalFormatting>
  <conditionalFormatting sqref="BF71">
    <cfRule type="cellIs" dxfId="214" priority="217" stopIfTrue="1" operator="equal">
      <formula>1</formula>
    </cfRule>
  </conditionalFormatting>
  <conditionalFormatting sqref="BF74">
    <cfRule type="cellIs" dxfId="213" priority="216" stopIfTrue="1" operator="equal">
      <formula>1</formula>
    </cfRule>
  </conditionalFormatting>
  <conditionalFormatting sqref="BD17">
    <cfRule type="cellIs" dxfId="212" priority="215" stopIfTrue="1" operator="equal">
      <formula>1</formula>
    </cfRule>
  </conditionalFormatting>
  <conditionalFormatting sqref="BD32 BD29 BD26 BD23 BD20">
    <cfRule type="cellIs" dxfId="211" priority="214" stopIfTrue="1" operator="equal">
      <formula>1</formula>
    </cfRule>
  </conditionalFormatting>
  <conditionalFormatting sqref="BD35">
    <cfRule type="cellIs" dxfId="210" priority="213" stopIfTrue="1" operator="equal">
      <formula>1</formula>
    </cfRule>
  </conditionalFormatting>
  <conditionalFormatting sqref="BD50 BD47 BD44 BD41 BD38">
    <cfRule type="cellIs" dxfId="209" priority="212" stopIfTrue="1" operator="equal">
      <formula>1</formula>
    </cfRule>
  </conditionalFormatting>
  <conditionalFormatting sqref="BD53">
    <cfRule type="cellIs" dxfId="208" priority="211" stopIfTrue="1" operator="equal">
      <formula>1</formula>
    </cfRule>
  </conditionalFormatting>
  <conditionalFormatting sqref="BD68 BD65 BD62 BD59 BD56">
    <cfRule type="cellIs" dxfId="207" priority="210" stopIfTrue="1" operator="equal">
      <formula>1</formula>
    </cfRule>
  </conditionalFormatting>
  <conditionalFormatting sqref="BD71">
    <cfRule type="cellIs" dxfId="206" priority="209" stopIfTrue="1" operator="equal">
      <formula>1</formula>
    </cfRule>
  </conditionalFormatting>
  <conditionalFormatting sqref="BD74">
    <cfRule type="cellIs" dxfId="205" priority="208" stopIfTrue="1" operator="equal">
      <formula>1</formula>
    </cfRule>
  </conditionalFormatting>
  <conditionalFormatting sqref="BB17">
    <cfRule type="cellIs" dxfId="204" priority="207" stopIfTrue="1" operator="equal">
      <formula>1</formula>
    </cfRule>
  </conditionalFormatting>
  <conditionalFormatting sqref="BB32 BB29 BB26 BB23 BB20">
    <cfRule type="cellIs" dxfId="203" priority="206" stopIfTrue="1" operator="equal">
      <formula>1</formula>
    </cfRule>
  </conditionalFormatting>
  <conditionalFormatting sqref="BB35">
    <cfRule type="cellIs" dxfId="202" priority="205" stopIfTrue="1" operator="equal">
      <formula>1</formula>
    </cfRule>
  </conditionalFormatting>
  <conditionalFormatting sqref="BB50 BB47 BB44 BB41 BB38">
    <cfRule type="cellIs" dxfId="201" priority="204" stopIfTrue="1" operator="equal">
      <formula>1</formula>
    </cfRule>
  </conditionalFormatting>
  <conditionalFormatting sqref="BB53">
    <cfRule type="cellIs" dxfId="200" priority="203" stopIfTrue="1" operator="equal">
      <formula>1</formula>
    </cfRule>
  </conditionalFormatting>
  <conditionalFormatting sqref="BB68 BB65 BB62 BB59 BB56">
    <cfRule type="cellIs" dxfId="199" priority="202" stopIfTrue="1" operator="equal">
      <formula>1</formula>
    </cfRule>
  </conditionalFormatting>
  <conditionalFormatting sqref="BB71">
    <cfRule type="cellIs" dxfId="198" priority="201" stopIfTrue="1" operator="equal">
      <formula>1</formula>
    </cfRule>
  </conditionalFormatting>
  <conditionalFormatting sqref="BB74">
    <cfRule type="cellIs" dxfId="197" priority="200" stopIfTrue="1" operator="equal">
      <formula>1</formula>
    </cfRule>
  </conditionalFormatting>
  <conditionalFormatting sqref="AZ17">
    <cfRule type="cellIs" dxfId="196" priority="199" stopIfTrue="1" operator="equal">
      <formula>1</formula>
    </cfRule>
  </conditionalFormatting>
  <conditionalFormatting sqref="AZ32 AZ29 AZ26 AZ23 AZ20">
    <cfRule type="cellIs" dxfId="195" priority="198" stopIfTrue="1" operator="equal">
      <formula>1</formula>
    </cfRule>
  </conditionalFormatting>
  <conditionalFormatting sqref="AZ35">
    <cfRule type="cellIs" dxfId="194" priority="197" stopIfTrue="1" operator="equal">
      <formula>1</formula>
    </cfRule>
  </conditionalFormatting>
  <conditionalFormatting sqref="AZ50 AZ47 AZ44 AZ41 AZ38">
    <cfRule type="cellIs" dxfId="193" priority="196" stopIfTrue="1" operator="equal">
      <formula>1</formula>
    </cfRule>
  </conditionalFormatting>
  <conditionalFormatting sqref="AZ53">
    <cfRule type="cellIs" dxfId="192" priority="195" stopIfTrue="1" operator="equal">
      <formula>1</formula>
    </cfRule>
  </conditionalFormatting>
  <conditionalFormatting sqref="AZ68 AZ65 AZ62 AZ59 AZ56">
    <cfRule type="cellIs" dxfId="191" priority="194" stopIfTrue="1" operator="equal">
      <formula>1</formula>
    </cfRule>
  </conditionalFormatting>
  <conditionalFormatting sqref="AZ71">
    <cfRule type="cellIs" dxfId="190" priority="193" stopIfTrue="1" operator="equal">
      <formula>1</formula>
    </cfRule>
  </conditionalFormatting>
  <conditionalFormatting sqref="AZ74">
    <cfRule type="cellIs" dxfId="189" priority="192" stopIfTrue="1" operator="equal">
      <formula>1</formula>
    </cfRule>
  </conditionalFormatting>
  <conditionalFormatting sqref="AX17">
    <cfRule type="cellIs" dxfId="188" priority="191" stopIfTrue="1" operator="equal">
      <formula>1</formula>
    </cfRule>
  </conditionalFormatting>
  <conditionalFormatting sqref="AX32 AX29 AX26 AX23 AX20">
    <cfRule type="cellIs" dxfId="187" priority="190" stopIfTrue="1" operator="equal">
      <formula>1</formula>
    </cfRule>
  </conditionalFormatting>
  <conditionalFormatting sqref="AX35">
    <cfRule type="cellIs" dxfId="186" priority="189" stopIfTrue="1" operator="equal">
      <formula>1</formula>
    </cfRule>
  </conditionalFormatting>
  <conditionalFormatting sqref="AX50 AX47 AX44 AX41 AX38">
    <cfRule type="cellIs" dxfId="185" priority="188" stopIfTrue="1" operator="equal">
      <formula>1</formula>
    </cfRule>
  </conditionalFormatting>
  <conditionalFormatting sqref="AX53">
    <cfRule type="cellIs" dxfId="184" priority="187" stopIfTrue="1" operator="equal">
      <formula>1</formula>
    </cfRule>
  </conditionalFormatting>
  <conditionalFormatting sqref="AX68 AX65 AX62 AX59 AX56">
    <cfRule type="cellIs" dxfId="183" priority="186" stopIfTrue="1" operator="equal">
      <formula>1</formula>
    </cfRule>
  </conditionalFormatting>
  <conditionalFormatting sqref="AX71">
    <cfRule type="cellIs" dxfId="182" priority="185" stopIfTrue="1" operator="equal">
      <formula>1</formula>
    </cfRule>
  </conditionalFormatting>
  <conditionalFormatting sqref="AX74">
    <cfRule type="cellIs" dxfId="181" priority="184" stopIfTrue="1" operator="equal">
      <formula>1</formula>
    </cfRule>
  </conditionalFormatting>
  <conditionalFormatting sqref="AV17">
    <cfRule type="cellIs" dxfId="180" priority="183" stopIfTrue="1" operator="equal">
      <formula>1</formula>
    </cfRule>
  </conditionalFormatting>
  <conditionalFormatting sqref="AV32 AV29 AV26 AV23 AV20">
    <cfRule type="cellIs" dxfId="179" priority="182" stopIfTrue="1" operator="equal">
      <formula>1</formula>
    </cfRule>
  </conditionalFormatting>
  <conditionalFormatting sqref="AV35">
    <cfRule type="cellIs" dxfId="178" priority="181" stopIfTrue="1" operator="equal">
      <formula>1</formula>
    </cfRule>
  </conditionalFormatting>
  <conditionalFormatting sqref="AV50 AV47 AV44 AV41 AV38">
    <cfRule type="cellIs" dxfId="177" priority="180" stopIfTrue="1" operator="equal">
      <formula>1</formula>
    </cfRule>
  </conditionalFormatting>
  <conditionalFormatting sqref="AV53">
    <cfRule type="cellIs" dxfId="176" priority="179" stopIfTrue="1" operator="equal">
      <formula>1</formula>
    </cfRule>
  </conditionalFormatting>
  <conditionalFormatting sqref="AV68 AV65 AV62 AV59 AV56">
    <cfRule type="cellIs" dxfId="175" priority="178" stopIfTrue="1" operator="equal">
      <formula>1</formula>
    </cfRule>
  </conditionalFormatting>
  <conditionalFormatting sqref="AV71">
    <cfRule type="cellIs" dxfId="174" priority="177" stopIfTrue="1" operator="equal">
      <formula>1</formula>
    </cfRule>
  </conditionalFormatting>
  <conditionalFormatting sqref="AV74">
    <cfRule type="cellIs" dxfId="173" priority="176" stopIfTrue="1" operator="equal">
      <formula>1</formula>
    </cfRule>
  </conditionalFormatting>
  <conditionalFormatting sqref="N17">
    <cfRule type="cellIs" dxfId="172" priority="167" stopIfTrue="1" operator="equal">
      <formula>1</formula>
    </cfRule>
  </conditionalFormatting>
  <conditionalFormatting sqref="N32 N29 N26 N23 N20">
    <cfRule type="cellIs" dxfId="171" priority="166" stopIfTrue="1" operator="equal">
      <formula>1</formula>
    </cfRule>
  </conditionalFormatting>
  <conditionalFormatting sqref="N35">
    <cfRule type="cellIs" dxfId="170" priority="165" stopIfTrue="1" operator="equal">
      <formula>1</formula>
    </cfRule>
  </conditionalFormatting>
  <conditionalFormatting sqref="N50 N47 N44 N41 N38">
    <cfRule type="cellIs" dxfId="169" priority="164" stopIfTrue="1" operator="equal">
      <formula>1</formula>
    </cfRule>
  </conditionalFormatting>
  <conditionalFormatting sqref="N53">
    <cfRule type="cellIs" dxfId="168" priority="163" stopIfTrue="1" operator="equal">
      <formula>1</formula>
    </cfRule>
  </conditionalFormatting>
  <conditionalFormatting sqref="N68 N65 N62 N59 N56">
    <cfRule type="cellIs" dxfId="167" priority="162" stopIfTrue="1" operator="equal">
      <formula>1</formula>
    </cfRule>
  </conditionalFormatting>
  <conditionalFormatting sqref="N71">
    <cfRule type="cellIs" dxfId="166" priority="161" stopIfTrue="1" operator="equal">
      <formula>1</formula>
    </cfRule>
  </conditionalFormatting>
  <conditionalFormatting sqref="N74">
    <cfRule type="cellIs" dxfId="165" priority="160" stopIfTrue="1" operator="equal">
      <formula>1</formula>
    </cfRule>
  </conditionalFormatting>
  <conditionalFormatting sqref="L17">
    <cfRule type="cellIs" dxfId="164" priority="159" stopIfTrue="1" operator="equal">
      <formula>1</formula>
    </cfRule>
  </conditionalFormatting>
  <conditionalFormatting sqref="L32 L29 L26 L23 L20">
    <cfRule type="cellIs" dxfId="163" priority="158" stopIfTrue="1" operator="equal">
      <formula>1</formula>
    </cfRule>
  </conditionalFormatting>
  <conditionalFormatting sqref="L35">
    <cfRule type="cellIs" dxfId="162" priority="157" stopIfTrue="1" operator="equal">
      <formula>1</formula>
    </cfRule>
  </conditionalFormatting>
  <conditionalFormatting sqref="L50 L47 L44 L41 L38">
    <cfRule type="cellIs" dxfId="161" priority="156" stopIfTrue="1" operator="equal">
      <formula>1</formula>
    </cfRule>
  </conditionalFormatting>
  <conditionalFormatting sqref="L53">
    <cfRule type="cellIs" dxfId="160" priority="155" stopIfTrue="1" operator="equal">
      <formula>1</formula>
    </cfRule>
  </conditionalFormatting>
  <conditionalFormatting sqref="L68 L65 L62 L59 L56">
    <cfRule type="cellIs" dxfId="159" priority="154" stopIfTrue="1" operator="equal">
      <formula>1</formula>
    </cfRule>
  </conditionalFormatting>
  <conditionalFormatting sqref="L71">
    <cfRule type="cellIs" dxfId="158" priority="153" stopIfTrue="1" operator="equal">
      <formula>1</formula>
    </cfRule>
  </conditionalFormatting>
  <conditionalFormatting sqref="L74">
    <cfRule type="cellIs" dxfId="157" priority="152" stopIfTrue="1" operator="equal">
      <formula>1</formula>
    </cfRule>
  </conditionalFormatting>
  <conditionalFormatting sqref="J17">
    <cfRule type="cellIs" dxfId="156" priority="151" stopIfTrue="1" operator="equal">
      <formula>1</formula>
    </cfRule>
  </conditionalFormatting>
  <conditionalFormatting sqref="J32 J29 J26 J23 J20">
    <cfRule type="cellIs" dxfId="155" priority="150" stopIfTrue="1" operator="equal">
      <formula>1</formula>
    </cfRule>
  </conditionalFormatting>
  <conditionalFormatting sqref="J35">
    <cfRule type="cellIs" dxfId="154" priority="149" stopIfTrue="1" operator="equal">
      <formula>1</formula>
    </cfRule>
  </conditionalFormatting>
  <conditionalFormatting sqref="J50 J47 J44 J41 J38">
    <cfRule type="cellIs" dxfId="153" priority="148" stopIfTrue="1" operator="equal">
      <formula>1</formula>
    </cfRule>
  </conditionalFormatting>
  <conditionalFormatting sqref="J53">
    <cfRule type="cellIs" dxfId="152" priority="147" stopIfTrue="1" operator="equal">
      <formula>1</formula>
    </cfRule>
  </conditionalFormatting>
  <conditionalFormatting sqref="J68 J65 J62 J59 J56">
    <cfRule type="cellIs" dxfId="151" priority="146" stopIfTrue="1" operator="equal">
      <formula>1</formula>
    </cfRule>
  </conditionalFormatting>
  <conditionalFormatting sqref="J71">
    <cfRule type="cellIs" dxfId="150" priority="145" stopIfTrue="1" operator="equal">
      <formula>1</formula>
    </cfRule>
  </conditionalFormatting>
  <conditionalFormatting sqref="J74">
    <cfRule type="cellIs" dxfId="149" priority="144" stopIfTrue="1" operator="equal">
      <formula>1</formula>
    </cfRule>
  </conditionalFormatting>
  <conditionalFormatting sqref="H17">
    <cfRule type="cellIs" dxfId="148" priority="143" stopIfTrue="1" operator="equal">
      <formula>1</formula>
    </cfRule>
  </conditionalFormatting>
  <conditionalFormatting sqref="H32 H29 H26 H23 H20">
    <cfRule type="cellIs" dxfId="147" priority="142" stopIfTrue="1" operator="equal">
      <formula>1</formula>
    </cfRule>
  </conditionalFormatting>
  <conditionalFormatting sqref="H35">
    <cfRule type="cellIs" dxfId="146" priority="141" stopIfTrue="1" operator="equal">
      <formula>1</formula>
    </cfRule>
  </conditionalFormatting>
  <conditionalFormatting sqref="H50 H47 H44 H41 H38">
    <cfRule type="cellIs" dxfId="145" priority="140" stopIfTrue="1" operator="equal">
      <formula>1</formula>
    </cfRule>
  </conditionalFormatting>
  <conditionalFormatting sqref="H53">
    <cfRule type="cellIs" dxfId="144" priority="139" stopIfTrue="1" operator="equal">
      <formula>1</formula>
    </cfRule>
  </conditionalFormatting>
  <conditionalFormatting sqref="H68 H65 H62 H59 H56">
    <cfRule type="cellIs" dxfId="143" priority="138" stopIfTrue="1" operator="equal">
      <formula>1</formula>
    </cfRule>
  </conditionalFormatting>
  <conditionalFormatting sqref="H71">
    <cfRule type="cellIs" dxfId="142" priority="137" stopIfTrue="1" operator="equal">
      <formula>1</formula>
    </cfRule>
  </conditionalFormatting>
  <conditionalFormatting sqref="H74">
    <cfRule type="cellIs" dxfId="141" priority="136" stopIfTrue="1" operator="equal">
      <formula>1</formula>
    </cfRule>
  </conditionalFormatting>
  <conditionalFormatting sqref="V17">
    <cfRule type="cellIs" dxfId="140" priority="135" stopIfTrue="1" operator="equal">
      <formula>1</formula>
    </cfRule>
  </conditionalFormatting>
  <conditionalFormatting sqref="V32 V29 V26 V23 V20">
    <cfRule type="cellIs" dxfId="139" priority="134" stopIfTrue="1" operator="equal">
      <formula>1</formula>
    </cfRule>
  </conditionalFormatting>
  <conditionalFormatting sqref="V35">
    <cfRule type="cellIs" dxfId="138" priority="133" stopIfTrue="1" operator="equal">
      <formula>1</formula>
    </cfRule>
  </conditionalFormatting>
  <conditionalFormatting sqref="V50 V47 V44 V41 V38">
    <cfRule type="cellIs" dxfId="137" priority="132" stopIfTrue="1" operator="equal">
      <formula>1</formula>
    </cfRule>
  </conditionalFormatting>
  <conditionalFormatting sqref="V53">
    <cfRule type="cellIs" dxfId="136" priority="131" stopIfTrue="1" operator="equal">
      <formula>1</formula>
    </cfRule>
  </conditionalFormatting>
  <conditionalFormatting sqref="V68 V65 V62 V59 V56">
    <cfRule type="cellIs" dxfId="135" priority="130" stopIfTrue="1" operator="equal">
      <formula>1</formula>
    </cfRule>
  </conditionalFormatting>
  <conditionalFormatting sqref="V71">
    <cfRule type="cellIs" dxfId="134" priority="129" stopIfTrue="1" operator="equal">
      <formula>1</formula>
    </cfRule>
  </conditionalFormatting>
  <conditionalFormatting sqref="V74">
    <cfRule type="cellIs" dxfId="133" priority="128" stopIfTrue="1" operator="equal">
      <formula>1</formula>
    </cfRule>
  </conditionalFormatting>
  <conditionalFormatting sqref="T17">
    <cfRule type="cellIs" dxfId="132" priority="127" stopIfTrue="1" operator="equal">
      <formula>1</formula>
    </cfRule>
  </conditionalFormatting>
  <conditionalFormatting sqref="T32 T29 T26 T23 T20">
    <cfRule type="cellIs" dxfId="131" priority="126" stopIfTrue="1" operator="equal">
      <formula>1</formula>
    </cfRule>
  </conditionalFormatting>
  <conditionalFormatting sqref="T35">
    <cfRule type="cellIs" dxfId="130" priority="125" stopIfTrue="1" operator="equal">
      <formula>1</formula>
    </cfRule>
  </conditionalFormatting>
  <conditionalFormatting sqref="T50 T47 T44 T41 T38">
    <cfRule type="cellIs" dxfId="129" priority="124" stopIfTrue="1" operator="equal">
      <formula>1</formula>
    </cfRule>
  </conditionalFormatting>
  <conditionalFormatting sqref="T53">
    <cfRule type="cellIs" dxfId="128" priority="123" stopIfTrue="1" operator="equal">
      <formula>1</formula>
    </cfRule>
  </conditionalFormatting>
  <conditionalFormatting sqref="T68 T65 T62 T59 T56">
    <cfRule type="cellIs" dxfId="127" priority="122" stopIfTrue="1" operator="equal">
      <formula>1</formula>
    </cfRule>
  </conditionalFormatting>
  <conditionalFormatting sqref="T71">
    <cfRule type="cellIs" dxfId="126" priority="121" stopIfTrue="1" operator="equal">
      <formula>1</formula>
    </cfRule>
  </conditionalFormatting>
  <conditionalFormatting sqref="T74">
    <cfRule type="cellIs" dxfId="125" priority="120" stopIfTrue="1" operator="equal">
      <formula>1</formula>
    </cfRule>
  </conditionalFormatting>
  <conditionalFormatting sqref="R17">
    <cfRule type="cellIs" dxfId="124" priority="119" stopIfTrue="1" operator="equal">
      <formula>1</formula>
    </cfRule>
  </conditionalFormatting>
  <conditionalFormatting sqref="R32 R29 R26 R23 R20">
    <cfRule type="cellIs" dxfId="123" priority="118" stopIfTrue="1" operator="equal">
      <formula>1</formula>
    </cfRule>
  </conditionalFormatting>
  <conditionalFormatting sqref="R35">
    <cfRule type="cellIs" dxfId="122" priority="117" stopIfTrue="1" operator="equal">
      <formula>1</formula>
    </cfRule>
  </conditionalFormatting>
  <conditionalFormatting sqref="R50 R47 R44 R41 R38">
    <cfRule type="cellIs" dxfId="121" priority="116" stopIfTrue="1" operator="equal">
      <formula>1</formula>
    </cfRule>
  </conditionalFormatting>
  <conditionalFormatting sqref="R53">
    <cfRule type="cellIs" dxfId="120" priority="115" stopIfTrue="1" operator="equal">
      <formula>1</formula>
    </cfRule>
  </conditionalFormatting>
  <conditionalFormatting sqref="R68 R65 R62 R59 R56">
    <cfRule type="cellIs" dxfId="119" priority="114" stopIfTrue="1" operator="equal">
      <formula>1</formula>
    </cfRule>
  </conditionalFormatting>
  <conditionalFormatting sqref="R71">
    <cfRule type="cellIs" dxfId="118" priority="113" stopIfTrue="1" operator="equal">
      <formula>1</formula>
    </cfRule>
  </conditionalFormatting>
  <conditionalFormatting sqref="R74">
    <cfRule type="cellIs" dxfId="117" priority="112" stopIfTrue="1" operator="equal">
      <formula>1</formula>
    </cfRule>
  </conditionalFormatting>
  <conditionalFormatting sqref="P17">
    <cfRule type="cellIs" dxfId="116" priority="111" stopIfTrue="1" operator="equal">
      <formula>1</formula>
    </cfRule>
  </conditionalFormatting>
  <conditionalFormatting sqref="P32 P29 P26 P23 P20">
    <cfRule type="cellIs" dxfId="115" priority="110" stopIfTrue="1" operator="equal">
      <formula>1</formula>
    </cfRule>
  </conditionalFormatting>
  <conditionalFormatting sqref="P35">
    <cfRule type="cellIs" dxfId="114" priority="109" stopIfTrue="1" operator="equal">
      <formula>1</formula>
    </cfRule>
  </conditionalFormatting>
  <conditionalFormatting sqref="P50 P47 P44 P41 P38">
    <cfRule type="cellIs" dxfId="113" priority="108" stopIfTrue="1" operator="equal">
      <formula>1</formula>
    </cfRule>
  </conditionalFormatting>
  <conditionalFormatting sqref="P53">
    <cfRule type="cellIs" dxfId="112" priority="107" stopIfTrue="1" operator="equal">
      <formula>1</formula>
    </cfRule>
  </conditionalFormatting>
  <conditionalFormatting sqref="P68 P65 P62 P59 P56">
    <cfRule type="cellIs" dxfId="111" priority="106" stopIfTrue="1" operator="equal">
      <formula>1</formula>
    </cfRule>
  </conditionalFormatting>
  <conditionalFormatting sqref="P71">
    <cfRule type="cellIs" dxfId="110" priority="105" stopIfTrue="1" operator="equal">
      <formula>1</formula>
    </cfRule>
  </conditionalFormatting>
  <conditionalFormatting sqref="P74">
    <cfRule type="cellIs" dxfId="109" priority="104" stopIfTrue="1" operator="equal">
      <formula>1</formula>
    </cfRule>
  </conditionalFormatting>
  <conditionalFormatting sqref="AD17">
    <cfRule type="cellIs" dxfId="108" priority="103" stopIfTrue="1" operator="equal">
      <formula>1</formula>
    </cfRule>
  </conditionalFormatting>
  <conditionalFormatting sqref="AD32 AD29 AD26 AD23 AD20">
    <cfRule type="cellIs" dxfId="107" priority="102" stopIfTrue="1" operator="equal">
      <formula>1</formula>
    </cfRule>
  </conditionalFormatting>
  <conditionalFormatting sqref="AD35">
    <cfRule type="cellIs" dxfId="106" priority="101" stopIfTrue="1" operator="equal">
      <formula>1</formula>
    </cfRule>
  </conditionalFormatting>
  <conditionalFormatting sqref="AD50 AD47 AD44 AD41 AD38">
    <cfRule type="cellIs" dxfId="105" priority="100" stopIfTrue="1" operator="equal">
      <formula>1</formula>
    </cfRule>
  </conditionalFormatting>
  <conditionalFormatting sqref="AD53">
    <cfRule type="cellIs" dxfId="104" priority="99" stopIfTrue="1" operator="equal">
      <formula>1</formula>
    </cfRule>
  </conditionalFormatting>
  <conditionalFormatting sqref="AD68 AD65 AD62 AD59 AD56">
    <cfRule type="cellIs" dxfId="103" priority="98" stopIfTrue="1" operator="equal">
      <formula>1</formula>
    </cfRule>
  </conditionalFormatting>
  <conditionalFormatting sqref="AD71">
    <cfRule type="cellIs" dxfId="102" priority="97" stopIfTrue="1" operator="equal">
      <formula>1</formula>
    </cfRule>
  </conditionalFormatting>
  <conditionalFormatting sqref="AD74">
    <cfRule type="cellIs" dxfId="101" priority="96" stopIfTrue="1" operator="equal">
      <formula>1</formula>
    </cfRule>
  </conditionalFormatting>
  <conditionalFormatting sqref="AB17">
    <cfRule type="cellIs" dxfId="100" priority="95" stopIfTrue="1" operator="equal">
      <formula>1</formula>
    </cfRule>
  </conditionalFormatting>
  <conditionalFormatting sqref="AB32 AB29 AB26 AB23 AB20">
    <cfRule type="cellIs" dxfId="99" priority="94" stopIfTrue="1" operator="equal">
      <formula>1</formula>
    </cfRule>
  </conditionalFormatting>
  <conditionalFormatting sqref="AB35">
    <cfRule type="cellIs" dxfId="98" priority="93" stopIfTrue="1" operator="equal">
      <formula>1</formula>
    </cfRule>
  </conditionalFormatting>
  <conditionalFormatting sqref="AB50 AB47 AB44 AB41 AB38">
    <cfRule type="cellIs" dxfId="97" priority="92" stopIfTrue="1" operator="equal">
      <formula>1</formula>
    </cfRule>
  </conditionalFormatting>
  <conditionalFormatting sqref="AB53">
    <cfRule type="cellIs" dxfId="96" priority="91" stopIfTrue="1" operator="equal">
      <formula>1</formula>
    </cfRule>
  </conditionalFormatting>
  <conditionalFormatting sqref="AB68 AB65 AB62 AB59 AB56">
    <cfRule type="cellIs" dxfId="95" priority="90" stopIfTrue="1" operator="equal">
      <formula>1</formula>
    </cfRule>
  </conditionalFormatting>
  <conditionalFormatting sqref="AB71">
    <cfRule type="cellIs" dxfId="94" priority="89" stopIfTrue="1" operator="equal">
      <formula>1</formula>
    </cfRule>
  </conditionalFormatting>
  <conditionalFormatting sqref="AB74">
    <cfRule type="cellIs" dxfId="93" priority="88" stopIfTrue="1" operator="equal">
      <formula>1</formula>
    </cfRule>
  </conditionalFormatting>
  <conditionalFormatting sqref="Z17">
    <cfRule type="cellIs" dxfId="92" priority="87" stopIfTrue="1" operator="equal">
      <formula>1</formula>
    </cfRule>
  </conditionalFormatting>
  <conditionalFormatting sqref="Z32 Z29 Z26 Z23 Z20">
    <cfRule type="cellIs" dxfId="91" priority="86" stopIfTrue="1" operator="equal">
      <formula>1</formula>
    </cfRule>
  </conditionalFormatting>
  <conditionalFormatting sqref="Z35">
    <cfRule type="cellIs" dxfId="90" priority="85" stopIfTrue="1" operator="equal">
      <formula>1</formula>
    </cfRule>
  </conditionalFormatting>
  <conditionalFormatting sqref="Z50 Z47 Z44 Z41 Z38">
    <cfRule type="cellIs" dxfId="89" priority="84" stopIfTrue="1" operator="equal">
      <formula>1</formula>
    </cfRule>
  </conditionalFormatting>
  <conditionalFormatting sqref="Z53">
    <cfRule type="cellIs" dxfId="88" priority="83" stopIfTrue="1" operator="equal">
      <formula>1</formula>
    </cfRule>
  </conditionalFormatting>
  <conditionalFormatting sqref="Z68 Z65 Z62 Z59 Z56">
    <cfRule type="cellIs" dxfId="87" priority="82" stopIfTrue="1" operator="equal">
      <formula>1</formula>
    </cfRule>
  </conditionalFormatting>
  <conditionalFormatting sqref="Z71">
    <cfRule type="cellIs" dxfId="86" priority="81" stopIfTrue="1" operator="equal">
      <formula>1</formula>
    </cfRule>
  </conditionalFormatting>
  <conditionalFormatting sqref="Z74">
    <cfRule type="cellIs" dxfId="85" priority="80" stopIfTrue="1" operator="equal">
      <formula>1</formula>
    </cfRule>
  </conditionalFormatting>
  <conditionalFormatting sqref="X17">
    <cfRule type="cellIs" dxfId="84" priority="79" stopIfTrue="1" operator="equal">
      <formula>1</formula>
    </cfRule>
  </conditionalFormatting>
  <conditionalFormatting sqref="X32 X29 X26 X23 X20">
    <cfRule type="cellIs" dxfId="83" priority="78" stopIfTrue="1" operator="equal">
      <formula>1</formula>
    </cfRule>
  </conditionalFormatting>
  <conditionalFormatting sqref="X35">
    <cfRule type="cellIs" dxfId="82" priority="77" stopIfTrue="1" operator="equal">
      <formula>1</formula>
    </cfRule>
  </conditionalFormatting>
  <conditionalFormatting sqref="X50 X47 X44 X41 X38">
    <cfRule type="cellIs" dxfId="81" priority="76" stopIfTrue="1" operator="equal">
      <formula>1</formula>
    </cfRule>
  </conditionalFormatting>
  <conditionalFormatting sqref="X53">
    <cfRule type="cellIs" dxfId="80" priority="75" stopIfTrue="1" operator="equal">
      <formula>1</formula>
    </cfRule>
  </conditionalFormatting>
  <conditionalFormatting sqref="X68 X65 X62 X59 X56">
    <cfRule type="cellIs" dxfId="79" priority="74" stopIfTrue="1" operator="equal">
      <formula>1</formula>
    </cfRule>
  </conditionalFormatting>
  <conditionalFormatting sqref="X71">
    <cfRule type="cellIs" dxfId="78" priority="73" stopIfTrue="1" operator="equal">
      <formula>1</formula>
    </cfRule>
  </conditionalFormatting>
  <conditionalFormatting sqref="X74">
    <cfRule type="cellIs" dxfId="77" priority="72" stopIfTrue="1" operator="equal">
      <formula>1</formula>
    </cfRule>
  </conditionalFormatting>
  <conditionalFormatting sqref="AL17">
    <cfRule type="cellIs" dxfId="76" priority="71" stopIfTrue="1" operator="equal">
      <formula>1</formula>
    </cfRule>
  </conditionalFormatting>
  <conditionalFormatting sqref="AL32 AL29 AL26 AL23 AL20">
    <cfRule type="cellIs" dxfId="75" priority="70" stopIfTrue="1" operator="equal">
      <formula>1</formula>
    </cfRule>
  </conditionalFormatting>
  <conditionalFormatting sqref="AL35">
    <cfRule type="cellIs" dxfId="74" priority="69" stopIfTrue="1" operator="equal">
      <formula>1</formula>
    </cfRule>
  </conditionalFormatting>
  <conditionalFormatting sqref="AL50 AL47 AL44 AL41 AL38">
    <cfRule type="cellIs" dxfId="73" priority="68" stopIfTrue="1" operator="equal">
      <formula>1</formula>
    </cfRule>
  </conditionalFormatting>
  <conditionalFormatting sqref="AL53">
    <cfRule type="cellIs" dxfId="72" priority="67" stopIfTrue="1" operator="equal">
      <formula>1</formula>
    </cfRule>
  </conditionalFormatting>
  <conditionalFormatting sqref="AL68 AL65 AL62 AL59 AL56">
    <cfRule type="cellIs" dxfId="71" priority="66" stopIfTrue="1" operator="equal">
      <formula>1</formula>
    </cfRule>
  </conditionalFormatting>
  <conditionalFormatting sqref="AL71">
    <cfRule type="cellIs" dxfId="70" priority="65" stopIfTrue="1" operator="equal">
      <formula>1</formula>
    </cfRule>
  </conditionalFormatting>
  <conditionalFormatting sqref="AL74">
    <cfRule type="cellIs" dxfId="69" priority="64" stopIfTrue="1" operator="equal">
      <formula>1</formula>
    </cfRule>
  </conditionalFormatting>
  <conditionalFormatting sqref="AJ17">
    <cfRule type="cellIs" dxfId="68" priority="63" stopIfTrue="1" operator="equal">
      <formula>1</formula>
    </cfRule>
  </conditionalFormatting>
  <conditionalFormatting sqref="AJ32 AJ29 AJ26 AJ23 AJ20">
    <cfRule type="cellIs" dxfId="67" priority="62" stopIfTrue="1" operator="equal">
      <formula>1</formula>
    </cfRule>
  </conditionalFormatting>
  <conditionalFormatting sqref="AJ35">
    <cfRule type="cellIs" dxfId="66" priority="61" stopIfTrue="1" operator="equal">
      <formula>1</formula>
    </cfRule>
  </conditionalFormatting>
  <conditionalFormatting sqref="AJ50 AJ47 AJ44 AJ41 AJ38">
    <cfRule type="cellIs" dxfId="65" priority="60" stopIfTrue="1" operator="equal">
      <formula>1</formula>
    </cfRule>
  </conditionalFormatting>
  <conditionalFormatting sqref="AJ53">
    <cfRule type="cellIs" dxfId="64" priority="59" stopIfTrue="1" operator="equal">
      <formula>1</formula>
    </cfRule>
  </conditionalFormatting>
  <conditionalFormatting sqref="AJ68 AJ65 AJ62 AJ59 AJ56">
    <cfRule type="cellIs" dxfId="63" priority="58" stopIfTrue="1" operator="equal">
      <formula>1</formula>
    </cfRule>
  </conditionalFormatting>
  <conditionalFormatting sqref="AJ71">
    <cfRule type="cellIs" dxfId="62" priority="57" stopIfTrue="1" operator="equal">
      <formula>1</formula>
    </cfRule>
  </conditionalFormatting>
  <conditionalFormatting sqref="AJ74">
    <cfRule type="cellIs" dxfId="61" priority="56" stopIfTrue="1" operator="equal">
      <formula>1</formula>
    </cfRule>
  </conditionalFormatting>
  <conditionalFormatting sqref="AH17">
    <cfRule type="cellIs" dxfId="60" priority="55" stopIfTrue="1" operator="equal">
      <formula>1</formula>
    </cfRule>
  </conditionalFormatting>
  <conditionalFormatting sqref="AH32 AH29 AH26 AH23 AH20">
    <cfRule type="cellIs" dxfId="59" priority="54" stopIfTrue="1" operator="equal">
      <formula>1</formula>
    </cfRule>
  </conditionalFormatting>
  <conditionalFormatting sqref="AH35">
    <cfRule type="cellIs" dxfId="58" priority="53" stopIfTrue="1" operator="equal">
      <formula>1</formula>
    </cfRule>
  </conditionalFormatting>
  <conditionalFormatting sqref="AH50 AH47 AH44 AH41 AH38">
    <cfRule type="cellIs" dxfId="57" priority="52" stopIfTrue="1" operator="equal">
      <formula>1</formula>
    </cfRule>
  </conditionalFormatting>
  <conditionalFormatting sqref="AH53">
    <cfRule type="cellIs" dxfId="56" priority="51" stopIfTrue="1" operator="equal">
      <formula>1</formula>
    </cfRule>
  </conditionalFormatting>
  <conditionalFormatting sqref="AH68 AH65 AH62 AH59 AH56">
    <cfRule type="cellIs" dxfId="55" priority="50" stopIfTrue="1" operator="equal">
      <formula>1</formula>
    </cfRule>
  </conditionalFormatting>
  <conditionalFormatting sqref="AH71">
    <cfRule type="cellIs" dxfId="54" priority="49" stopIfTrue="1" operator="equal">
      <formula>1</formula>
    </cfRule>
  </conditionalFormatting>
  <conditionalFormatting sqref="AH74">
    <cfRule type="cellIs" dxfId="53" priority="48" stopIfTrue="1" operator="equal">
      <formula>1</formula>
    </cfRule>
  </conditionalFormatting>
  <conditionalFormatting sqref="AF17">
    <cfRule type="cellIs" dxfId="52" priority="47" stopIfTrue="1" operator="equal">
      <formula>1</formula>
    </cfRule>
  </conditionalFormatting>
  <conditionalFormatting sqref="AF32 AF29 AF26 AF23 AF20">
    <cfRule type="cellIs" dxfId="51" priority="46" stopIfTrue="1" operator="equal">
      <formula>1</formula>
    </cfRule>
  </conditionalFormatting>
  <conditionalFormatting sqref="AF35">
    <cfRule type="cellIs" dxfId="50" priority="45" stopIfTrue="1" operator="equal">
      <formula>1</formula>
    </cfRule>
  </conditionalFormatting>
  <conditionalFormatting sqref="AF50 AF47 AF44 AF41 AF38">
    <cfRule type="cellIs" dxfId="49" priority="44" stopIfTrue="1" operator="equal">
      <formula>1</formula>
    </cfRule>
  </conditionalFormatting>
  <conditionalFormatting sqref="AF53">
    <cfRule type="cellIs" dxfId="48" priority="43" stopIfTrue="1" operator="equal">
      <formula>1</formula>
    </cfRule>
  </conditionalFormatting>
  <conditionalFormatting sqref="AF68 AF65 AF62 AF59 AF56">
    <cfRule type="cellIs" dxfId="47" priority="42" stopIfTrue="1" operator="equal">
      <formula>1</formula>
    </cfRule>
  </conditionalFormatting>
  <conditionalFormatting sqref="AF71">
    <cfRule type="cellIs" dxfId="46" priority="41" stopIfTrue="1" operator="equal">
      <formula>1</formula>
    </cfRule>
  </conditionalFormatting>
  <conditionalFormatting sqref="AF74">
    <cfRule type="cellIs" dxfId="45" priority="40" stopIfTrue="1" operator="equal">
      <formula>1</formula>
    </cfRule>
  </conditionalFormatting>
  <conditionalFormatting sqref="AT17">
    <cfRule type="cellIs" dxfId="44" priority="39" stopIfTrue="1" operator="equal">
      <formula>1</formula>
    </cfRule>
  </conditionalFormatting>
  <conditionalFormatting sqref="AT32 AT29 AT26 AT23 AT20">
    <cfRule type="cellIs" dxfId="43" priority="38" stopIfTrue="1" operator="equal">
      <formula>1</formula>
    </cfRule>
  </conditionalFormatting>
  <conditionalFormatting sqref="AT35">
    <cfRule type="cellIs" dxfId="42" priority="37" stopIfTrue="1" operator="equal">
      <formula>1</formula>
    </cfRule>
  </conditionalFormatting>
  <conditionalFormatting sqref="AT50 AT47 AT44 AT41 AT38">
    <cfRule type="cellIs" dxfId="41" priority="36" stopIfTrue="1" operator="equal">
      <formula>1</formula>
    </cfRule>
  </conditionalFormatting>
  <conditionalFormatting sqref="AT53">
    <cfRule type="cellIs" dxfId="40" priority="35" stopIfTrue="1" operator="equal">
      <formula>1</formula>
    </cfRule>
  </conditionalFormatting>
  <conditionalFormatting sqref="AT68 AT65 AT62 AT59 AT56">
    <cfRule type="cellIs" dxfId="39" priority="34" stopIfTrue="1" operator="equal">
      <formula>1</formula>
    </cfRule>
  </conditionalFormatting>
  <conditionalFormatting sqref="AT71">
    <cfRule type="cellIs" dxfId="38" priority="33" stopIfTrue="1" operator="equal">
      <formula>1</formula>
    </cfRule>
  </conditionalFormatting>
  <conditionalFormatting sqref="AT74">
    <cfRule type="cellIs" dxfId="37" priority="32" stopIfTrue="1" operator="equal">
      <formula>1</formula>
    </cfRule>
  </conditionalFormatting>
  <conditionalFormatting sqref="AR17">
    <cfRule type="cellIs" dxfId="36" priority="31" stopIfTrue="1" operator="equal">
      <formula>1</formula>
    </cfRule>
  </conditionalFormatting>
  <conditionalFormatting sqref="AR32 AR29 AR26 AR23 AR20">
    <cfRule type="cellIs" dxfId="35" priority="30" stopIfTrue="1" operator="equal">
      <formula>1</formula>
    </cfRule>
  </conditionalFormatting>
  <conditionalFormatting sqref="AR35">
    <cfRule type="cellIs" dxfId="34" priority="29" stopIfTrue="1" operator="equal">
      <formula>1</formula>
    </cfRule>
  </conditionalFormatting>
  <conditionalFormatting sqref="AR50 AR47 AR44 AR41 AR38">
    <cfRule type="cellIs" dxfId="33" priority="28" stopIfTrue="1" operator="equal">
      <formula>1</formula>
    </cfRule>
  </conditionalFormatting>
  <conditionalFormatting sqref="AR53">
    <cfRule type="cellIs" dxfId="32" priority="27" stopIfTrue="1" operator="equal">
      <formula>1</formula>
    </cfRule>
  </conditionalFormatting>
  <conditionalFormatting sqref="AR68 AR65 AR62 AR59 AR56">
    <cfRule type="cellIs" dxfId="31" priority="26" stopIfTrue="1" operator="equal">
      <formula>1</formula>
    </cfRule>
  </conditionalFormatting>
  <conditionalFormatting sqref="AR71">
    <cfRule type="cellIs" dxfId="30" priority="25" stopIfTrue="1" operator="equal">
      <formula>1</formula>
    </cfRule>
  </conditionalFormatting>
  <conditionalFormatting sqref="AR74">
    <cfRule type="cellIs" dxfId="29" priority="24" stopIfTrue="1" operator="equal">
      <formula>1</formula>
    </cfRule>
  </conditionalFormatting>
  <conditionalFormatting sqref="AP17">
    <cfRule type="cellIs" dxfId="28" priority="23" stopIfTrue="1" operator="equal">
      <formula>1</formula>
    </cfRule>
  </conditionalFormatting>
  <conditionalFormatting sqref="AP32 AP29 AP26 AP23 AP20">
    <cfRule type="cellIs" dxfId="27" priority="22" stopIfTrue="1" operator="equal">
      <formula>1</formula>
    </cfRule>
  </conditionalFormatting>
  <conditionalFormatting sqref="AP35">
    <cfRule type="cellIs" dxfId="26" priority="21" stopIfTrue="1" operator="equal">
      <formula>1</formula>
    </cfRule>
  </conditionalFormatting>
  <conditionalFormatting sqref="AP50 AP47 AP44 AP41 AP38">
    <cfRule type="cellIs" dxfId="25" priority="20" stopIfTrue="1" operator="equal">
      <formula>1</formula>
    </cfRule>
  </conditionalFormatting>
  <conditionalFormatting sqref="AP53">
    <cfRule type="cellIs" dxfId="24" priority="19" stopIfTrue="1" operator="equal">
      <formula>1</formula>
    </cfRule>
  </conditionalFormatting>
  <conditionalFormatting sqref="AP68 AP65 AP62 AP59 AP56">
    <cfRule type="cellIs" dxfId="23" priority="18" stopIfTrue="1" operator="equal">
      <formula>1</formula>
    </cfRule>
  </conditionalFormatting>
  <conditionalFormatting sqref="AP71">
    <cfRule type="cellIs" dxfId="22" priority="17" stopIfTrue="1" operator="equal">
      <formula>1</formula>
    </cfRule>
  </conditionalFormatting>
  <conditionalFormatting sqref="AP74">
    <cfRule type="cellIs" dxfId="21" priority="16" stopIfTrue="1" operator="equal">
      <formula>1</formula>
    </cfRule>
  </conditionalFormatting>
  <conditionalFormatting sqref="AN17">
    <cfRule type="cellIs" dxfId="20" priority="15" stopIfTrue="1" operator="equal">
      <formula>1</formula>
    </cfRule>
  </conditionalFormatting>
  <conditionalFormatting sqref="AN32 AN29 AN26 AN23 AN20">
    <cfRule type="cellIs" dxfId="19" priority="14" stopIfTrue="1" operator="equal">
      <formula>1</formula>
    </cfRule>
  </conditionalFormatting>
  <conditionalFormatting sqref="AN35">
    <cfRule type="cellIs" dxfId="18" priority="13" stopIfTrue="1" operator="equal">
      <formula>1</formula>
    </cfRule>
  </conditionalFormatting>
  <conditionalFormatting sqref="AN50 AN47 AN44 AN41 AN38">
    <cfRule type="cellIs" dxfId="17" priority="12" stopIfTrue="1" operator="equal">
      <formula>1</formula>
    </cfRule>
  </conditionalFormatting>
  <conditionalFormatting sqref="AN53">
    <cfRule type="cellIs" dxfId="16" priority="11" stopIfTrue="1" operator="equal">
      <formula>1</formula>
    </cfRule>
  </conditionalFormatting>
  <conditionalFormatting sqref="AN68 AN65 AN62 AN59 AN56">
    <cfRule type="cellIs" dxfId="15" priority="10" stopIfTrue="1" operator="equal">
      <formula>1</formula>
    </cfRule>
  </conditionalFormatting>
  <conditionalFormatting sqref="AN71">
    <cfRule type="cellIs" dxfId="14" priority="9" stopIfTrue="1" operator="equal">
      <formula>1</formula>
    </cfRule>
  </conditionalFormatting>
  <conditionalFormatting sqref="AN74">
    <cfRule type="cellIs" dxfId="13" priority="8" stopIfTrue="1" operator="equal">
      <formula>1</formula>
    </cfRule>
  </conditionalFormatting>
  <conditionalFormatting sqref="F32 F29 F26 F23 F20">
    <cfRule type="cellIs" dxfId="12" priority="7" stopIfTrue="1" operator="equal">
      <formula>1</formula>
    </cfRule>
  </conditionalFormatting>
  <conditionalFormatting sqref="F35">
    <cfRule type="cellIs" dxfId="11" priority="6" stopIfTrue="1" operator="equal">
      <formula>1</formula>
    </cfRule>
  </conditionalFormatting>
  <conditionalFormatting sqref="F50 F47 F44 F41 F38">
    <cfRule type="cellIs" dxfId="10" priority="5" stopIfTrue="1" operator="equal">
      <formula>1</formula>
    </cfRule>
  </conditionalFormatting>
  <conditionalFormatting sqref="F53">
    <cfRule type="cellIs" dxfId="9" priority="4" stopIfTrue="1" operator="equal">
      <formula>1</formula>
    </cfRule>
  </conditionalFormatting>
  <conditionalFormatting sqref="F68 F65 F62 F59 F56">
    <cfRule type="cellIs" dxfId="8" priority="3" stopIfTrue="1" operator="equal">
      <formula>1</formula>
    </cfRule>
  </conditionalFormatting>
  <conditionalFormatting sqref="F71">
    <cfRule type="cellIs" dxfId="7" priority="2" stopIfTrue="1" operator="equal">
      <formula>1</formula>
    </cfRule>
  </conditionalFormatting>
  <conditionalFormatting sqref="F74">
    <cfRule type="cellIs" dxfId="6" priority="1" stopIfTrue="1" operator="equal">
      <formula>1</formula>
    </cfRule>
  </conditionalFormatting>
  <printOptions horizontalCentered="1" verticalCentered="1"/>
  <pageMargins left="0.39370078740157483" right="0.19685039370078741" top="0.59055118110236227" bottom="0" header="0.47244094488188981" footer="3.937007874015748E-2"/>
  <pageSetup paperSize="9" scale="94" firstPageNumber="16" orientation="landscape" cellComments="asDisplayed" useFirstPageNumber="1" r:id="rId1"/>
  <headerFooter alignWithMargins="0">
    <oddHeader>&amp;R&amp;8【 &amp;A 】</oddHeader>
  </headerFooter>
  <rowBreaks count="1" manualBreakCount="1">
    <brk id="87" max="61"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6FE24-E967-4995-A546-043A95C92363}">
  <sheetPr>
    <tabColor rgb="FF92D050"/>
    <pageSetUpPr fitToPage="1"/>
  </sheetPr>
  <dimension ref="A1:BL87"/>
  <sheetViews>
    <sheetView showZeros="0" view="pageBreakPreview" zoomScaleNormal="100" zoomScaleSheetLayoutView="100" zoomScalePageLayoutView="85" workbookViewId="0">
      <selection activeCell="JA41" sqref="JA41"/>
    </sheetView>
  </sheetViews>
  <sheetFormatPr defaultColWidth="0" defaultRowHeight="10.5" x14ac:dyDescent="0.15"/>
  <cols>
    <col min="1" max="1" width="4.625" style="369" customWidth="1"/>
    <col min="2" max="2" width="2.625" style="369" customWidth="1"/>
    <col min="3" max="3" width="8.625" style="369" customWidth="1"/>
    <col min="4" max="4" width="7.25" style="369" customWidth="1"/>
    <col min="5" max="5" width="8.625" style="369" customWidth="1"/>
    <col min="6" max="61" width="1.875" style="369" customWidth="1"/>
    <col min="62" max="62" width="9.625" style="369" customWidth="1"/>
    <col min="63" max="63" width="1.125" style="369" customWidth="1"/>
    <col min="64" max="64" width="3.625" style="369" customWidth="1"/>
    <col min="65" max="257" width="0" style="369" hidden="1"/>
    <col min="258" max="258" width="0.875" style="369" customWidth="1"/>
    <col min="259" max="259" width="4.625" style="369" customWidth="1"/>
    <col min="260" max="260" width="2.625" style="369" customWidth="1"/>
    <col min="261" max="262" width="8.625" style="369" customWidth="1"/>
    <col min="263" max="318" width="1.875" style="369" customWidth="1"/>
    <col min="319" max="319" width="9.625" style="369" customWidth="1"/>
    <col min="320" max="320" width="2.625" style="369" customWidth="1"/>
    <col min="321" max="514" width="0" style="369" hidden="1"/>
    <col min="515" max="515" width="4.625" style="369" customWidth="1"/>
    <col min="516" max="516" width="2.625" style="369" customWidth="1"/>
    <col min="517" max="518" width="8.625" style="369" customWidth="1"/>
    <col min="519" max="574" width="1.875" style="369" customWidth="1"/>
    <col min="575" max="575" width="9.625" style="369" customWidth="1"/>
    <col min="576" max="576" width="2.625" style="369" customWidth="1"/>
    <col min="577" max="770" width="0" style="369" hidden="1"/>
    <col min="771" max="771" width="4.625" style="369" customWidth="1"/>
    <col min="772" max="772" width="2.625" style="369" customWidth="1"/>
    <col min="773" max="774" width="8.625" style="369" customWidth="1"/>
    <col min="775" max="830" width="1.875" style="369" customWidth="1"/>
    <col min="831" max="831" width="9.625" style="369" customWidth="1"/>
    <col min="832" max="832" width="2.625" style="369" customWidth="1"/>
    <col min="833" max="1026" width="0" style="369" hidden="1"/>
    <col min="1027" max="1027" width="4.625" style="369" customWidth="1"/>
    <col min="1028" max="1028" width="2.625" style="369" customWidth="1"/>
    <col min="1029" max="1030" width="8.625" style="369" customWidth="1"/>
    <col min="1031" max="1086" width="1.875" style="369" customWidth="1"/>
    <col min="1087" max="1087" width="9.625" style="369" customWidth="1"/>
    <col min="1088" max="1088" width="2.625" style="369" customWidth="1"/>
    <col min="1089" max="1282" width="0" style="369" hidden="1"/>
    <col min="1283" max="1283" width="4.625" style="369" customWidth="1"/>
    <col min="1284" max="1284" width="2.625" style="369" customWidth="1"/>
    <col min="1285" max="1286" width="8.625" style="369" customWidth="1"/>
    <col min="1287" max="1342" width="1.875" style="369" customWidth="1"/>
    <col min="1343" max="1343" width="9.625" style="369" customWidth="1"/>
    <col min="1344" max="1344" width="2.625" style="369" customWidth="1"/>
    <col min="1345" max="1538" width="0" style="369" hidden="1"/>
    <col min="1539" max="1539" width="4.625" style="369" customWidth="1"/>
    <col min="1540" max="1540" width="2.625" style="369" customWidth="1"/>
    <col min="1541" max="1542" width="8.625" style="369" customWidth="1"/>
    <col min="1543" max="1598" width="1.875" style="369" customWidth="1"/>
    <col min="1599" max="1599" width="9.625" style="369" customWidth="1"/>
    <col min="1600" max="1600" width="2.625" style="369" customWidth="1"/>
    <col min="1601" max="1794" width="0" style="369" hidden="1"/>
    <col min="1795" max="1795" width="4.625" style="369" customWidth="1"/>
    <col min="1796" max="1796" width="2.625" style="369" customWidth="1"/>
    <col min="1797" max="1798" width="8.625" style="369" customWidth="1"/>
    <col min="1799" max="1854" width="1.875" style="369" customWidth="1"/>
    <col min="1855" max="1855" width="9.625" style="369" customWidth="1"/>
    <col min="1856" max="1856" width="2.625" style="369" customWidth="1"/>
    <col min="1857" max="2050" width="0" style="369" hidden="1"/>
    <col min="2051" max="2051" width="4.625" style="369" customWidth="1"/>
    <col min="2052" max="2052" width="2.625" style="369" customWidth="1"/>
    <col min="2053" max="2054" width="8.625" style="369" customWidth="1"/>
    <col min="2055" max="2110" width="1.875" style="369" customWidth="1"/>
    <col min="2111" max="2111" width="9.625" style="369" customWidth="1"/>
    <col min="2112" max="2112" width="2.625" style="369" customWidth="1"/>
    <col min="2113" max="2306" width="0" style="369" hidden="1"/>
    <col min="2307" max="2307" width="4.625" style="369" customWidth="1"/>
    <col min="2308" max="2308" width="2.625" style="369" customWidth="1"/>
    <col min="2309" max="2310" width="8.625" style="369" customWidth="1"/>
    <col min="2311" max="2366" width="1.875" style="369" customWidth="1"/>
    <col min="2367" max="2367" width="9.625" style="369" customWidth="1"/>
    <col min="2368" max="2368" width="2.625" style="369" customWidth="1"/>
    <col min="2369" max="2562" width="0" style="369" hidden="1"/>
    <col min="2563" max="2563" width="4.625" style="369" customWidth="1"/>
    <col min="2564" max="2564" width="2.625" style="369" customWidth="1"/>
    <col min="2565" max="2566" width="8.625" style="369" customWidth="1"/>
    <col min="2567" max="2622" width="1.875" style="369" customWidth="1"/>
    <col min="2623" max="2623" width="9.625" style="369" customWidth="1"/>
    <col min="2624" max="2624" width="2.625" style="369" customWidth="1"/>
    <col min="2625" max="2818" width="0" style="369" hidden="1"/>
    <col min="2819" max="2819" width="4.625" style="369" customWidth="1"/>
    <col min="2820" max="2820" width="2.625" style="369" customWidth="1"/>
    <col min="2821" max="2822" width="8.625" style="369" customWidth="1"/>
    <col min="2823" max="2878" width="1.875" style="369" customWidth="1"/>
    <col min="2879" max="2879" width="9.625" style="369" customWidth="1"/>
    <col min="2880" max="2880" width="2.625" style="369" customWidth="1"/>
    <col min="2881" max="3074" width="0" style="369" hidden="1"/>
    <col min="3075" max="3075" width="4.625" style="369" customWidth="1"/>
    <col min="3076" max="3076" width="2.625" style="369" customWidth="1"/>
    <col min="3077" max="3078" width="8.625" style="369" customWidth="1"/>
    <col min="3079" max="3134" width="1.875" style="369" customWidth="1"/>
    <col min="3135" max="3135" width="9.625" style="369" customWidth="1"/>
    <col min="3136" max="3136" width="2.625" style="369" customWidth="1"/>
    <col min="3137" max="3330" width="0" style="369" hidden="1"/>
    <col min="3331" max="3331" width="4.625" style="369" customWidth="1"/>
    <col min="3332" max="3332" width="2.625" style="369" customWidth="1"/>
    <col min="3333" max="3334" width="8.625" style="369" customWidth="1"/>
    <col min="3335" max="3390" width="1.875" style="369" customWidth="1"/>
    <col min="3391" max="3391" width="9.625" style="369" customWidth="1"/>
    <col min="3392" max="3392" width="2.625" style="369" customWidth="1"/>
    <col min="3393" max="3586" width="0" style="369" hidden="1"/>
    <col min="3587" max="3587" width="4.625" style="369" customWidth="1"/>
    <col min="3588" max="3588" width="2.625" style="369" customWidth="1"/>
    <col min="3589" max="3590" width="8.625" style="369" customWidth="1"/>
    <col min="3591" max="3646" width="1.875" style="369" customWidth="1"/>
    <col min="3647" max="3647" width="9.625" style="369" customWidth="1"/>
    <col min="3648" max="3648" width="2.625" style="369" customWidth="1"/>
    <col min="3649" max="3842" width="0" style="369" hidden="1"/>
    <col min="3843" max="3843" width="4.625" style="369" customWidth="1"/>
    <col min="3844" max="3844" width="2.625" style="369" customWidth="1"/>
    <col min="3845" max="3846" width="8.625" style="369" customWidth="1"/>
    <col min="3847" max="3902" width="1.875" style="369" customWidth="1"/>
    <col min="3903" max="3903" width="9.625" style="369" customWidth="1"/>
    <col min="3904" max="3904" width="2.625" style="369" customWidth="1"/>
    <col min="3905" max="4098" width="0" style="369" hidden="1"/>
    <col min="4099" max="4099" width="4.625" style="369" customWidth="1"/>
    <col min="4100" max="4100" width="2.625" style="369" customWidth="1"/>
    <col min="4101" max="4102" width="8.625" style="369" customWidth="1"/>
    <col min="4103" max="4158" width="1.875" style="369" customWidth="1"/>
    <col min="4159" max="4159" width="9.625" style="369" customWidth="1"/>
    <col min="4160" max="4160" width="2.625" style="369" customWidth="1"/>
    <col min="4161" max="4354" width="0" style="369" hidden="1"/>
    <col min="4355" max="4355" width="4.625" style="369" customWidth="1"/>
    <col min="4356" max="4356" width="2.625" style="369" customWidth="1"/>
    <col min="4357" max="4358" width="8.625" style="369" customWidth="1"/>
    <col min="4359" max="4414" width="1.875" style="369" customWidth="1"/>
    <col min="4415" max="4415" width="9.625" style="369" customWidth="1"/>
    <col min="4416" max="4416" width="2.625" style="369" customWidth="1"/>
    <col min="4417" max="4610" width="0" style="369" hidden="1"/>
    <col min="4611" max="4611" width="4.625" style="369" customWidth="1"/>
    <col min="4612" max="4612" width="2.625" style="369" customWidth="1"/>
    <col min="4613" max="4614" width="8.625" style="369" customWidth="1"/>
    <col min="4615" max="4670" width="1.875" style="369" customWidth="1"/>
    <col min="4671" max="4671" width="9.625" style="369" customWidth="1"/>
    <col min="4672" max="4672" width="2.625" style="369" customWidth="1"/>
    <col min="4673" max="4866" width="0" style="369" hidden="1"/>
    <col min="4867" max="4867" width="4.625" style="369" customWidth="1"/>
    <col min="4868" max="4868" width="2.625" style="369" customWidth="1"/>
    <col min="4869" max="4870" width="8.625" style="369" customWidth="1"/>
    <col min="4871" max="4926" width="1.875" style="369" customWidth="1"/>
    <col min="4927" max="4927" width="9.625" style="369" customWidth="1"/>
    <col min="4928" max="4928" width="2.625" style="369" customWidth="1"/>
    <col min="4929" max="5122" width="0" style="369" hidden="1"/>
    <col min="5123" max="5123" width="4.625" style="369" customWidth="1"/>
    <col min="5124" max="5124" width="2.625" style="369" customWidth="1"/>
    <col min="5125" max="5126" width="8.625" style="369" customWidth="1"/>
    <col min="5127" max="5182" width="1.875" style="369" customWidth="1"/>
    <col min="5183" max="5183" width="9.625" style="369" customWidth="1"/>
    <col min="5184" max="5184" width="2.625" style="369" customWidth="1"/>
    <col min="5185" max="5378" width="0" style="369" hidden="1"/>
    <col min="5379" max="5379" width="4.625" style="369" customWidth="1"/>
    <col min="5380" max="5380" width="2.625" style="369" customWidth="1"/>
    <col min="5381" max="5382" width="8.625" style="369" customWidth="1"/>
    <col min="5383" max="5438" width="1.875" style="369" customWidth="1"/>
    <col min="5439" max="5439" width="9.625" style="369" customWidth="1"/>
    <col min="5440" max="5440" width="2.625" style="369" customWidth="1"/>
    <col min="5441" max="5634" width="0" style="369" hidden="1"/>
    <col min="5635" max="5635" width="4.625" style="369" customWidth="1"/>
    <col min="5636" max="5636" width="2.625" style="369" customWidth="1"/>
    <col min="5637" max="5638" width="8.625" style="369" customWidth="1"/>
    <col min="5639" max="5694" width="1.875" style="369" customWidth="1"/>
    <col min="5695" max="5695" width="9.625" style="369" customWidth="1"/>
    <col min="5696" max="5696" width="2.625" style="369" customWidth="1"/>
    <col min="5697" max="5890" width="0" style="369" hidden="1"/>
    <col min="5891" max="5891" width="4.625" style="369" customWidth="1"/>
    <col min="5892" max="5892" width="2.625" style="369" customWidth="1"/>
    <col min="5893" max="5894" width="8.625" style="369" customWidth="1"/>
    <col min="5895" max="5950" width="1.875" style="369" customWidth="1"/>
    <col min="5951" max="5951" width="9.625" style="369" customWidth="1"/>
    <col min="5952" max="5952" width="2.625" style="369" customWidth="1"/>
    <col min="5953" max="6146" width="0" style="369" hidden="1"/>
    <col min="6147" max="6147" width="4.625" style="369" customWidth="1"/>
    <col min="6148" max="6148" width="2.625" style="369" customWidth="1"/>
    <col min="6149" max="6150" width="8.625" style="369" customWidth="1"/>
    <col min="6151" max="6206" width="1.875" style="369" customWidth="1"/>
    <col min="6207" max="6207" width="9.625" style="369" customWidth="1"/>
    <col min="6208" max="6208" width="2.625" style="369" customWidth="1"/>
    <col min="6209" max="6402" width="0" style="369" hidden="1"/>
    <col min="6403" max="6403" width="4.625" style="369" customWidth="1"/>
    <col min="6404" max="6404" width="2.625" style="369" customWidth="1"/>
    <col min="6405" max="6406" width="8.625" style="369" customWidth="1"/>
    <col min="6407" max="6462" width="1.875" style="369" customWidth="1"/>
    <col min="6463" max="6463" width="9.625" style="369" customWidth="1"/>
    <col min="6464" max="6464" width="2.625" style="369" customWidth="1"/>
    <col min="6465" max="6658" width="0" style="369" hidden="1"/>
    <col min="6659" max="6659" width="4.625" style="369" customWidth="1"/>
    <col min="6660" max="6660" width="2.625" style="369" customWidth="1"/>
    <col min="6661" max="6662" width="8.625" style="369" customWidth="1"/>
    <col min="6663" max="6718" width="1.875" style="369" customWidth="1"/>
    <col min="6719" max="6719" width="9.625" style="369" customWidth="1"/>
    <col min="6720" max="6720" width="2.625" style="369" customWidth="1"/>
    <col min="6721" max="6914" width="0" style="369" hidden="1"/>
    <col min="6915" max="6915" width="4.625" style="369" customWidth="1"/>
    <col min="6916" max="6916" width="2.625" style="369" customWidth="1"/>
    <col min="6917" max="6918" width="8.625" style="369" customWidth="1"/>
    <col min="6919" max="6974" width="1.875" style="369" customWidth="1"/>
    <col min="6975" max="6975" width="9.625" style="369" customWidth="1"/>
    <col min="6976" max="6976" width="2.625" style="369" customWidth="1"/>
    <col min="6977" max="7170" width="0" style="369" hidden="1"/>
    <col min="7171" max="7171" width="4.625" style="369" customWidth="1"/>
    <col min="7172" max="7172" width="2.625" style="369" customWidth="1"/>
    <col min="7173" max="7174" width="8.625" style="369" customWidth="1"/>
    <col min="7175" max="7230" width="1.875" style="369" customWidth="1"/>
    <col min="7231" max="7231" width="9.625" style="369" customWidth="1"/>
    <col min="7232" max="7232" width="2.625" style="369" customWidth="1"/>
    <col min="7233" max="7426" width="0" style="369" hidden="1"/>
    <col min="7427" max="7427" width="4.625" style="369" customWidth="1"/>
    <col min="7428" max="7428" width="2.625" style="369" customWidth="1"/>
    <col min="7429" max="7430" width="8.625" style="369" customWidth="1"/>
    <col min="7431" max="7486" width="1.875" style="369" customWidth="1"/>
    <col min="7487" max="7487" width="9.625" style="369" customWidth="1"/>
    <col min="7488" max="7488" width="2.625" style="369" customWidth="1"/>
    <col min="7489" max="7682" width="0" style="369" hidden="1"/>
    <col min="7683" max="7683" width="4.625" style="369" customWidth="1"/>
    <col min="7684" max="7684" width="2.625" style="369" customWidth="1"/>
    <col min="7685" max="7686" width="8.625" style="369" customWidth="1"/>
    <col min="7687" max="7742" width="1.875" style="369" customWidth="1"/>
    <col min="7743" max="7743" width="9.625" style="369" customWidth="1"/>
    <col min="7744" max="7744" width="2.625" style="369" customWidth="1"/>
    <col min="7745" max="7938" width="0" style="369" hidden="1"/>
    <col min="7939" max="7939" width="4.625" style="369" customWidth="1"/>
    <col min="7940" max="7940" width="2.625" style="369" customWidth="1"/>
    <col min="7941" max="7942" width="8.625" style="369" customWidth="1"/>
    <col min="7943" max="7998" width="1.875" style="369" customWidth="1"/>
    <col min="7999" max="7999" width="9.625" style="369" customWidth="1"/>
    <col min="8000" max="8000" width="2.625" style="369" customWidth="1"/>
    <col min="8001" max="8194" width="0" style="369" hidden="1"/>
    <col min="8195" max="8195" width="4.625" style="369" customWidth="1"/>
    <col min="8196" max="8196" width="2.625" style="369" customWidth="1"/>
    <col min="8197" max="8198" width="8.625" style="369" customWidth="1"/>
    <col min="8199" max="8254" width="1.875" style="369" customWidth="1"/>
    <col min="8255" max="8255" width="9.625" style="369" customWidth="1"/>
    <col min="8256" max="8256" width="2.625" style="369" customWidth="1"/>
    <col min="8257" max="8450" width="0" style="369" hidden="1"/>
    <col min="8451" max="8451" width="4.625" style="369" customWidth="1"/>
    <col min="8452" max="8452" width="2.625" style="369" customWidth="1"/>
    <col min="8453" max="8454" width="8.625" style="369" customWidth="1"/>
    <col min="8455" max="8510" width="1.875" style="369" customWidth="1"/>
    <col min="8511" max="8511" width="9.625" style="369" customWidth="1"/>
    <col min="8512" max="8512" width="2.625" style="369" customWidth="1"/>
    <col min="8513" max="8706" width="0" style="369" hidden="1"/>
    <col min="8707" max="8707" width="4.625" style="369" customWidth="1"/>
    <col min="8708" max="8708" width="2.625" style="369" customWidth="1"/>
    <col min="8709" max="8710" width="8.625" style="369" customWidth="1"/>
    <col min="8711" max="8766" width="1.875" style="369" customWidth="1"/>
    <col min="8767" max="8767" width="9.625" style="369" customWidth="1"/>
    <col min="8768" max="8768" width="2.625" style="369" customWidth="1"/>
    <col min="8769" max="8962" width="0" style="369" hidden="1"/>
    <col min="8963" max="8963" width="4.625" style="369" customWidth="1"/>
    <col min="8964" max="8964" width="2.625" style="369" customWidth="1"/>
    <col min="8965" max="8966" width="8.625" style="369" customWidth="1"/>
    <col min="8967" max="9022" width="1.875" style="369" customWidth="1"/>
    <col min="9023" max="9023" width="9.625" style="369" customWidth="1"/>
    <col min="9024" max="9024" width="2.625" style="369" customWidth="1"/>
    <col min="9025" max="9218" width="0" style="369" hidden="1"/>
    <col min="9219" max="9219" width="4.625" style="369" customWidth="1"/>
    <col min="9220" max="9220" width="2.625" style="369" customWidth="1"/>
    <col min="9221" max="9222" width="8.625" style="369" customWidth="1"/>
    <col min="9223" max="9278" width="1.875" style="369" customWidth="1"/>
    <col min="9279" max="9279" width="9.625" style="369" customWidth="1"/>
    <col min="9280" max="9280" width="2.625" style="369" customWidth="1"/>
    <col min="9281" max="9474" width="0" style="369" hidden="1"/>
    <col min="9475" max="9475" width="4.625" style="369" customWidth="1"/>
    <col min="9476" max="9476" width="2.625" style="369" customWidth="1"/>
    <col min="9477" max="9478" width="8.625" style="369" customWidth="1"/>
    <col min="9479" max="9534" width="1.875" style="369" customWidth="1"/>
    <col min="9535" max="9535" width="9.625" style="369" customWidth="1"/>
    <col min="9536" max="9536" width="2.625" style="369" customWidth="1"/>
    <col min="9537" max="9730" width="0" style="369" hidden="1"/>
    <col min="9731" max="9731" width="4.625" style="369" customWidth="1"/>
    <col min="9732" max="9732" width="2.625" style="369" customWidth="1"/>
    <col min="9733" max="9734" width="8.625" style="369" customWidth="1"/>
    <col min="9735" max="9790" width="1.875" style="369" customWidth="1"/>
    <col min="9791" max="9791" width="9.625" style="369" customWidth="1"/>
    <col min="9792" max="9792" width="2.625" style="369" customWidth="1"/>
    <col min="9793" max="9986" width="0" style="369" hidden="1"/>
    <col min="9987" max="9987" width="4.625" style="369" customWidth="1"/>
    <col min="9988" max="9988" width="2.625" style="369" customWidth="1"/>
    <col min="9989" max="9990" width="8.625" style="369" customWidth="1"/>
    <col min="9991" max="10046" width="1.875" style="369" customWidth="1"/>
    <col min="10047" max="10047" width="9.625" style="369" customWidth="1"/>
    <col min="10048" max="10048" width="2.625" style="369" customWidth="1"/>
    <col min="10049" max="10242" width="0" style="369" hidden="1"/>
    <col min="10243" max="10243" width="4.625" style="369" customWidth="1"/>
    <col min="10244" max="10244" width="2.625" style="369" customWidth="1"/>
    <col min="10245" max="10246" width="8.625" style="369" customWidth="1"/>
    <col min="10247" max="10302" width="1.875" style="369" customWidth="1"/>
    <col min="10303" max="10303" width="9.625" style="369" customWidth="1"/>
    <col min="10304" max="10304" width="2.625" style="369" customWidth="1"/>
    <col min="10305" max="10498" width="0" style="369" hidden="1"/>
    <col min="10499" max="10499" width="4.625" style="369" customWidth="1"/>
    <col min="10500" max="10500" width="2.625" style="369" customWidth="1"/>
    <col min="10501" max="10502" width="8.625" style="369" customWidth="1"/>
    <col min="10503" max="10558" width="1.875" style="369" customWidth="1"/>
    <col min="10559" max="10559" width="9.625" style="369" customWidth="1"/>
    <col min="10560" max="10560" width="2.625" style="369" customWidth="1"/>
    <col min="10561" max="10754" width="0" style="369" hidden="1"/>
    <col min="10755" max="10755" width="4.625" style="369" customWidth="1"/>
    <col min="10756" max="10756" width="2.625" style="369" customWidth="1"/>
    <col min="10757" max="10758" width="8.625" style="369" customWidth="1"/>
    <col min="10759" max="10814" width="1.875" style="369" customWidth="1"/>
    <col min="10815" max="10815" width="9.625" style="369" customWidth="1"/>
    <col min="10816" max="10816" width="2.625" style="369" customWidth="1"/>
    <col min="10817" max="11010" width="0" style="369" hidden="1"/>
    <col min="11011" max="11011" width="4.625" style="369" customWidth="1"/>
    <col min="11012" max="11012" width="2.625" style="369" customWidth="1"/>
    <col min="11013" max="11014" width="8.625" style="369" customWidth="1"/>
    <col min="11015" max="11070" width="1.875" style="369" customWidth="1"/>
    <col min="11071" max="11071" width="9.625" style="369" customWidth="1"/>
    <col min="11072" max="11072" width="2.625" style="369" customWidth="1"/>
    <col min="11073" max="11266" width="0" style="369" hidden="1"/>
    <col min="11267" max="11267" width="4.625" style="369" customWidth="1"/>
    <col min="11268" max="11268" width="2.625" style="369" customWidth="1"/>
    <col min="11269" max="11270" width="8.625" style="369" customWidth="1"/>
    <col min="11271" max="11326" width="1.875" style="369" customWidth="1"/>
    <col min="11327" max="11327" width="9.625" style="369" customWidth="1"/>
    <col min="11328" max="11328" width="2.625" style="369" customWidth="1"/>
    <col min="11329" max="11522" width="0" style="369" hidden="1"/>
    <col min="11523" max="11523" width="4.625" style="369" customWidth="1"/>
    <col min="11524" max="11524" width="2.625" style="369" customWidth="1"/>
    <col min="11525" max="11526" width="8.625" style="369" customWidth="1"/>
    <col min="11527" max="11582" width="1.875" style="369" customWidth="1"/>
    <col min="11583" max="11583" width="9.625" style="369" customWidth="1"/>
    <col min="11584" max="11584" width="2.625" style="369" customWidth="1"/>
    <col min="11585" max="11778" width="0" style="369" hidden="1"/>
    <col min="11779" max="11779" width="4.625" style="369" customWidth="1"/>
    <col min="11780" max="11780" width="2.625" style="369" customWidth="1"/>
    <col min="11781" max="11782" width="8.625" style="369" customWidth="1"/>
    <col min="11783" max="11838" width="1.875" style="369" customWidth="1"/>
    <col min="11839" max="11839" width="9.625" style="369" customWidth="1"/>
    <col min="11840" max="11840" width="2.625" style="369" customWidth="1"/>
    <col min="11841" max="12034" width="0" style="369" hidden="1"/>
    <col min="12035" max="12035" width="4.625" style="369" customWidth="1"/>
    <col min="12036" max="12036" width="2.625" style="369" customWidth="1"/>
    <col min="12037" max="12038" width="8.625" style="369" customWidth="1"/>
    <col min="12039" max="12094" width="1.875" style="369" customWidth="1"/>
    <col min="12095" max="12095" width="9.625" style="369" customWidth="1"/>
    <col min="12096" max="12096" width="2.625" style="369" customWidth="1"/>
    <col min="12097" max="12290" width="0" style="369" hidden="1"/>
    <col min="12291" max="12291" width="4.625" style="369" customWidth="1"/>
    <col min="12292" max="12292" width="2.625" style="369" customWidth="1"/>
    <col min="12293" max="12294" width="8.625" style="369" customWidth="1"/>
    <col min="12295" max="12350" width="1.875" style="369" customWidth="1"/>
    <col min="12351" max="12351" width="9.625" style="369" customWidth="1"/>
    <col min="12352" max="12352" width="2.625" style="369" customWidth="1"/>
    <col min="12353" max="12546" width="0" style="369" hidden="1"/>
    <col min="12547" max="12547" width="4.625" style="369" customWidth="1"/>
    <col min="12548" max="12548" width="2.625" style="369" customWidth="1"/>
    <col min="12549" max="12550" width="8.625" style="369" customWidth="1"/>
    <col min="12551" max="12606" width="1.875" style="369" customWidth="1"/>
    <col min="12607" max="12607" width="9.625" style="369" customWidth="1"/>
    <col min="12608" max="12608" width="2.625" style="369" customWidth="1"/>
    <col min="12609" max="12802" width="0" style="369" hidden="1"/>
    <col min="12803" max="12803" width="4.625" style="369" customWidth="1"/>
    <col min="12804" max="12804" width="2.625" style="369" customWidth="1"/>
    <col min="12805" max="12806" width="8.625" style="369" customWidth="1"/>
    <col min="12807" max="12862" width="1.875" style="369" customWidth="1"/>
    <col min="12863" max="12863" width="9.625" style="369" customWidth="1"/>
    <col min="12864" max="12864" width="2.625" style="369" customWidth="1"/>
    <col min="12865" max="13058" width="0" style="369" hidden="1"/>
    <col min="13059" max="13059" width="4.625" style="369" customWidth="1"/>
    <col min="13060" max="13060" width="2.625" style="369" customWidth="1"/>
    <col min="13061" max="13062" width="8.625" style="369" customWidth="1"/>
    <col min="13063" max="13118" width="1.875" style="369" customWidth="1"/>
    <col min="13119" max="13119" width="9.625" style="369" customWidth="1"/>
    <col min="13120" max="13120" width="2.625" style="369" customWidth="1"/>
    <col min="13121" max="13314" width="0" style="369" hidden="1"/>
    <col min="13315" max="13315" width="4.625" style="369" customWidth="1"/>
    <col min="13316" max="13316" width="2.625" style="369" customWidth="1"/>
    <col min="13317" max="13318" width="8.625" style="369" customWidth="1"/>
    <col min="13319" max="13374" width="1.875" style="369" customWidth="1"/>
    <col min="13375" max="13375" width="9.625" style="369" customWidth="1"/>
    <col min="13376" max="13376" width="2.625" style="369" customWidth="1"/>
    <col min="13377" max="13570" width="0" style="369" hidden="1"/>
    <col min="13571" max="13571" width="4.625" style="369" customWidth="1"/>
    <col min="13572" max="13572" width="2.625" style="369" customWidth="1"/>
    <col min="13573" max="13574" width="8.625" style="369" customWidth="1"/>
    <col min="13575" max="13630" width="1.875" style="369" customWidth="1"/>
    <col min="13631" max="13631" width="9.625" style="369" customWidth="1"/>
    <col min="13632" max="13632" width="2.625" style="369" customWidth="1"/>
    <col min="13633" max="13826" width="0" style="369" hidden="1"/>
    <col min="13827" max="13827" width="4.625" style="369" customWidth="1"/>
    <col min="13828" max="13828" width="2.625" style="369" customWidth="1"/>
    <col min="13829" max="13830" width="8.625" style="369" customWidth="1"/>
    <col min="13831" max="13886" width="1.875" style="369" customWidth="1"/>
    <col min="13887" max="13887" width="9.625" style="369" customWidth="1"/>
    <col min="13888" max="13888" width="2.625" style="369" customWidth="1"/>
    <col min="13889" max="14082" width="0" style="369" hidden="1"/>
    <col min="14083" max="14083" width="4.625" style="369" customWidth="1"/>
    <col min="14084" max="14084" width="2.625" style="369" customWidth="1"/>
    <col min="14085" max="14086" width="8.625" style="369" customWidth="1"/>
    <col min="14087" max="14142" width="1.875" style="369" customWidth="1"/>
    <col min="14143" max="14143" width="9.625" style="369" customWidth="1"/>
    <col min="14144" max="14144" width="2.625" style="369" customWidth="1"/>
    <col min="14145" max="14338" width="0" style="369" hidden="1"/>
    <col min="14339" max="14339" width="4.625" style="369" customWidth="1"/>
    <col min="14340" max="14340" width="2.625" style="369" customWidth="1"/>
    <col min="14341" max="14342" width="8.625" style="369" customWidth="1"/>
    <col min="14343" max="14398" width="1.875" style="369" customWidth="1"/>
    <col min="14399" max="14399" width="9.625" style="369" customWidth="1"/>
    <col min="14400" max="14400" width="2.625" style="369" customWidth="1"/>
    <col min="14401" max="14594" width="0" style="369" hidden="1"/>
    <col min="14595" max="14595" width="4.625" style="369" customWidth="1"/>
    <col min="14596" max="14596" width="2.625" style="369" customWidth="1"/>
    <col min="14597" max="14598" width="8.625" style="369" customWidth="1"/>
    <col min="14599" max="14654" width="1.875" style="369" customWidth="1"/>
    <col min="14655" max="14655" width="9.625" style="369" customWidth="1"/>
    <col min="14656" max="14656" width="2.625" style="369" customWidth="1"/>
    <col min="14657" max="14850" width="0" style="369" hidden="1"/>
    <col min="14851" max="14851" width="4.625" style="369" customWidth="1"/>
    <col min="14852" max="14852" width="2.625" style="369" customWidth="1"/>
    <col min="14853" max="14854" width="8.625" style="369" customWidth="1"/>
    <col min="14855" max="14910" width="1.875" style="369" customWidth="1"/>
    <col min="14911" max="14911" width="9.625" style="369" customWidth="1"/>
    <col min="14912" max="14912" width="2.625" style="369" customWidth="1"/>
    <col min="14913" max="15106" width="0" style="369" hidden="1"/>
    <col min="15107" max="15107" width="4.625" style="369" customWidth="1"/>
    <col min="15108" max="15108" width="2.625" style="369" customWidth="1"/>
    <col min="15109" max="15110" width="8.625" style="369" customWidth="1"/>
    <col min="15111" max="15166" width="1.875" style="369" customWidth="1"/>
    <col min="15167" max="15167" width="9.625" style="369" customWidth="1"/>
    <col min="15168" max="15168" width="2.625" style="369" customWidth="1"/>
    <col min="15169" max="15362" width="0" style="369" hidden="1"/>
    <col min="15363" max="15363" width="4.625" style="369" customWidth="1"/>
    <col min="15364" max="15364" width="2.625" style="369" customWidth="1"/>
    <col min="15365" max="15366" width="8.625" style="369" customWidth="1"/>
    <col min="15367" max="15422" width="1.875" style="369" customWidth="1"/>
    <col min="15423" max="15423" width="9.625" style="369" customWidth="1"/>
    <col min="15424" max="15424" width="2.625" style="369" customWidth="1"/>
    <col min="15425" max="15618" width="0" style="369" hidden="1"/>
    <col min="15619" max="15619" width="4.625" style="369" customWidth="1"/>
    <col min="15620" max="15620" width="2.625" style="369" customWidth="1"/>
    <col min="15621" max="15622" width="8.625" style="369" customWidth="1"/>
    <col min="15623" max="15678" width="1.875" style="369" customWidth="1"/>
    <col min="15679" max="15679" width="9.625" style="369" customWidth="1"/>
    <col min="15680" max="15680" width="2.625" style="369" customWidth="1"/>
    <col min="15681" max="15874" width="0" style="369" hidden="1"/>
    <col min="15875" max="15875" width="4.625" style="369" customWidth="1"/>
    <col min="15876" max="15876" width="2.625" style="369" customWidth="1"/>
    <col min="15877" max="15878" width="8.625" style="369" customWidth="1"/>
    <col min="15879" max="15934" width="1.875" style="369" customWidth="1"/>
    <col min="15935" max="15935" width="9.625" style="369" customWidth="1"/>
    <col min="15936" max="15936" width="2.625" style="369" customWidth="1"/>
    <col min="15937" max="16130" width="0" style="369" hidden="1"/>
    <col min="16131" max="16131" width="4.625" style="369" customWidth="1"/>
    <col min="16132" max="16132" width="2.625" style="369" customWidth="1"/>
    <col min="16133" max="16134" width="8.625" style="369" customWidth="1"/>
    <col min="16135" max="16190" width="1.875" style="369" customWidth="1"/>
    <col min="16191" max="16191" width="9.625" style="369" customWidth="1"/>
    <col min="16192" max="16192" width="2.625" style="369" customWidth="1"/>
    <col min="16193" max="16384" width="0" style="369" hidden="1"/>
  </cols>
  <sheetData>
    <row r="1" spans="1:64" ht="13.5" customHeight="1" x14ac:dyDescent="0.15">
      <c r="A1" s="1650" t="s">
        <v>744</v>
      </c>
      <c r="B1" s="1650"/>
      <c r="C1" s="1650"/>
      <c r="D1" s="1650"/>
      <c r="E1" s="1650"/>
      <c r="F1" s="1650"/>
      <c r="G1" s="1650"/>
      <c r="H1" s="1650"/>
      <c r="I1" s="1650"/>
      <c r="J1" s="1650"/>
      <c r="K1" s="4" t="s">
        <v>771</v>
      </c>
      <c r="L1" s="4"/>
      <c r="M1" s="4"/>
      <c r="N1" s="4"/>
      <c r="O1" s="4"/>
      <c r="P1" s="4"/>
      <c r="Q1" s="4"/>
    </row>
    <row r="2" spans="1:64" ht="13.5" customHeight="1" x14ac:dyDescent="0.15">
      <c r="B2" s="450" t="s">
        <v>745</v>
      </c>
      <c r="C2" s="451"/>
      <c r="D2" s="451"/>
      <c r="E2" s="451"/>
      <c r="F2" s="451"/>
      <c r="G2" s="451"/>
      <c r="H2" s="451"/>
      <c r="I2" s="452"/>
      <c r="AX2" s="21" t="s">
        <v>687</v>
      </c>
      <c r="BD2" s="1735" t="s">
        <v>772</v>
      </c>
      <c r="BE2" s="1735"/>
      <c r="BF2" s="1735"/>
      <c r="BG2" s="1735"/>
      <c r="BH2" s="1735"/>
      <c r="BI2" s="1735"/>
      <c r="BJ2" s="1735"/>
    </row>
    <row r="3" spans="1:64" ht="15.95" customHeight="1" x14ac:dyDescent="0.15">
      <c r="A3" s="1651" t="s">
        <v>678</v>
      </c>
      <c r="B3" s="1652"/>
      <c r="C3" s="1652"/>
      <c r="D3" s="1652"/>
      <c r="E3" s="1653"/>
      <c r="F3" s="1654">
        <v>0.29166666666666669</v>
      </c>
      <c r="G3" s="1655"/>
      <c r="H3" s="1655"/>
      <c r="I3" s="1655"/>
      <c r="J3" s="1654">
        <v>0.33333333333333298</v>
      </c>
      <c r="K3" s="1655"/>
      <c r="L3" s="1655"/>
      <c r="M3" s="1656"/>
      <c r="N3" s="1655">
        <v>0.375</v>
      </c>
      <c r="O3" s="1655"/>
      <c r="P3" s="1655"/>
      <c r="Q3" s="1655"/>
      <c r="R3" s="1654">
        <v>0.41666666666666702</v>
      </c>
      <c r="S3" s="1655"/>
      <c r="T3" s="1655"/>
      <c r="U3" s="1656"/>
      <c r="V3" s="1655">
        <v>0.45833333333333298</v>
      </c>
      <c r="W3" s="1655"/>
      <c r="X3" s="1655"/>
      <c r="Y3" s="1655"/>
      <c r="Z3" s="1654">
        <v>0.5</v>
      </c>
      <c r="AA3" s="1655"/>
      <c r="AB3" s="1655"/>
      <c r="AC3" s="1656"/>
      <c r="AD3" s="1657">
        <v>0.54166666666666696</v>
      </c>
      <c r="AE3" s="1657"/>
      <c r="AF3" s="1657"/>
      <c r="AG3" s="1657"/>
      <c r="AH3" s="1657">
        <v>0.58333333333333304</v>
      </c>
      <c r="AI3" s="1657"/>
      <c r="AJ3" s="1657"/>
      <c r="AK3" s="1657"/>
      <c r="AL3" s="1657">
        <v>0.625</v>
      </c>
      <c r="AM3" s="1657"/>
      <c r="AN3" s="1657"/>
      <c r="AO3" s="1657"/>
      <c r="AP3" s="1657">
        <v>0.66666666666666696</v>
      </c>
      <c r="AQ3" s="1657"/>
      <c r="AR3" s="1657"/>
      <c r="AS3" s="1657"/>
      <c r="AT3" s="1657">
        <v>0.70833333333333304</v>
      </c>
      <c r="AU3" s="1657"/>
      <c r="AV3" s="1657"/>
      <c r="AW3" s="1657"/>
      <c r="AX3" s="1657">
        <v>0.75</v>
      </c>
      <c r="AY3" s="1657"/>
      <c r="AZ3" s="1657"/>
      <c r="BA3" s="1657"/>
      <c r="BB3" s="1657">
        <v>0.79166666666666696</v>
      </c>
      <c r="BC3" s="1657"/>
      <c r="BD3" s="1657"/>
      <c r="BE3" s="1657"/>
      <c r="BF3" s="1657">
        <v>0.83333333333333337</v>
      </c>
      <c r="BG3" s="1657"/>
      <c r="BH3" s="1657"/>
      <c r="BI3" s="1657"/>
      <c r="BJ3" s="1708" t="s">
        <v>746</v>
      </c>
      <c r="BK3" s="453"/>
    </row>
    <row r="4" spans="1:64" ht="15" customHeight="1" x14ac:dyDescent="0.15">
      <c r="A4" s="1619" t="s">
        <v>679</v>
      </c>
      <c r="B4" s="1660" t="s">
        <v>693</v>
      </c>
      <c r="C4" s="370" t="s">
        <v>619</v>
      </c>
      <c r="D4" s="390"/>
      <c r="E4" s="371"/>
      <c r="F4" s="1648"/>
      <c r="G4" s="1649"/>
      <c r="H4" s="1648">
        <v>0</v>
      </c>
      <c r="I4" s="1649"/>
      <c r="J4" s="1648">
        <v>0</v>
      </c>
      <c r="K4" s="1649"/>
      <c r="L4" s="1648">
        <v>0</v>
      </c>
      <c r="M4" s="1649"/>
      <c r="N4" s="1648"/>
      <c r="O4" s="1649"/>
      <c r="P4" s="1648"/>
      <c r="Q4" s="1649"/>
      <c r="R4" s="1648"/>
      <c r="S4" s="1649"/>
      <c r="T4" s="1648"/>
      <c r="U4" s="1649"/>
      <c r="V4" s="1648"/>
      <c r="W4" s="1649"/>
      <c r="X4" s="1648"/>
      <c r="Y4" s="1649"/>
      <c r="Z4" s="1648"/>
      <c r="AA4" s="1649"/>
      <c r="AB4" s="1648"/>
      <c r="AC4" s="1649"/>
      <c r="AD4" s="1648"/>
      <c r="AE4" s="1649"/>
      <c r="AF4" s="1648"/>
      <c r="AG4" s="1649"/>
      <c r="AH4" s="1648"/>
      <c r="AI4" s="1649"/>
      <c r="AJ4" s="1648"/>
      <c r="AK4" s="1649"/>
      <c r="AL4" s="1648"/>
      <c r="AM4" s="1649"/>
      <c r="AN4" s="1648"/>
      <c r="AO4" s="1649"/>
      <c r="AP4" s="1648"/>
      <c r="AQ4" s="1649"/>
      <c r="AR4" s="1648"/>
      <c r="AS4" s="1649"/>
      <c r="AT4" s="1648"/>
      <c r="AU4" s="1649"/>
      <c r="AV4" s="1648"/>
      <c r="AW4" s="1709"/>
      <c r="AX4" s="1648"/>
      <c r="AY4" s="1709"/>
      <c r="AZ4" s="1649"/>
      <c r="BA4" s="1709"/>
      <c r="BB4" s="1648"/>
      <c r="BC4" s="1649"/>
      <c r="BD4" s="1648"/>
      <c r="BE4" s="1709"/>
      <c r="BF4" s="1648"/>
      <c r="BG4" s="1709"/>
      <c r="BH4" s="1649"/>
      <c r="BI4" s="1709"/>
      <c r="BJ4" s="1688"/>
      <c r="BK4" s="449"/>
    </row>
    <row r="5" spans="1:64" ht="15" customHeight="1" x14ac:dyDescent="0.15">
      <c r="A5" s="1619"/>
      <c r="B5" s="1661"/>
      <c r="C5" s="372" t="s">
        <v>671</v>
      </c>
      <c r="D5" s="391"/>
      <c r="E5" s="373"/>
      <c r="F5" s="1658"/>
      <c r="G5" s="1659"/>
      <c r="H5" s="1658">
        <v>3</v>
      </c>
      <c r="I5" s="1659"/>
      <c r="J5" s="1658">
        <v>5</v>
      </c>
      <c r="K5" s="1659"/>
      <c r="L5" s="1658">
        <v>8</v>
      </c>
      <c r="M5" s="1659"/>
      <c r="N5" s="1658">
        <v>8</v>
      </c>
      <c r="O5" s="1710"/>
      <c r="P5" s="1658">
        <v>8</v>
      </c>
      <c r="Q5" s="1710"/>
      <c r="R5" s="1658">
        <v>8</v>
      </c>
      <c r="S5" s="1710"/>
      <c r="T5" s="1658">
        <v>8</v>
      </c>
      <c r="U5" s="1710"/>
      <c r="V5" s="1658">
        <v>8</v>
      </c>
      <c r="W5" s="1710"/>
      <c r="X5" s="1658">
        <v>8</v>
      </c>
      <c r="Y5" s="1710"/>
      <c r="Z5" s="1658">
        <v>8</v>
      </c>
      <c r="AA5" s="1710"/>
      <c r="AB5" s="1658">
        <v>8</v>
      </c>
      <c r="AC5" s="1710"/>
      <c r="AD5" s="1658">
        <v>8</v>
      </c>
      <c r="AE5" s="1710"/>
      <c r="AF5" s="1658">
        <v>8</v>
      </c>
      <c r="AG5" s="1710"/>
      <c r="AH5" s="1658">
        <v>8</v>
      </c>
      <c r="AI5" s="1710"/>
      <c r="AJ5" s="1658">
        <v>8</v>
      </c>
      <c r="AK5" s="1710"/>
      <c r="AL5" s="1658">
        <v>8</v>
      </c>
      <c r="AM5" s="1710"/>
      <c r="AN5" s="1658">
        <v>8</v>
      </c>
      <c r="AO5" s="1710"/>
      <c r="AP5" s="1658">
        <v>8</v>
      </c>
      <c r="AQ5" s="1659"/>
      <c r="AR5" s="1658">
        <v>7</v>
      </c>
      <c r="AS5" s="1659"/>
      <c r="AT5" s="1658">
        <v>6</v>
      </c>
      <c r="AU5" s="1659"/>
      <c r="AV5" s="1658">
        <v>4</v>
      </c>
      <c r="AW5" s="1710"/>
      <c r="AX5" s="1658">
        <v>4</v>
      </c>
      <c r="AY5" s="1710"/>
      <c r="AZ5" s="1659">
        <v>4</v>
      </c>
      <c r="BA5" s="1710"/>
      <c r="BB5" s="1658">
        <v>4</v>
      </c>
      <c r="BC5" s="1659"/>
      <c r="BD5" s="1658"/>
      <c r="BE5" s="1710"/>
      <c r="BF5" s="1658"/>
      <c r="BG5" s="1710"/>
      <c r="BH5" s="1659"/>
      <c r="BI5" s="1710"/>
      <c r="BJ5" s="1688"/>
      <c r="BK5" s="449"/>
    </row>
    <row r="6" spans="1:64" ht="15" customHeight="1" x14ac:dyDescent="0.15">
      <c r="A6" s="1619"/>
      <c r="B6" s="1661"/>
      <c r="C6" s="372" t="s">
        <v>680</v>
      </c>
      <c r="D6" s="391"/>
      <c r="E6" s="373"/>
      <c r="F6" s="1658"/>
      <c r="G6" s="1659"/>
      <c r="H6" s="1658">
        <v>4</v>
      </c>
      <c r="I6" s="1659"/>
      <c r="J6" s="1658">
        <v>7</v>
      </c>
      <c r="K6" s="1659"/>
      <c r="L6" s="1658">
        <v>10</v>
      </c>
      <c r="M6" s="1659"/>
      <c r="N6" s="1658">
        <v>10</v>
      </c>
      <c r="O6" s="1659"/>
      <c r="P6" s="1658">
        <v>10</v>
      </c>
      <c r="Q6" s="1659"/>
      <c r="R6" s="1658">
        <v>10</v>
      </c>
      <c r="S6" s="1659"/>
      <c r="T6" s="1658">
        <v>10</v>
      </c>
      <c r="U6" s="1659"/>
      <c r="V6" s="1658">
        <v>10</v>
      </c>
      <c r="W6" s="1659"/>
      <c r="X6" s="1658">
        <v>10</v>
      </c>
      <c r="Y6" s="1659"/>
      <c r="Z6" s="1658">
        <v>10</v>
      </c>
      <c r="AA6" s="1659"/>
      <c r="AB6" s="1658">
        <v>10</v>
      </c>
      <c r="AC6" s="1659"/>
      <c r="AD6" s="1658">
        <v>10</v>
      </c>
      <c r="AE6" s="1659"/>
      <c r="AF6" s="1658">
        <v>10</v>
      </c>
      <c r="AG6" s="1659"/>
      <c r="AH6" s="1658">
        <v>10</v>
      </c>
      <c r="AI6" s="1659"/>
      <c r="AJ6" s="1658">
        <v>10</v>
      </c>
      <c r="AK6" s="1659"/>
      <c r="AL6" s="1658">
        <v>10</v>
      </c>
      <c r="AM6" s="1659"/>
      <c r="AN6" s="1658">
        <v>10</v>
      </c>
      <c r="AO6" s="1659"/>
      <c r="AP6" s="1658">
        <v>8</v>
      </c>
      <c r="AQ6" s="1659"/>
      <c r="AR6" s="1658">
        <v>7</v>
      </c>
      <c r="AS6" s="1659"/>
      <c r="AT6" s="1658">
        <v>7</v>
      </c>
      <c r="AU6" s="1659"/>
      <c r="AV6" s="1658">
        <v>7</v>
      </c>
      <c r="AW6" s="1710"/>
      <c r="AX6" s="1658">
        <v>7</v>
      </c>
      <c r="AY6" s="1710"/>
      <c r="AZ6" s="1659">
        <v>7</v>
      </c>
      <c r="BA6" s="1710"/>
      <c r="BB6" s="1658">
        <v>7</v>
      </c>
      <c r="BC6" s="1659"/>
      <c r="BD6" s="1658"/>
      <c r="BE6" s="1710"/>
      <c r="BF6" s="1658"/>
      <c r="BG6" s="1710"/>
      <c r="BH6" s="1659"/>
      <c r="BI6" s="1710"/>
      <c r="BJ6" s="1688"/>
      <c r="BK6" s="449"/>
    </row>
    <row r="7" spans="1:64" ht="15" customHeight="1" x14ac:dyDescent="0.15">
      <c r="A7" s="1619"/>
      <c r="B7" s="1661"/>
      <c r="C7" s="372" t="s">
        <v>622</v>
      </c>
      <c r="D7" s="391"/>
      <c r="E7" s="373"/>
      <c r="F7" s="1658"/>
      <c r="G7" s="1659"/>
      <c r="H7" s="1658">
        <v>4</v>
      </c>
      <c r="I7" s="1659"/>
      <c r="J7" s="1658">
        <v>10</v>
      </c>
      <c r="K7" s="1659"/>
      <c r="L7" s="1658">
        <v>20</v>
      </c>
      <c r="M7" s="1659"/>
      <c r="N7" s="1658">
        <v>20</v>
      </c>
      <c r="O7" s="1659"/>
      <c r="P7" s="1658">
        <v>20</v>
      </c>
      <c r="Q7" s="1659"/>
      <c r="R7" s="1658">
        <v>20</v>
      </c>
      <c r="S7" s="1659"/>
      <c r="T7" s="1658">
        <v>20</v>
      </c>
      <c r="U7" s="1659"/>
      <c r="V7" s="1658">
        <v>20</v>
      </c>
      <c r="W7" s="1659"/>
      <c r="X7" s="1658">
        <v>20</v>
      </c>
      <c r="Y7" s="1659"/>
      <c r="Z7" s="1658">
        <v>20</v>
      </c>
      <c r="AA7" s="1659"/>
      <c r="AB7" s="1658">
        <v>20</v>
      </c>
      <c r="AC7" s="1659"/>
      <c r="AD7" s="1658">
        <v>20</v>
      </c>
      <c r="AE7" s="1659"/>
      <c r="AF7" s="1658">
        <v>20</v>
      </c>
      <c r="AG7" s="1659"/>
      <c r="AH7" s="1658">
        <v>20</v>
      </c>
      <c r="AI7" s="1659"/>
      <c r="AJ7" s="1658">
        <v>20</v>
      </c>
      <c r="AK7" s="1659"/>
      <c r="AL7" s="1658">
        <v>20</v>
      </c>
      <c r="AM7" s="1659"/>
      <c r="AN7" s="1658">
        <v>20</v>
      </c>
      <c r="AO7" s="1659"/>
      <c r="AP7" s="1658">
        <v>16</v>
      </c>
      <c r="AQ7" s="1659"/>
      <c r="AR7" s="1658">
        <v>12</v>
      </c>
      <c r="AS7" s="1659"/>
      <c r="AT7" s="1658">
        <v>10</v>
      </c>
      <c r="AU7" s="1659"/>
      <c r="AV7" s="1658">
        <v>4</v>
      </c>
      <c r="AW7" s="1710"/>
      <c r="AX7" s="1658">
        <v>3</v>
      </c>
      <c r="AY7" s="1710"/>
      <c r="AZ7" s="1659">
        <v>3</v>
      </c>
      <c r="BA7" s="1710"/>
      <c r="BB7" s="1658">
        <v>2</v>
      </c>
      <c r="BC7" s="1659"/>
      <c r="BD7" s="1658"/>
      <c r="BE7" s="1710"/>
      <c r="BF7" s="1658"/>
      <c r="BG7" s="1710"/>
      <c r="BH7" s="1659"/>
      <c r="BI7" s="1710"/>
      <c r="BJ7" s="1688"/>
      <c r="BK7" s="449"/>
    </row>
    <row r="8" spans="1:64" ht="15" customHeight="1" x14ac:dyDescent="0.15">
      <c r="A8" s="1619"/>
      <c r="B8" s="1661"/>
      <c r="C8" s="372" t="s">
        <v>681</v>
      </c>
      <c r="D8" s="391"/>
      <c r="E8" s="373"/>
      <c r="F8" s="1658"/>
      <c r="G8" s="1659"/>
      <c r="H8" s="1658">
        <v>11</v>
      </c>
      <c r="I8" s="1659"/>
      <c r="J8" s="1658">
        <v>20</v>
      </c>
      <c r="K8" s="1659"/>
      <c r="L8" s="1658">
        <v>41</v>
      </c>
      <c r="M8" s="1659"/>
      <c r="N8" s="1658">
        <v>41</v>
      </c>
      <c r="O8" s="1659"/>
      <c r="P8" s="1658">
        <v>41</v>
      </c>
      <c r="Q8" s="1659"/>
      <c r="R8" s="1658">
        <v>41</v>
      </c>
      <c r="S8" s="1659"/>
      <c r="T8" s="1658">
        <v>41</v>
      </c>
      <c r="U8" s="1659"/>
      <c r="V8" s="1658">
        <v>41</v>
      </c>
      <c r="W8" s="1659"/>
      <c r="X8" s="1658">
        <v>41</v>
      </c>
      <c r="Y8" s="1659"/>
      <c r="Z8" s="1658">
        <v>41</v>
      </c>
      <c r="AA8" s="1659"/>
      <c r="AB8" s="1658">
        <v>41</v>
      </c>
      <c r="AC8" s="1659"/>
      <c r="AD8" s="1658">
        <v>41</v>
      </c>
      <c r="AE8" s="1659"/>
      <c r="AF8" s="1658">
        <v>41</v>
      </c>
      <c r="AG8" s="1659"/>
      <c r="AH8" s="1658">
        <v>41</v>
      </c>
      <c r="AI8" s="1659"/>
      <c r="AJ8" s="1658">
        <v>41</v>
      </c>
      <c r="AK8" s="1659"/>
      <c r="AL8" s="1658">
        <v>41</v>
      </c>
      <c r="AM8" s="1659"/>
      <c r="AN8" s="1658">
        <v>41</v>
      </c>
      <c r="AO8" s="1659"/>
      <c r="AP8" s="1658">
        <v>34</v>
      </c>
      <c r="AQ8" s="1659"/>
      <c r="AR8" s="1658">
        <v>33</v>
      </c>
      <c r="AS8" s="1659"/>
      <c r="AT8" s="1658">
        <v>31</v>
      </c>
      <c r="AU8" s="1659"/>
      <c r="AV8" s="1658">
        <v>20</v>
      </c>
      <c r="AW8" s="1710"/>
      <c r="AX8" s="1658">
        <v>19</v>
      </c>
      <c r="AY8" s="1710"/>
      <c r="AZ8" s="1659">
        <v>19</v>
      </c>
      <c r="BA8" s="1710"/>
      <c r="BB8" s="1658">
        <v>18</v>
      </c>
      <c r="BC8" s="1659"/>
      <c r="BD8" s="1658"/>
      <c r="BE8" s="1710"/>
      <c r="BF8" s="1658"/>
      <c r="BG8" s="1710"/>
      <c r="BH8" s="1659"/>
      <c r="BI8" s="1710"/>
      <c r="BJ8" s="1688"/>
      <c r="BK8" s="449"/>
    </row>
    <row r="9" spans="1:64" ht="15" customHeight="1" x14ac:dyDescent="0.15">
      <c r="A9" s="1619"/>
      <c r="B9" s="1651" t="s">
        <v>9</v>
      </c>
      <c r="C9" s="1652"/>
      <c r="D9" s="1652"/>
      <c r="E9" s="1653"/>
      <c r="F9" s="1711">
        <f>SUM(F4:G8)</f>
        <v>0</v>
      </c>
      <c r="G9" s="1712"/>
      <c r="H9" s="1711">
        <f t="shared" ref="H9" si="0">SUM(H4:I8)</f>
        <v>22</v>
      </c>
      <c r="I9" s="1712"/>
      <c r="J9" s="1711">
        <f t="shared" ref="J9" si="1">SUM(J4:K8)</f>
        <v>42</v>
      </c>
      <c r="K9" s="1712"/>
      <c r="L9" s="1711">
        <f t="shared" ref="L9" si="2">SUM(L4:M8)</f>
        <v>79</v>
      </c>
      <c r="M9" s="1712"/>
      <c r="N9" s="1711">
        <f t="shared" ref="N9" si="3">SUM(N4:O8)</f>
        <v>79</v>
      </c>
      <c r="O9" s="1712"/>
      <c r="P9" s="1711">
        <f t="shared" ref="P9" si="4">SUM(P4:Q8)</f>
        <v>79</v>
      </c>
      <c r="Q9" s="1712"/>
      <c r="R9" s="1711">
        <f t="shared" ref="R9" si="5">SUM(R4:S8)</f>
        <v>79</v>
      </c>
      <c r="S9" s="1712"/>
      <c r="T9" s="1711">
        <f t="shared" ref="T9" si="6">SUM(T4:U8)</f>
        <v>79</v>
      </c>
      <c r="U9" s="1712"/>
      <c r="V9" s="1711">
        <f t="shared" ref="V9" si="7">SUM(V4:W8)</f>
        <v>79</v>
      </c>
      <c r="W9" s="1712"/>
      <c r="X9" s="1711">
        <f t="shared" ref="X9" si="8">SUM(X4:Y8)</f>
        <v>79</v>
      </c>
      <c r="Y9" s="1712"/>
      <c r="Z9" s="1711">
        <f t="shared" ref="Z9" si="9">SUM(Z4:AA8)</f>
        <v>79</v>
      </c>
      <c r="AA9" s="1712"/>
      <c r="AB9" s="1711">
        <f t="shared" ref="AB9" si="10">SUM(AB4:AC8)</f>
        <v>79</v>
      </c>
      <c r="AC9" s="1712"/>
      <c r="AD9" s="1711">
        <f t="shared" ref="AD9" si="11">SUM(AD4:AE8)</f>
        <v>79</v>
      </c>
      <c r="AE9" s="1712"/>
      <c r="AF9" s="1711">
        <f t="shared" ref="AF9" si="12">SUM(AF4:AG8)</f>
        <v>79</v>
      </c>
      <c r="AG9" s="1712"/>
      <c r="AH9" s="1711">
        <f t="shared" ref="AH9" si="13">SUM(AH4:AI8)</f>
        <v>79</v>
      </c>
      <c r="AI9" s="1712"/>
      <c r="AJ9" s="1711">
        <f t="shared" ref="AJ9" si="14">SUM(AJ4:AK8)</f>
        <v>79</v>
      </c>
      <c r="AK9" s="1712"/>
      <c r="AL9" s="1711">
        <f t="shared" ref="AL9" si="15">SUM(AL4:AM8)</f>
        <v>79</v>
      </c>
      <c r="AM9" s="1712"/>
      <c r="AN9" s="1711">
        <f t="shared" ref="AN9" si="16">SUM(AN4:AO8)</f>
        <v>79</v>
      </c>
      <c r="AO9" s="1712"/>
      <c r="AP9" s="1711">
        <f t="shared" ref="AP9" si="17">SUM(AP4:AQ8)</f>
        <v>66</v>
      </c>
      <c r="AQ9" s="1712"/>
      <c r="AR9" s="1711">
        <f t="shared" ref="AR9" si="18">SUM(AR4:AS8)</f>
        <v>59</v>
      </c>
      <c r="AS9" s="1712"/>
      <c r="AT9" s="1711">
        <f t="shared" ref="AT9" si="19">SUM(AT4:AU8)</f>
        <v>54</v>
      </c>
      <c r="AU9" s="1712"/>
      <c r="AV9" s="1711">
        <f t="shared" ref="AV9" si="20">SUM(AV4:AW8)</f>
        <v>35</v>
      </c>
      <c r="AW9" s="1712"/>
      <c r="AX9" s="1711">
        <f t="shared" ref="AX9" si="21">SUM(AX4:AY8)</f>
        <v>33</v>
      </c>
      <c r="AY9" s="1712"/>
      <c r="AZ9" s="1711">
        <f t="shared" ref="AZ9" si="22">SUM(AZ4:BA8)</f>
        <v>33</v>
      </c>
      <c r="BA9" s="1712"/>
      <c r="BB9" s="1711">
        <f t="shared" ref="BB9" si="23">SUM(BB4:BC8)</f>
        <v>31</v>
      </c>
      <c r="BC9" s="1712"/>
      <c r="BD9" s="1711">
        <f t="shared" ref="BD9" si="24">SUM(BD4:BE8)</f>
        <v>0</v>
      </c>
      <c r="BE9" s="1712"/>
      <c r="BF9" s="1711">
        <f t="shared" ref="BF9" si="25">SUM(BF4:BG8)</f>
        <v>0</v>
      </c>
      <c r="BG9" s="1712"/>
      <c r="BH9" s="1711">
        <f t="shared" ref="BH9" si="26">SUM(BH4:BI8)</f>
        <v>0</v>
      </c>
      <c r="BI9" s="1712"/>
      <c r="BJ9" s="1688"/>
      <c r="BK9" s="449"/>
    </row>
    <row r="10" spans="1:64" ht="15" customHeight="1" x14ac:dyDescent="0.15">
      <c r="A10" s="1680" t="s">
        <v>747</v>
      </c>
      <c r="B10" s="1695"/>
      <c r="C10" s="1695"/>
      <c r="D10" s="1696"/>
      <c r="E10" s="454" t="s">
        <v>682</v>
      </c>
      <c r="F10" s="1711">
        <f>IF(AND(F9&gt;0,ROUND((TRUNC(F4/3,1)+TRUNC((F5+F6)/6,1)+TRUNC(F7/20,1)+TRUNC(F8/30,1)),0)&lt;2),2,ROUND((TRUNC(F4/3,1)+TRUNC((F5+F6)/6,1)+TRUNC(F7/20,1)+TRUNC(F8/30,1)),0))</f>
        <v>0</v>
      </c>
      <c r="G10" s="1712"/>
      <c r="H10" s="1711">
        <f>IF(AND(H9&gt;0,ROUND((TRUNC(H4/3,1)+TRUNC((H5+H6)/6,1)+TRUNC(H7/20,1)+TRUNC(H8/30,1)),0)&lt;2),2,ROUND((TRUNC(H4/3,1)+TRUNC((H5+H6)/6,1)+TRUNC(H7/20,1)+TRUNC(H8/30,1)),0))</f>
        <v>2</v>
      </c>
      <c r="I10" s="1712"/>
      <c r="J10" s="1711">
        <f>IF(AND(J9&gt;0,ROUND((TRUNC(J4/3,1)+TRUNC((J5+J6)/6,1)+TRUNC(J7/20,1)+TRUNC(J8/30,1)),0)&lt;2),2,ROUND((TRUNC(J4/3,1)+TRUNC((J5+J6)/6,1)+TRUNC(J7/20,1)+TRUNC(J8/30,1)),0))</f>
        <v>3</v>
      </c>
      <c r="K10" s="1712"/>
      <c r="L10" s="1711">
        <f>IF(AND(L9&gt;0,ROUND((TRUNC(L4/3,1)+TRUNC((L5+L6)/6,1)+TRUNC(L7/20,1)+TRUNC(L8/30,1)),0)&lt;2),2,ROUND((TRUNC(L4/3,1)+TRUNC((L5+L6)/6,1)+TRUNC(L7/20,1)+TRUNC(L8/30,1)),0))</f>
        <v>5</v>
      </c>
      <c r="M10" s="1712"/>
      <c r="N10" s="1711">
        <f>IF(AND(N9&gt;0,ROUND((TRUNC(N4/3,1)+TRUNC((N5+N6)/6,1)+TRUNC(N7/20,1)+TRUNC(N8/30,1)),0)&lt;2),2,ROUND((TRUNC(N4/3,1)+TRUNC((N5+N6)/6,1)+TRUNC(N7/20,1)+TRUNC(N8/30,1)),0))</f>
        <v>5</v>
      </c>
      <c r="O10" s="1712"/>
      <c r="P10" s="1711">
        <f>IF(AND(P9&gt;0,ROUND((TRUNC(P4/3,1)+TRUNC((P5+P6)/6,1)+TRUNC(P7/20,1)+TRUNC(P8/30,1)),0)&lt;2),2,ROUND((TRUNC(P4/3,1)+TRUNC((P5+P6)/6,1)+TRUNC(P7/20,1)+TRUNC(P8/30,1)),0))</f>
        <v>5</v>
      </c>
      <c r="Q10" s="1712"/>
      <c r="R10" s="1711">
        <f>IF(AND(R9&gt;0,ROUND((TRUNC(R4/3,1)+TRUNC((R5+R6)/6,1)+TRUNC(R7/20,1)+TRUNC(R8/30,1)),0)&lt;2),2,ROUND((TRUNC(R4/3,1)+TRUNC((R5+R6)/6,1)+TRUNC(R7/20,1)+TRUNC(R8/30,1)),0))</f>
        <v>5</v>
      </c>
      <c r="S10" s="1712"/>
      <c r="T10" s="1711">
        <f>IF(AND(T9&gt;0,ROUND((TRUNC(T4/3,1)+TRUNC((T5+T6)/6,1)+TRUNC(T7/20,1)+TRUNC(T8/30,1)),0)&lt;2),2,ROUND((TRUNC(T4/3,1)+TRUNC((T5+T6)/6,1)+TRUNC(T7/20,1)+TRUNC(T8/30,1)),0))</f>
        <v>5</v>
      </c>
      <c r="U10" s="1712"/>
      <c r="V10" s="1711">
        <f>IF(AND(V9&gt;0,ROUND((TRUNC(V4/3,1)+TRUNC((V5+V6)/6,1)+TRUNC(V7/20,1)+TRUNC(V8/30,1)),0)&lt;2),2,ROUND((TRUNC(V4/3,1)+TRUNC((V5+V6)/6,1)+TRUNC(V7/20,1)+TRUNC(V8/30,1)),0))</f>
        <v>5</v>
      </c>
      <c r="W10" s="1712"/>
      <c r="X10" s="1711">
        <f>IF(AND(X9&gt;0,ROUND((TRUNC(X4/3,1)+TRUNC((X5+X6)/6,1)+TRUNC(X7/20,1)+TRUNC(X8/30,1)),0)&lt;2),2,ROUND((TRUNC(X4/3,1)+TRUNC((X5+X6)/6,1)+TRUNC(X7/20,1)+TRUNC(X8/30,1)),0))</f>
        <v>5</v>
      </c>
      <c r="Y10" s="1712"/>
      <c r="Z10" s="1711">
        <f>IF(AND(Z9&gt;0,ROUND((TRUNC(Z4/3,1)+TRUNC((Z5+Z6)/6,1)+TRUNC(Z7/20,1)+TRUNC(Z8/30,1)),0)&lt;2),2,ROUND((TRUNC(Z4/3,1)+TRUNC((Z5+Z6)/6,1)+TRUNC(Z7/20,1)+TRUNC(Z8/30,1)),0))</f>
        <v>5</v>
      </c>
      <c r="AA10" s="1712"/>
      <c r="AB10" s="1711">
        <f>IF(AND(AB9&gt;0,ROUND((TRUNC(AB4/3,1)+TRUNC((AB5+AB6)/6,1)+TRUNC(AB7/20,1)+TRUNC(AB8/30,1)),0)&lt;2),2,ROUND((TRUNC(AB4/3,1)+TRUNC((AB5+AB6)/6,1)+TRUNC(AB7/20,1)+TRUNC(AB8/30,1)),0))</f>
        <v>5</v>
      </c>
      <c r="AC10" s="1712"/>
      <c r="AD10" s="1711">
        <f>IF(AND(AD9&gt;0,ROUND((TRUNC(AD4/3,1)+TRUNC((AD5+AD6)/6,1)+TRUNC(AD7/20,1)+TRUNC(AD8/30,1)),0)&lt;2),2,ROUND((TRUNC(AD4/3,1)+TRUNC((AD5+AD6)/6,1)+TRUNC(AD7/20,1)+TRUNC(AD8/30,1)),0))</f>
        <v>5</v>
      </c>
      <c r="AE10" s="1712"/>
      <c r="AF10" s="1711">
        <f>IF(AND(AF9&gt;0,ROUND((TRUNC(AF4/3,1)+TRUNC((AF5+AF6)/6,1)+TRUNC(AF7/20,1)+TRUNC(AF8/30,1)),0)&lt;2),2,ROUND((TRUNC(AF4/3,1)+TRUNC((AF5+AF6)/6,1)+TRUNC(AF7/20,1)+TRUNC(AF8/30,1)),0))</f>
        <v>5</v>
      </c>
      <c r="AG10" s="1712"/>
      <c r="AH10" s="1711">
        <f>IF(AND(AH9&gt;0,ROUND((TRUNC(AH4/3,1)+TRUNC((AH5+AH6)/6,1)+TRUNC(AH7/20,1)+TRUNC(AH8/30,1)),0)&lt;2),2,ROUND((TRUNC(AH4/3,1)+TRUNC((AH5+AH6)/6,1)+TRUNC(AH7/20,1)+TRUNC(AH8/30,1)),0))</f>
        <v>5</v>
      </c>
      <c r="AI10" s="1712"/>
      <c r="AJ10" s="1711">
        <f>IF(AND(AJ9&gt;0,ROUND((TRUNC(AJ4/3,1)+TRUNC((AJ5+AJ6)/6,1)+TRUNC(AJ7/20,1)+TRUNC(AJ8/30,1)),0)&lt;2),2,ROUND((TRUNC(AJ4/3,1)+TRUNC((AJ5+AJ6)/6,1)+TRUNC(AJ7/20,1)+TRUNC(AJ8/30,1)),0))</f>
        <v>5</v>
      </c>
      <c r="AK10" s="1712"/>
      <c r="AL10" s="1711">
        <f>IF(AND(AL9&gt;0,ROUND((TRUNC(AL4/3,1)+TRUNC((AL5+AL6)/6,1)+TRUNC(AL7/20,1)+TRUNC(AL8/30,1)),0)&lt;2),2,ROUND((TRUNC(AL4/3,1)+TRUNC((AL5+AL6)/6,1)+TRUNC(AL7/20,1)+TRUNC(AL8/30,1)),0))</f>
        <v>5</v>
      </c>
      <c r="AM10" s="1712"/>
      <c r="AN10" s="1711">
        <f>IF(AND(AN9&gt;0,ROUND((TRUNC(AN4/3,1)+TRUNC((AN5+AN6)/6,1)+TRUNC(AN7/20,1)+TRUNC(AN8/30,1)),0)&lt;2),2,ROUND((TRUNC(AN4/3,1)+TRUNC((AN5+AN6)/6,1)+TRUNC(AN7/20,1)+TRUNC(AN8/30,1)),0))</f>
        <v>5</v>
      </c>
      <c r="AO10" s="1712"/>
      <c r="AP10" s="1711">
        <f>IF(AND(AP9&gt;0,ROUND((TRUNC(AP4/3,1)+TRUNC((AP5+AP6)/6,1)+TRUNC(AP7/20,1)+TRUNC(AP8/30,1)),0)&lt;2),2,ROUND((TRUNC(AP4/3,1)+TRUNC((AP5+AP6)/6,1)+TRUNC(AP7/20,1)+TRUNC(AP8/30,1)),0))</f>
        <v>5</v>
      </c>
      <c r="AQ10" s="1712"/>
      <c r="AR10" s="1711">
        <f>IF(AND(AR9&gt;0,ROUND((TRUNC(AR4/3,1)+TRUNC((AR5+AR6)/6,1)+TRUNC(AR7/20,1)+TRUNC(AR8/30,1)),0)&lt;2),2,ROUND((TRUNC(AR4/3,1)+TRUNC((AR5+AR6)/6,1)+TRUNC(AR7/20,1)+TRUNC(AR8/30,1)),0))</f>
        <v>4</v>
      </c>
      <c r="AS10" s="1712"/>
      <c r="AT10" s="1711">
        <f>IF(AND(AT9&gt;0,ROUND((TRUNC(AT4/3,1)+TRUNC((AT5+AT6)/6,1)+TRUNC(AT7/20,1)+TRUNC(AT8/30,1)),0)&lt;2),2,ROUND((TRUNC(AT4/3,1)+TRUNC((AT5+AT6)/6,1)+TRUNC(AT7/20,1)+TRUNC(AT8/30,1)),0))</f>
        <v>4</v>
      </c>
      <c r="AU10" s="1712"/>
      <c r="AV10" s="1711">
        <f>IF(AND(AV9&gt;0,ROUND((TRUNC(AV4/3,1)+TRUNC((AV5+AV6)/6,1)+TRUNC(AV7/20,1)+TRUNC(AV8/30,1)),0)&lt;2),2,ROUND((TRUNC(AV4/3,1)+TRUNC((AV5+AV6)/6,1)+TRUNC(AV7/20,1)+TRUNC(AV8/30,1)),0))</f>
        <v>3</v>
      </c>
      <c r="AW10" s="1712"/>
      <c r="AX10" s="1711">
        <f>IF(AND(AX9&gt;0,ROUND((TRUNC(AX4/3,1)+TRUNC((AX5+AX6)/6,1)+TRUNC(AX7/20,1)+TRUNC(AX8/30,1)),0)&lt;2),2,ROUND((TRUNC(AX4/3,1)+TRUNC((AX5+AX6)/6,1)+TRUNC(AX7/20,1)+TRUNC(AX8/30,1)),0))</f>
        <v>3</v>
      </c>
      <c r="AY10" s="1712"/>
      <c r="AZ10" s="1711">
        <f>IF(AND(AZ9&gt;0,ROUND((TRUNC(AZ4/3,1)+TRUNC((AZ5+AZ6)/6,1)+TRUNC(AZ7/20,1)+TRUNC(AZ8/30,1)),0)&lt;2),2,ROUND((TRUNC(AZ4/3,1)+TRUNC((AZ5+AZ6)/6,1)+TRUNC(AZ7/20,1)+TRUNC(AZ8/30,1)),0))</f>
        <v>3</v>
      </c>
      <c r="BA10" s="1712"/>
      <c r="BB10" s="1711">
        <f>IF(AND(BB9&gt;0,ROUND((TRUNC(BB4/3,1)+TRUNC((BB5+BB6)/6,1)+TRUNC(BB7/20,1)+TRUNC(BB8/30,1)),0)&lt;2),2,ROUND((TRUNC(BB4/3,1)+TRUNC((BB5+BB6)/6,1)+TRUNC(BB7/20,1)+TRUNC(BB8/30,1)),0))</f>
        <v>3</v>
      </c>
      <c r="BC10" s="1712"/>
      <c r="BD10" s="1711">
        <f>IF(AND(BD9&gt;0,ROUND((TRUNC(BD4/3,1)+TRUNC((BD5+BD6)/6,1)+TRUNC(BD7/20,1)+TRUNC(BD8/30,1)),0)&lt;2),2,ROUND((TRUNC(BD4/3,1)+TRUNC((BD5+BD6)/6,1)+TRUNC(BD7/20,1)+TRUNC(BD8/30,1)),0))</f>
        <v>0</v>
      </c>
      <c r="BE10" s="1712"/>
      <c r="BF10" s="1711">
        <f>IF(AND(BF9&gt;0,ROUND((TRUNC(BF4/3,1)+TRUNC((BF5+BF6)/6,1)+TRUNC(BF7/20,1)+TRUNC(BF8/30,1)),0)&lt;2),2,ROUND((TRUNC(BF4/3,1)+TRUNC((BF5+BF6)/6,1)+TRUNC(BF7/20,1)+TRUNC(BF8/30,1)),0))</f>
        <v>0</v>
      </c>
      <c r="BG10" s="1712"/>
      <c r="BH10" s="1711">
        <f>IF(AND(BH9&gt;0,ROUND((TRUNC(BH4/3,1)+TRUNC((BH5+BH6)/6,1)+TRUNC(BH7/20,1)+TRUNC(BH8/30,1)),0)&lt;2),2,ROUND((TRUNC(BH4/3,1)+TRUNC((BH5+BH6)/6,1)+TRUNC(BH7/20,1)+TRUNC(BH8/30,1)),0))</f>
        <v>0</v>
      </c>
      <c r="BI10" s="1712"/>
      <c r="BJ10" s="1689"/>
      <c r="BK10" s="449"/>
    </row>
    <row r="11" spans="1:64" ht="15" customHeight="1" x14ac:dyDescent="0.15">
      <c r="A11" s="1692"/>
      <c r="B11" s="1697"/>
      <c r="C11" s="1697"/>
      <c r="D11" s="1698"/>
      <c r="E11" s="454" t="s">
        <v>683</v>
      </c>
      <c r="F11" s="1711">
        <f>IF(AND(F$9&gt;0,ROUND((TRUNC(F$4/3,1)+TRUNC((F$5+F$6)/6,1)+TRUNC(F$7/15,1)+TRUNC(F$8/25,1)),0)&lt;2),2,ROUND((TRUNC(F$4/3,1)+TRUNC((F$5+F$6)/6,1)+TRUNC(F$7/15,1)+TRUNC(F$8/25,1)),0))</f>
        <v>0</v>
      </c>
      <c r="G11" s="1712"/>
      <c r="H11" s="1711">
        <f t="shared" ref="H11" si="27">IF(AND(H$9&gt;0,ROUND((TRUNC(H$4/3,1)+TRUNC((H$5+H$6)/6,1)+TRUNC(H$7/15,1)+TRUNC(H$8/25,1)),0)&lt;2),2,ROUND((TRUNC(H$4/3,1)+TRUNC((H$5+H$6)/6,1)+TRUNC(H$7/15,1)+TRUNC(H$8/25,1)),0))</f>
        <v>2</v>
      </c>
      <c r="I11" s="1712"/>
      <c r="J11" s="1711">
        <f t="shared" ref="J11" si="28">IF(AND(J$9&gt;0,ROUND((TRUNC(J$4/3,1)+TRUNC((J$5+J$6)/6,1)+TRUNC(J$7/15,1)+TRUNC(J$8/25,1)),0)&lt;2),2,ROUND((TRUNC(J$4/3,1)+TRUNC((J$5+J$6)/6,1)+TRUNC(J$7/15,1)+TRUNC(J$8/25,1)),0))</f>
        <v>3</v>
      </c>
      <c r="K11" s="1712"/>
      <c r="L11" s="1711">
        <f t="shared" ref="L11" si="29">IF(AND(L$9&gt;0,ROUND((TRUNC(L$4/3,1)+TRUNC((L$5+L$6)/6,1)+TRUNC(L$7/15,1)+TRUNC(L$8/25,1)),0)&lt;2),2,ROUND((TRUNC(L$4/3,1)+TRUNC((L$5+L$6)/6,1)+TRUNC(L$7/15,1)+TRUNC(L$8/25,1)),0))</f>
        <v>6</v>
      </c>
      <c r="M11" s="1712"/>
      <c r="N11" s="1711">
        <f t="shared" ref="N11" si="30">IF(AND(N$9&gt;0,ROUND((TRUNC(N$4/3,1)+TRUNC((N$5+N$6)/6,1)+TRUNC(N$7/15,1)+TRUNC(N$8/25,1)),0)&lt;2),2,ROUND((TRUNC(N$4/3,1)+TRUNC((N$5+N$6)/6,1)+TRUNC(N$7/15,1)+TRUNC(N$8/25,1)),0))</f>
        <v>6</v>
      </c>
      <c r="O11" s="1712"/>
      <c r="P11" s="1711">
        <f t="shared" ref="P11" si="31">IF(AND(P$9&gt;0,ROUND((TRUNC(P$4/3,1)+TRUNC((P$5+P$6)/6,1)+TRUNC(P$7/15,1)+TRUNC(P$8/25,1)),0)&lt;2),2,ROUND((TRUNC(P$4/3,1)+TRUNC((P$5+P$6)/6,1)+TRUNC(P$7/15,1)+TRUNC(P$8/25,1)),0))</f>
        <v>6</v>
      </c>
      <c r="Q11" s="1712"/>
      <c r="R11" s="1711">
        <f t="shared" ref="R11" si="32">IF(AND(R$9&gt;0,ROUND((TRUNC(R$4/3,1)+TRUNC((R$5+R$6)/6,1)+TRUNC(R$7/15,1)+TRUNC(R$8/25,1)),0)&lt;2),2,ROUND((TRUNC(R$4/3,1)+TRUNC((R$5+R$6)/6,1)+TRUNC(R$7/15,1)+TRUNC(R$8/25,1)),0))</f>
        <v>6</v>
      </c>
      <c r="S11" s="1712"/>
      <c r="T11" s="1711">
        <f t="shared" ref="T11" si="33">IF(AND(T$9&gt;0,ROUND((TRUNC(T$4/3,1)+TRUNC((T$5+T$6)/6,1)+TRUNC(T$7/15,1)+TRUNC(T$8/25,1)),0)&lt;2),2,ROUND((TRUNC(T$4/3,1)+TRUNC((T$5+T$6)/6,1)+TRUNC(T$7/15,1)+TRUNC(T$8/25,1)),0))</f>
        <v>6</v>
      </c>
      <c r="U11" s="1712"/>
      <c r="V11" s="1711">
        <f t="shared" ref="V11" si="34">IF(AND(V$9&gt;0,ROUND((TRUNC(V$4/3,1)+TRUNC((V$5+V$6)/6,1)+TRUNC(V$7/15,1)+TRUNC(V$8/25,1)),0)&lt;2),2,ROUND((TRUNC(V$4/3,1)+TRUNC((V$5+V$6)/6,1)+TRUNC(V$7/15,1)+TRUNC(V$8/25,1)),0))</f>
        <v>6</v>
      </c>
      <c r="W11" s="1712"/>
      <c r="X11" s="1711">
        <f t="shared" ref="X11" si="35">IF(AND(X$9&gt;0,ROUND((TRUNC(X$4/3,1)+TRUNC((X$5+X$6)/6,1)+TRUNC(X$7/15,1)+TRUNC(X$8/25,1)),0)&lt;2),2,ROUND((TRUNC(X$4/3,1)+TRUNC((X$5+X$6)/6,1)+TRUNC(X$7/15,1)+TRUNC(X$8/25,1)),0))</f>
        <v>6</v>
      </c>
      <c r="Y11" s="1712"/>
      <c r="Z11" s="1711">
        <f t="shared" ref="Z11" si="36">IF(AND(Z$9&gt;0,ROUND((TRUNC(Z$4/3,1)+TRUNC((Z$5+Z$6)/6,1)+TRUNC(Z$7/15,1)+TRUNC(Z$8/25,1)),0)&lt;2),2,ROUND((TRUNC(Z$4/3,1)+TRUNC((Z$5+Z$6)/6,1)+TRUNC(Z$7/15,1)+TRUNC(Z$8/25,1)),0))</f>
        <v>6</v>
      </c>
      <c r="AA11" s="1712"/>
      <c r="AB11" s="1711">
        <f t="shared" ref="AB11" si="37">IF(AND(AB$9&gt;0,ROUND((TRUNC(AB$4/3,1)+TRUNC((AB$5+AB$6)/6,1)+TRUNC(AB$7/15,1)+TRUNC(AB$8/25,1)),0)&lt;2),2,ROUND((TRUNC(AB$4/3,1)+TRUNC((AB$5+AB$6)/6,1)+TRUNC(AB$7/15,1)+TRUNC(AB$8/25,1)),0))</f>
        <v>6</v>
      </c>
      <c r="AC11" s="1712"/>
      <c r="AD11" s="1711">
        <f t="shared" ref="AD11" si="38">IF(AND(AD$9&gt;0,ROUND((TRUNC(AD$4/3,1)+TRUNC((AD$5+AD$6)/6,1)+TRUNC(AD$7/15,1)+TRUNC(AD$8/25,1)),0)&lt;2),2,ROUND((TRUNC(AD$4/3,1)+TRUNC((AD$5+AD$6)/6,1)+TRUNC(AD$7/15,1)+TRUNC(AD$8/25,1)),0))</f>
        <v>6</v>
      </c>
      <c r="AE11" s="1712"/>
      <c r="AF11" s="1711">
        <f t="shared" ref="AF11" si="39">IF(AND(AF$9&gt;0,ROUND((TRUNC(AF$4/3,1)+TRUNC((AF$5+AF$6)/6,1)+TRUNC(AF$7/15,1)+TRUNC(AF$8/25,1)),0)&lt;2),2,ROUND((TRUNC(AF$4/3,1)+TRUNC((AF$5+AF$6)/6,1)+TRUNC(AF$7/15,1)+TRUNC(AF$8/25,1)),0))</f>
        <v>6</v>
      </c>
      <c r="AG11" s="1712"/>
      <c r="AH11" s="1711">
        <f t="shared" ref="AH11" si="40">IF(AND(AH$9&gt;0,ROUND((TRUNC(AH$4/3,1)+TRUNC((AH$5+AH$6)/6,1)+TRUNC(AH$7/15,1)+TRUNC(AH$8/25,1)),0)&lt;2),2,ROUND((TRUNC(AH$4/3,1)+TRUNC((AH$5+AH$6)/6,1)+TRUNC(AH$7/15,1)+TRUNC(AH$8/25,1)),0))</f>
        <v>6</v>
      </c>
      <c r="AI11" s="1712"/>
      <c r="AJ11" s="1711">
        <f t="shared" ref="AJ11" si="41">IF(AND(AJ$9&gt;0,ROUND((TRUNC(AJ$4/3,1)+TRUNC((AJ$5+AJ$6)/6,1)+TRUNC(AJ$7/15,1)+TRUNC(AJ$8/25,1)),0)&lt;2),2,ROUND((TRUNC(AJ$4/3,1)+TRUNC((AJ$5+AJ$6)/6,1)+TRUNC(AJ$7/15,1)+TRUNC(AJ$8/25,1)),0))</f>
        <v>6</v>
      </c>
      <c r="AK11" s="1712"/>
      <c r="AL11" s="1711">
        <f t="shared" ref="AL11" si="42">IF(AND(AL$9&gt;0,ROUND((TRUNC(AL$4/3,1)+TRUNC((AL$5+AL$6)/6,1)+TRUNC(AL$7/15,1)+TRUNC(AL$8/25,1)),0)&lt;2),2,ROUND((TRUNC(AL$4/3,1)+TRUNC((AL$5+AL$6)/6,1)+TRUNC(AL$7/15,1)+TRUNC(AL$8/25,1)),0))</f>
        <v>6</v>
      </c>
      <c r="AM11" s="1712"/>
      <c r="AN11" s="1711">
        <f t="shared" ref="AN11" si="43">IF(AND(AN$9&gt;0,ROUND((TRUNC(AN$4/3,1)+TRUNC((AN$5+AN$6)/6,1)+TRUNC(AN$7/15,1)+TRUNC(AN$8/25,1)),0)&lt;2),2,ROUND((TRUNC(AN$4/3,1)+TRUNC((AN$5+AN$6)/6,1)+TRUNC(AN$7/15,1)+TRUNC(AN$8/25,1)),0))</f>
        <v>6</v>
      </c>
      <c r="AO11" s="1712"/>
      <c r="AP11" s="1711">
        <f t="shared" ref="AP11" si="44">IF(AND(AP$9&gt;0,ROUND((TRUNC(AP$4/3,1)+TRUNC((AP$5+AP$6)/6,1)+TRUNC(AP$7/15,1)+TRUNC(AP$8/25,1)),0)&lt;2),2,ROUND((TRUNC(AP$4/3,1)+TRUNC((AP$5+AP$6)/6,1)+TRUNC(AP$7/15,1)+TRUNC(AP$8/25,1)),0))</f>
        <v>5</v>
      </c>
      <c r="AQ11" s="1712"/>
      <c r="AR11" s="1711">
        <f t="shared" ref="AR11" si="45">IF(AND(AR$9&gt;0,ROUND((TRUNC(AR$4/3,1)+TRUNC((AR$5+AR$6)/6,1)+TRUNC(AR$7/15,1)+TRUNC(AR$8/25,1)),0)&lt;2),2,ROUND((TRUNC(AR$4/3,1)+TRUNC((AR$5+AR$6)/6,1)+TRUNC(AR$7/15,1)+TRUNC(AR$8/25,1)),0))</f>
        <v>4</v>
      </c>
      <c r="AS11" s="1712"/>
      <c r="AT11" s="1711">
        <f t="shared" ref="AT11" si="46">IF(AND(AT$9&gt;0,ROUND((TRUNC(AT$4/3,1)+TRUNC((AT$5+AT$6)/6,1)+TRUNC(AT$7/15,1)+TRUNC(AT$8/25,1)),0)&lt;2),2,ROUND((TRUNC(AT$4/3,1)+TRUNC((AT$5+AT$6)/6,1)+TRUNC(AT$7/15,1)+TRUNC(AT$8/25,1)),0))</f>
        <v>4</v>
      </c>
      <c r="AU11" s="1712"/>
      <c r="AV11" s="1711">
        <f t="shared" ref="AV11" si="47">IF(AND(AV$9&gt;0,ROUND((TRUNC(AV$4/3,1)+TRUNC((AV$5+AV$6)/6,1)+TRUNC(AV$7/15,1)+TRUNC(AV$8/25,1)),0)&lt;2),2,ROUND((TRUNC(AV$4/3,1)+TRUNC((AV$5+AV$6)/6,1)+TRUNC(AV$7/15,1)+TRUNC(AV$8/25,1)),0))</f>
        <v>3</v>
      </c>
      <c r="AW11" s="1712"/>
      <c r="AX11" s="1711">
        <f t="shared" ref="AX11" si="48">IF(AND(AX$9&gt;0,ROUND((TRUNC(AX$4/3,1)+TRUNC((AX$5+AX$6)/6,1)+TRUNC(AX$7/15,1)+TRUNC(AX$8/25,1)),0)&lt;2),2,ROUND((TRUNC(AX$4/3,1)+TRUNC((AX$5+AX$6)/6,1)+TRUNC(AX$7/15,1)+TRUNC(AX$8/25,1)),0))</f>
        <v>3</v>
      </c>
      <c r="AY11" s="1712"/>
      <c r="AZ11" s="1711">
        <f t="shared" ref="AZ11" si="49">IF(AND(AZ$9&gt;0,ROUND((TRUNC(AZ$4/3,1)+TRUNC((AZ$5+AZ$6)/6,1)+TRUNC(AZ$7/15,1)+TRUNC(AZ$8/25,1)),0)&lt;2),2,ROUND((TRUNC(AZ$4/3,1)+TRUNC((AZ$5+AZ$6)/6,1)+TRUNC(AZ$7/15,1)+TRUNC(AZ$8/25,1)),0))</f>
        <v>3</v>
      </c>
      <c r="BA11" s="1712"/>
      <c r="BB11" s="1711">
        <f t="shared" ref="BB11" si="50">IF(AND(BB$9&gt;0,ROUND((TRUNC(BB$4/3,1)+TRUNC((BB$5+BB$6)/6,1)+TRUNC(BB$7/15,1)+TRUNC(BB$8/25,1)),0)&lt;2),2,ROUND((TRUNC(BB$4/3,1)+TRUNC((BB$5+BB$6)/6,1)+TRUNC(BB$7/15,1)+TRUNC(BB$8/25,1)),0))</f>
        <v>3</v>
      </c>
      <c r="BC11" s="1712"/>
      <c r="BD11" s="1711">
        <f t="shared" ref="BD11" si="51">IF(AND(BD$9&gt;0,ROUND((TRUNC(BD$4/3,1)+TRUNC((BD$5+BD$6)/6,1)+TRUNC(BD$7/15,1)+TRUNC(BD$8/25,1)),0)&lt;2),2,ROUND((TRUNC(BD$4/3,1)+TRUNC((BD$5+BD$6)/6,1)+TRUNC(BD$7/15,1)+TRUNC(BD$8/25,1)),0))</f>
        <v>0</v>
      </c>
      <c r="BE11" s="1712"/>
      <c r="BF11" s="1711">
        <f t="shared" ref="BF11" si="52">IF(AND(BF$9&gt;0,ROUND((TRUNC(BF$4/3,1)+TRUNC((BF$5+BF$6)/6,1)+TRUNC(BF$7/15,1)+TRUNC(BF$8/25,1)),0)&lt;2),2,ROUND((TRUNC(BF$4/3,1)+TRUNC((BF$5+BF$6)/6,1)+TRUNC(BF$7/15,1)+TRUNC(BF$8/25,1)),0))</f>
        <v>0</v>
      </c>
      <c r="BG11" s="1712"/>
      <c r="BH11" s="1711">
        <f t="shared" ref="BH11" si="53">IF(AND(BH$9&gt;0,ROUND((TRUNC(BH$4/3,1)+TRUNC((BH$5+BH$6)/6,1)+TRUNC(BH$7/15,1)+TRUNC(BH$8/25,1)),0)&lt;2),2,ROUND((TRUNC(BH$4/3,1)+TRUNC((BH$5+BH$6)/6,1)+TRUNC(BH$7/15,1)+TRUNC(BH$8/25,1)),0))</f>
        <v>0</v>
      </c>
      <c r="BI11" s="1712"/>
      <c r="BJ11" s="448" t="s">
        <v>684</v>
      </c>
      <c r="BK11" s="455"/>
    </row>
    <row r="12" spans="1:64" ht="6" customHeight="1" x14ac:dyDescent="0.15">
      <c r="A12" s="1660" t="s">
        <v>748</v>
      </c>
      <c r="B12" s="1718" t="s">
        <v>694</v>
      </c>
      <c r="C12" s="1719"/>
      <c r="D12" s="1722" t="s">
        <v>417</v>
      </c>
      <c r="E12" s="1723" t="s">
        <v>685</v>
      </c>
      <c r="F12" s="459"/>
      <c r="G12" s="460"/>
      <c r="H12" s="459"/>
      <c r="I12" s="460"/>
      <c r="J12" s="459"/>
      <c r="K12" s="461"/>
      <c r="L12" s="460"/>
      <c r="M12" s="461"/>
      <c r="N12" s="460"/>
      <c r="O12" s="460"/>
      <c r="P12" s="459"/>
      <c r="Q12" s="460"/>
      <c r="R12" s="459"/>
      <c r="S12" s="461"/>
      <c r="T12" s="460"/>
      <c r="U12" s="461"/>
      <c r="V12" s="460"/>
      <c r="W12" s="460"/>
      <c r="X12" s="459"/>
      <c r="Y12" s="460"/>
      <c r="Z12" s="459"/>
      <c r="AA12" s="461"/>
      <c r="AB12" s="460"/>
      <c r="AC12" s="461"/>
      <c r="AD12" s="460"/>
      <c r="AE12" s="460"/>
      <c r="AF12" s="459"/>
      <c r="AG12" s="461"/>
      <c r="AH12" s="459"/>
      <c r="AI12" s="461"/>
      <c r="AJ12" s="460"/>
      <c r="AK12" s="461"/>
      <c r="AL12" s="459"/>
      <c r="AM12" s="460"/>
      <c r="AN12" s="459"/>
      <c r="AO12" s="461"/>
      <c r="AP12" s="459"/>
      <c r="AQ12" s="461"/>
      <c r="AR12" s="460"/>
      <c r="AS12" s="461"/>
      <c r="AT12" s="459"/>
      <c r="AU12" s="460"/>
      <c r="AV12" s="459"/>
      <c r="AW12" s="461"/>
      <c r="AX12" s="459"/>
      <c r="AY12" s="461"/>
      <c r="AZ12" s="460"/>
      <c r="BA12" s="461"/>
      <c r="BB12" s="460"/>
      <c r="BC12" s="461"/>
      <c r="BD12" s="459"/>
      <c r="BE12" s="461"/>
      <c r="BF12" s="459"/>
      <c r="BG12" s="461"/>
      <c r="BH12" s="460"/>
      <c r="BI12" s="461"/>
      <c r="BJ12" s="1713" t="s">
        <v>688</v>
      </c>
      <c r="BK12" s="456"/>
    </row>
    <row r="13" spans="1:64" ht="3" customHeight="1" x14ac:dyDescent="0.15">
      <c r="A13" s="1716"/>
      <c r="B13" s="1720"/>
      <c r="C13" s="1721"/>
      <c r="D13" s="1722"/>
      <c r="E13" s="1724"/>
      <c r="F13" s="1736"/>
      <c r="G13" s="1737"/>
      <c r="H13" s="1736"/>
      <c r="I13" s="1737"/>
      <c r="J13" s="1732">
        <v>1</v>
      </c>
      <c r="K13" s="1733"/>
      <c r="L13" s="1732">
        <v>1</v>
      </c>
      <c r="M13" s="1733"/>
      <c r="N13" s="1732">
        <v>1</v>
      </c>
      <c r="O13" s="1733"/>
      <c r="P13" s="1732">
        <v>1</v>
      </c>
      <c r="Q13" s="1733"/>
      <c r="R13" s="1732">
        <v>1</v>
      </c>
      <c r="S13" s="1733"/>
      <c r="T13" s="1732">
        <v>1</v>
      </c>
      <c r="U13" s="1733"/>
      <c r="V13" s="1732">
        <v>1</v>
      </c>
      <c r="W13" s="1733"/>
      <c r="X13" s="1732">
        <v>1</v>
      </c>
      <c r="Y13" s="1733"/>
      <c r="Z13" s="1732">
        <v>1</v>
      </c>
      <c r="AA13" s="1733"/>
      <c r="AB13" s="1732">
        <v>1</v>
      </c>
      <c r="AC13" s="1733"/>
      <c r="AD13" s="1732"/>
      <c r="AE13" s="1733"/>
      <c r="AF13" s="1732">
        <v>1</v>
      </c>
      <c r="AG13" s="1733"/>
      <c r="AH13" s="1732">
        <v>1</v>
      </c>
      <c r="AI13" s="1733"/>
      <c r="AJ13" s="1732">
        <v>1</v>
      </c>
      <c r="AK13" s="1733"/>
      <c r="AL13" s="1732">
        <v>1</v>
      </c>
      <c r="AM13" s="1733"/>
      <c r="AN13" s="1732">
        <v>1</v>
      </c>
      <c r="AO13" s="1733"/>
      <c r="AP13" s="1732">
        <v>1</v>
      </c>
      <c r="AQ13" s="1733"/>
      <c r="AR13" s="1732">
        <v>1</v>
      </c>
      <c r="AS13" s="1733"/>
      <c r="AT13" s="1732">
        <v>1</v>
      </c>
      <c r="AU13" s="1733"/>
      <c r="AV13" s="1738"/>
      <c r="AW13" s="1739"/>
      <c r="AX13" s="1738"/>
      <c r="AY13" s="1739"/>
      <c r="AZ13" s="1738"/>
      <c r="BA13" s="1739"/>
      <c r="BB13" s="1738"/>
      <c r="BC13" s="1739"/>
      <c r="BD13" s="1738"/>
      <c r="BE13" s="1739"/>
      <c r="BF13" s="1738"/>
      <c r="BG13" s="1739"/>
      <c r="BH13" s="1738"/>
      <c r="BI13" s="1739"/>
      <c r="BJ13" s="1714"/>
      <c r="BK13" s="456"/>
    </row>
    <row r="14" spans="1:64" ht="6" customHeight="1" x14ac:dyDescent="0.15">
      <c r="A14" s="1716"/>
      <c r="B14" s="1720"/>
      <c r="C14" s="1721"/>
      <c r="D14" s="1722"/>
      <c r="E14" s="1725"/>
      <c r="F14" s="462"/>
      <c r="G14" s="463"/>
      <c r="H14" s="462"/>
      <c r="I14" s="463"/>
      <c r="J14" s="462"/>
      <c r="K14" s="464"/>
      <c r="L14" s="463"/>
      <c r="M14" s="464"/>
      <c r="N14" s="463"/>
      <c r="O14" s="463"/>
      <c r="P14" s="462"/>
      <c r="Q14" s="463"/>
      <c r="R14" s="462"/>
      <c r="S14" s="464"/>
      <c r="T14" s="463"/>
      <c r="U14" s="464"/>
      <c r="V14" s="463"/>
      <c r="W14" s="463"/>
      <c r="X14" s="462"/>
      <c r="Y14" s="463"/>
      <c r="Z14" s="462"/>
      <c r="AA14" s="464"/>
      <c r="AB14" s="463"/>
      <c r="AC14" s="464"/>
      <c r="AD14" s="463"/>
      <c r="AE14" s="463"/>
      <c r="AF14" s="462"/>
      <c r="AG14" s="464"/>
      <c r="AH14" s="462"/>
      <c r="AI14" s="464"/>
      <c r="AJ14" s="463"/>
      <c r="AK14" s="464"/>
      <c r="AL14" s="462"/>
      <c r="AM14" s="463"/>
      <c r="AN14" s="462"/>
      <c r="AO14" s="464"/>
      <c r="AP14" s="462"/>
      <c r="AQ14" s="464"/>
      <c r="AR14" s="463"/>
      <c r="AS14" s="464"/>
      <c r="AT14" s="462"/>
      <c r="AU14" s="463"/>
      <c r="AV14" s="462"/>
      <c r="AW14" s="464"/>
      <c r="AX14" s="462"/>
      <c r="AY14" s="464"/>
      <c r="AZ14" s="463"/>
      <c r="BA14" s="464"/>
      <c r="BB14" s="463"/>
      <c r="BC14" s="464"/>
      <c r="BD14" s="462"/>
      <c r="BE14" s="464"/>
      <c r="BF14" s="462"/>
      <c r="BG14" s="464"/>
      <c r="BH14" s="463"/>
      <c r="BI14" s="464"/>
      <c r="BJ14" s="1714"/>
      <c r="BK14" s="456"/>
    </row>
    <row r="15" spans="1:64" ht="6" customHeight="1" x14ac:dyDescent="0.15">
      <c r="A15" s="1716"/>
      <c r="B15" s="1680">
        <v>1</v>
      </c>
      <c r="C15" s="1715" t="s">
        <v>72</v>
      </c>
      <c r="D15" s="1682" t="s">
        <v>400</v>
      </c>
      <c r="E15" s="1685" t="s">
        <v>750</v>
      </c>
      <c r="F15" s="379"/>
      <c r="G15" s="380"/>
      <c r="H15" s="381"/>
      <c r="I15" s="382"/>
      <c r="J15" s="381"/>
      <c r="K15" s="382"/>
      <c r="L15" s="381"/>
      <c r="M15" s="382"/>
      <c r="N15" s="381"/>
      <c r="O15" s="382"/>
      <c r="P15" s="381"/>
      <c r="Q15" s="382"/>
      <c r="R15" s="381"/>
      <c r="S15" s="382"/>
      <c r="T15" s="381"/>
      <c r="U15" s="382"/>
      <c r="V15" s="381"/>
      <c r="W15" s="382"/>
      <c r="X15" s="381"/>
      <c r="Y15" s="382"/>
      <c r="Z15" s="381"/>
      <c r="AA15" s="382"/>
      <c r="AB15" s="381"/>
      <c r="AC15" s="382"/>
      <c r="AD15" s="381"/>
      <c r="AE15" s="382"/>
      <c r="AF15" s="381"/>
      <c r="AG15" s="382"/>
      <c r="AH15" s="381"/>
      <c r="AI15" s="382"/>
      <c r="AJ15" s="381"/>
      <c r="AK15" s="382"/>
      <c r="AL15" s="381"/>
      <c r="AM15" s="382"/>
      <c r="AN15" s="381"/>
      <c r="AO15" s="382"/>
      <c r="AP15" s="380"/>
      <c r="AQ15" s="380"/>
      <c r="AR15" s="379"/>
      <c r="AS15" s="383"/>
      <c r="AT15" s="380"/>
      <c r="AU15" s="380"/>
      <c r="AV15" s="379"/>
      <c r="AW15" s="383"/>
      <c r="AX15" s="380"/>
      <c r="AY15" s="380"/>
      <c r="AZ15" s="379"/>
      <c r="BA15" s="383"/>
      <c r="BB15" s="380"/>
      <c r="BC15" s="380"/>
      <c r="BD15" s="379"/>
      <c r="BE15" s="383"/>
      <c r="BF15" s="379"/>
      <c r="BG15" s="383"/>
      <c r="BH15" s="380"/>
      <c r="BI15" s="383"/>
      <c r="BJ15" s="1687" t="s">
        <v>751</v>
      </c>
      <c r="BK15" s="447"/>
      <c r="BL15" s="1683">
        <f>SUM(H15:BJ17)/2-0.25</f>
        <v>7.75</v>
      </c>
    </row>
    <row r="16" spans="1:64" ht="3" customHeight="1" x14ac:dyDescent="0.15">
      <c r="A16" s="1716"/>
      <c r="B16" s="1681"/>
      <c r="C16" s="1715"/>
      <c r="D16" s="1682"/>
      <c r="E16" s="1685"/>
      <c r="F16" s="1642"/>
      <c r="G16" s="1643"/>
      <c r="H16" s="1642">
        <v>1</v>
      </c>
      <c r="I16" s="1643"/>
      <c r="J16" s="1642">
        <v>1</v>
      </c>
      <c r="K16" s="1643"/>
      <c r="L16" s="1642">
        <v>1</v>
      </c>
      <c r="M16" s="1643"/>
      <c r="N16" s="1642">
        <v>1</v>
      </c>
      <c r="O16" s="1643"/>
      <c r="P16" s="1642">
        <v>1</v>
      </c>
      <c r="Q16" s="1643"/>
      <c r="R16" s="1642">
        <v>1</v>
      </c>
      <c r="S16" s="1643"/>
      <c r="T16" s="1642">
        <v>1</v>
      </c>
      <c r="U16" s="1643"/>
      <c r="V16" s="1642">
        <v>1</v>
      </c>
      <c r="W16" s="1643"/>
      <c r="X16" s="1642">
        <v>1</v>
      </c>
      <c r="Y16" s="1643"/>
      <c r="Z16" s="1642">
        <v>1</v>
      </c>
      <c r="AA16" s="1643"/>
      <c r="AB16" s="1642">
        <v>1</v>
      </c>
      <c r="AC16" s="1643"/>
      <c r="AD16" s="1642">
        <v>1</v>
      </c>
      <c r="AE16" s="1643"/>
      <c r="AF16" s="1642"/>
      <c r="AG16" s="1643"/>
      <c r="AH16" s="1642">
        <v>1</v>
      </c>
      <c r="AI16" s="1643"/>
      <c r="AJ16" s="1642">
        <v>1</v>
      </c>
      <c r="AK16" s="1643"/>
      <c r="AL16" s="1642">
        <v>1</v>
      </c>
      <c r="AM16" s="1643"/>
      <c r="AN16" s="1642">
        <v>1</v>
      </c>
      <c r="AO16" s="1643"/>
      <c r="AP16" s="1642"/>
      <c r="AQ16" s="1643"/>
      <c r="AR16" s="1642"/>
      <c r="AS16" s="1643"/>
      <c r="AT16" s="1642"/>
      <c r="AU16" s="1643"/>
      <c r="AV16" s="1642"/>
      <c r="AW16" s="1643"/>
      <c r="AX16" s="1642"/>
      <c r="AY16" s="1643"/>
      <c r="AZ16" s="1642"/>
      <c r="BA16" s="1643"/>
      <c r="BB16" s="1642"/>
      <c r="BC16" s="1643"/>
      <c r="BD16" s="1642"/>
      <c r="BE16" s="1643"/>
      <c r="BF16" s="1642"/>
      <c r="BG16" s="1643"/>
      <c r="BH16" s="1642"/>
      <c r="BI16" s="1643"/>
      <c r="BJ16" s="1688"/>
      <c r="BK16" s="447"/>
      <c r="BL16" s="1683"/>
    </row>
    <row r="17" spans="1:64" ht="6" customHeight="1" x14ac:dyDescent="0.15">
      <c r="A17" s="1716"/>
      <c r="B17" s="1681"/>
      <c r="C17" s="1715"/>
      <c r="D17" s="1682"/>
      <c r="E17" s="1686"/>
      <c r="F17" s="384"/>
      <c r="G17" s="385"/>
      <c r="H17" s="384"/>
      <c r="I17" s="386"/>
      <c r="J17" s="384"/>
      <c r="K17" s="386"/>
      <c r="L17" s="384"/>
      <c r="M17" s="386"/>
      <c r="N17" s="384"/>
      <c r="O17" s="386"/>
      <c r="P17" s="384"/>
      <c r="Q17" s="386"/>
      <c r="R17" s="384"/>
      <c r="S17" s="386"/>
      <c r="T17" s="384"/>
      <c r="U17" s="386"/>
      <c r="V17" s="384"/>
      <c r="W17" s="386"/>
      <c r="X17" s="384"/>
      <c r="Y17" s="386"/>
      <c r="Z17" s="384"/>
      <c r="AA17" s="386"/>
      <c r="AB17" s="384"/>
      <c r="AC17" s="386"/>
      <c r="AD17" s="384"/>
      <c r="AE17" s="386"/>
      <c r="AF17" s="384"/>
      <c r="AG17" s="386"/>
      <c r="AH17" s="384"/>
      <c r="AI17" s="386"/>
      <c r="AJ17" s="384"/>
      <c r="AK17" s="386"/>
      <c r="AL17" s="384"/>
      <c r="AM17" s="386"/>
      <c r="AN17" s="384"/>
      <c r="AO17" s="386"/>
      <c r="AP17" s="385"/>
      <c r="AQ17" s="385"/>
      <c r="AR17" s="384"/>
      <c r="AS17" s="386"/>
      <c r="AT17" s="385"/>
      <c r="AU17" s="385"/>
      <c r="AV17" s="384"/>
      <c r="AW17" s="386"/>
      <c r="AX17" s="385"/>
      <c r="AY17" s="385"/>
      <c r="AZ17" s="384"/>
      <c r="BA17" s="386"/>
      <c r="BB17" s="385"/>
      <c r="BC17" s="385"/>
      <c r="BD17" s="384"/>
      <c r="BE17" s="386"/>
      <c r="BF17" s="384"/>
      <c r="BG17" s="386"/>
      <c r="BH17" s="385"/>
      <c r="BI17" s="386"/>
      <c r="BJ17" s="1689"/>
      <c r="BK17" s="447"/>
      <c r="BL17" s="1683"/>
    </row>
    <row r="18" spans="1:64" ht="6" customHeight="1" x14ac:dyDescent="0.15">
      <c r="A18" s="1716"/>
      <c r="B18" s="1680">
        <v>2</v>
      </c>
      <c r="C18" s="1682" t="s">
        <v>72</v>
      </c>
      <c r="D18" s="1682" t="s">
        <v>400</v>
      </c>
      <c r="E18" s="1684" t="s">
        <v>750</v>
      </c>
      <c r="F18" s="379"/>
      <c r="G18" s="380"/>
      <c r="H18" s="381"/>
      <c r="I18" s="382"/>
      <c r="J18" s="381"/>
      <c r="K18" s="382"/>
      <c r="L18" s="381"/>
      <c r="M18" s="382"/>
      <c r="N18" s="381"/>
      <c r="O18" s="382"/>
      <c r="P18" s="381"/>
      <c r="Q18" s="382"/>
      <c r="R18" s="381"/>
      <c r="S18" s="382"/>
      <c r="T18" s="381"/>
      <c r="U18" s="382"/>
      <c r="V18" s="381"/>
      <c r="W18" s="382"/>
      <c r="X18" s="381"/>
      <c r="Y18" s="382"/>
      <c r="Z18" s="381"/>
      <c r="AA18" s="382"/>
      <c r="AB18" s="381"/>
      <c r="AC18" s="382"/>
      <c r="AD18" s="381"/>
      <c r="AE18" s="382"/>
      <c r="AF18" s="381"/>
      <c r="AG18" s="382"/>
      <c r="AH18" s="381"/>
      <c r="AI18" s="382"/>
      <c r="AJ18" s="381"/>
      <c r="AK18" s="382"/>
      <c r="AL18" s="381"/>
      <c r="AM18" s="382"/>
      <c r="AN18" s="381"/>
      <c r="AO18" s="382"/>
      <c r="AP18" s="380"/>
      <c r="AQ18" s="380"/>
      <c r="AR18" s="379"/>
      <c r="AS18" s="383"/>
      <c r="AT18" s="380"/>
      <c r="AU18" s="380"/>
      <c r="AV18" s="379"/>
      <c r="AW18" s="383"/>
      <c r="AX18" s="380"/>
      <c r="AY18" s="380"/>
      <c r="AZ18" s="379"/>
      <c r="BA18" s="383"/>
      <c r="BB18" s="380"/>
      <c r="BC18" s="380"/>
      <c r="BD18" s="379"/>
      <c r="BE18" s="383"/>
      <c r="BF18" s="379"/>
      <c r="BG18" s="383"/>
      <c r="BH18" s="380"/>
      <c r="BI18" s="383"/>
      <c r="BJ18" s="1687" t="s">
        <v>752</v>
      </c>
      <c r="BK18" s="447"/>
      <c r="BL18" s="1683">
        <f>SUM(H18:BJ20)/2-0.25-0.25-0.25</f>
        <v>7.75</v>
      </c>
    </row>
    <row r="19" spans="1:64" ht="3" customHeight="1" x14ac:dyDescent="0.15">
      <c r="A19" s="1716"/>
      <c r="B19" s="1681"/>
      <c r="C19" s="1682"/>
      <c r="D19" s="1682"/>
      <c r="E19" s="1685"/>
      <c r="F19" s="1642"/>
      <c r="G19" s="1643"/>
      <c r="H19" s="1642">
        <v>1</v>
      </c>
      <c r="I19" s="1643"/>
      <c r="J19" s="1642">
        <v>1</v>
      </c>
      <c r="K19" s="1643"/>
      <c r="L19" s="1642">
        <v>1</v>
      </c>
      <c r="M19" s="1643"/>
      <c r="N19" s="1642">
        <v>1</v>
      </c>
      <c r="O19" s="1643"/>
      <c r="P19" s="1642">
        <v>1</v>
      </c>
      <c r="Q19" s="1643"/>
      <c r="R19" s="1642">
        <v>1</v>
      </c>
      <c r="S19" s="1643"/>
      <c r="T19" s="1642">
        <v>1</v>
      </c>
      <c r="U19" s="1643"/>
      <c r="V19" s="1642">
        <v>1</v>
      </c>
      <c r="W19" s="1643"/>
      <c r="X19" s="1642">
        <v>1</v>
      </c>
      <c r="Y19" s="1643"/>
      <c r="Z19" s="1642">
        <v>1</v>
      </c>
      <c r="AA19" s="1643"/>
      <c r="AB19" s="1642">
        <v>1</v>
      </c>
      <c r="AC19" s="1643"/>
      <c r="AD19" s="1642">
        <v>1</v>
      </c>
      <c r="AE19" s="1643"/>
      <c r="AF19" s="1642">
        <v>1</v>
      </c>
      <c r="AG19" s="1643"/>
      <c r="AH19" s="1642"/>
      <c r="AI19" s="1643"/>
      <c r="AJ19" s="1642">
        <v>1</v>
      </c>
      <c r="AK19" s="1643"/>
      <c r="AL19" s="1642">
        <v>1</v>
      </c>
      <c r="AM19" s="1643"/>
      <c r="AN19" s="1642">
        <v>1</v>
      </c>
      <c r="AO19" s="1643"/>
      <c r="AP19" s="1642">
        <v>1</v>
      </c>
      <c r="AQ19" s="1643"/>
      <c r="AR19" s="1642"/>
      <c r="AS19" s="1643"/>
      <c r="AT19" s="1642"/>
      <c r="AU19" s="1643"/>
      <c r="AV19" s="1642"/>
      <c r="AW19" s="1643"/>
      <c r="AX19" s="1642"/>
      <c r="AY19" s="1643"/>
      <c r="AZ19" s="1642"/>
      <c r="BA19" s="1643"/>
      <c r="BB19" s="1642"/>
      <c r="BC19" s="1643"/>
      <c r="BD19" s="1642"/>
      <c r="BE19" s="1643"/>
      <c r="BF19" s="1642"/>
      <c r="BG19" s="1643"/>
      <c r="BH19" s="1642"/>
      <c r="BI19" s="1643"/>
      <c r="BJ19" s="1688"/>
      <c r="BK19" s="447"/>
      <c r="BL19" s="1683"/>
    </row>
    <row r="20" spans="1:64" ht="6" customHeight="1" x14ac:dyDescent="0.15">
      <c r="A20" s="1716"/>
      <c r="B20" s="1681"/>
      <c r="C20" s="1682"/>
      <c r="D20" s="1682"/>
      <c r="E20" s="1686"/>
      <c r="F20" s="384"/>
      <c r="G20" s="385"/>
      <c r="H20" s="384"/>
      <c r="I20" s="386"/>
      <c r="J20" s="384"/>
      <c r="K20" s="386"/>
      <c r="L20" s="384"/>
      <c r="M20" s="386"/>
      <c r="N20" s="384"/>
      <c r="O20" s="386"/>
      <c r="P20" s="384"/>
      <c r="Q20" s="386"/>
      <c r="R20" s="384"/>
      <c r="S20" s="386"/>
      <c r="T20" s="384"/>
      <c r="U20" s="386"/>
      <c r="V20" s="384"/>
      <c r="W20" s="386"/>
      <c r="X20" s="384"/>
      <c r="Y20" s="386"/>
      <c r="Z20" s="384"/>
      <c r="AA20" s="386"/>
      <c r="AB20" s="384"/>
      <c r="AC20" s="386"/>
      <c r="AD20" s="384"/>
      <c r="AE20" s="386"/>
      <c r="AF20" s="384"/>
      <c r="AG20" s="386"/>
      <c r="AH20" s="384"/>
      <c r="AI20" s="386"/>
      <c r="AJ20" s="384"/>
      <c r="AK20" s="386"/>
      <c r="AL20" s="384"/>
      <c r="AM20" s="386"/>
      <c r="AN20" s="384"/>
      <c r="AO20" s="386"/>
      <c r="AP20" s="385"/>
      <c r="AQ20" s="385"/>
      <c r="AR20" s="384"/>
      <c r="AS20" s="386"/>
      <c r="AT20" s="385"/>
      <c r="AU20" s="385"/>
      <c r="AV20" s="384"/>
      <c r="AW20" s="386"/>
      <c r="AX20" s="385"/>
      <c r="AY20" s="385"/>
      <c r="AZ20" s="384"/>
      <c r="BA20" s="386"/>
      <c r="BB20" s="385"/>
      <c r="BC20" s="385"/>
      <c r="BD20" s="384"/>
      <c r="BE20" s="386"/>
      <c r="BF20" s="384"/>
      <c r="BG20" s="386"/>
      <c r="BH20" s="385"/>
      <c r="BI20" s="386"/>
      <c r="BJ20" s="1689"/>
      <c r="BK20" s="447"/>
      <c r="BL20" s="1683"/>
    </row>
    <row r="21" spans="1:64" ht="6" customHeight="1" x14ac:dyDescent="0.15">
      <c r="A21" s="1716"/>
      <c r="B21" s="1680">
        <v>3</v>
      </c>
      <c r="C21" s="1682" t="s">
        <v>72</v>
      </c>
      <c r="D21" s="1682" t="s">
        <v>400</v>
      </c>
      <c r="E21" s="1684" t="s">
        <v>750</v>
      </c>
      <c r="F21" s="379"/>
      <c r="G21" s="380"/>
      <c r="H21" s="381"/>
      <c r="I21" s="382"/>
      <c r="J21" s="381"/>
      <c r="K21" s="382"/>
      <c r="L21" s="381"/>
      <c r="M21" s="382"/>
      <c r="N21" s="381"/>
      <c r="O21" s="382"/>
      <c r="P21" s="381"/>
      <c r="Q21" s="382"/>
      <c r="R21" s="381"/>
      <c r="S21" s="382"/>
      <c r="T21" s="381"/>
      <c r="U21" s="382"/>
      <c r="V21" s="381"/>
      <c r="W21" s="382"/>
      <c r="X21" s="381"/>
      <c r="Y21" s="382"/>
      <c r="Z21" s="381"/>
      <c r="AA21" s="382"/>
      <c r="AB21" s="381"/>
      <c r="AC21" s="382"/>
      <c r="AD21" s="381"/>
      <c r="AE21" s="382"/>
      <c r="AF21" s="381"/>
      <c r="AG21" s="382"/>
      <c r="AH21" s="381"/>
      <c r="AI21" s="382"/>
      <c r="AJ21" s="381"/>
      <c r="AK21" s="382"/>
      <c r="AL21" s="381"/>
      <c r="AM21" s="382"/>
      <c r="AN21" s="381"/>
      <c r="AO21" s="382"/>
      <c r="AP21" s="380"/>
      <c r="AQ21" s="380"/>
      <c r="AR21" s="379"/>
      <c r="AS21" s="383"/>
      <c r="AT21" s="380"/>
      <c r="AU21" s="380"/>
      <c r="AV21" s="379"/>
      <c r="AW21" s="383"/>
      <c r="AX21" s="380"/>
      <c r="AY21" s="380"/>
      <c r="AZ21" s="379"/>
      <c r="BA21" s="383"/>
      <c r="BB21" s="380"/>
      <c r="BC21" s="380"/>
      <c r="BD21" s="379"/>
      <c r="BE21" s="383"/>
      <c r="BF21" s="379"/>
      <c r="BG21" s="383"/>
      <c r="BH21" s="380"/>
      <c r="BI21" s="383"/>
      <c r="BJ21" s="1687" t="s">
        <v>753</v>
      </c>
      <c r="BK21" s="447"/>
      <c r="BL21" s="1683">
        <f>SUM(H21:BJ23)/2</f>
        <v>7.5</v>
      </c>
    </row>
    <row r="22" spans="1:64" ht="3" customHeight="1" x14ac:dyDescent="0.15">
      <c r="A22" s="1716"/>
      <c r="B22" s="1681"/>
      <c r="C22" s="1682"/>
      <c r="D22" s="1682"/>
      <c r="E22" s="1685"/>
      <c r="F22" s="1642"/>
      <c r="G22" s="1643"/>
      <c r="H22" s="1642"/>
      <c r="I22" s="1643"/>
      <c r="J22" s="1642">
        <v>1</v>
      </c>
      <c r="K22" s="1643"/>
      <c r="L22" s="1642">
        <v>1</v>
      </c>
      <c r="M22" s="1643"/>
      <c r="N22" s="1642">
        <v>1</v>
      </c>
      <c r="O22" s="1643"/>
      <c r="P22" s="1642">
        <v>1</v>
      </c>
      <c r="Q22" s="1643"/>
      <c r="R22" s="1642">
        <v>1</v>
      </c>
      <c r="S22" s="1643"/>
      <c r="T22" s="1642">
        <v>1</v>
      </c>
      <c r="U22" s="1643"/>
      <c r="V22" s="1642">
        <v>1</v>
      </c>
      <c r="W22" s="1643"/>
      <c r="X22" s="1642">
        <v>1</v>
      </c>
      <c r="Y22" s="1643"/>
      <c r="Z22" s="1642">
        <v>1</v>
      </c>
      <c r="AA22" s="1643"/>
      <c r="AB22" s="1642"/>
      <c r="AC22" s="1643"/>
      <c r="AD22" s="1642"/>
      <c r="AE22" s="1643"/>
      <c r="AF22" s="1642">
        <v>1</v>
      </c>
      <c r="AG22" s="1643"/>
      <c r="AH22" s="1642">
        <v>1</v>
      </c>
      <c r="AI22" s="1643"/>
      <c r="AJ22" s="1642">
        <v>1</v>
      </c>
      <c r="AK22" s="1643"/>
      <c r="AL22" s="1642">
        <v>1</v>
      </c>
      <c r="AM22" s="1643"/>
      <c r="AN22" s="1642">
        <v>1</v>
      </c>
      <c r="AO22" s="1643"/>
      <c r="AP22" s="1642">
        <v>1</v>
      </c>
      <c r="AQ22" s="1643"/>
      <c r="AR22" s="1642"/>
      <c r="AS22" s="1643"/>
      <c r="AT22" s="1642"/>
      <c r="AU22" s="1643"/>
      <c r="AV22" s="1642"/>
      <c r="AW22" s="1643"/>
      <c r="AX22" s="1642"/>
      <c r="AY22" s="1643"/>
      <c r="AZ22" s="1642"/>
      <c r="BA22" s="1643"/>
      <c r="BB22" s="1642"/>
      <c r="BC22" s="1643"/>
      <c r="BD22" s="1642"/>
      <c r="BE22" s="1643"/>
      <c r="BF22" s="1642"/>
      <c r="BG22" s="1643"/>
      <c r="BH22" s="1642"/>
      <c r="BI22" s="1643"/>
      <c r="BJ22" s="1688"/>
      <c r="BK22" s="447"/>
      <c r="BL22" s="1683"/>
    </row>
    <row r="23" spans="1:64" ht="6" customHeight="1" x14ac:dyDescent="0.15">
      <c r="A23" s="1716"/>
      <c r="B23" s="1681"/>
      <c r="C23" s="1682"/>
      <c r="D23" s="1682"/>
      <c r="E23" s="1686"/>
      <c r="F23" s="384"/>
      <c r="G23" s="385"/>
      <c r="H23" s="384"/>
      <c r="I23" s="386"/>
      <c r="J23" s="384"/>
      <c r="K23" s="386"/>
      <c r="L23" s="384"/>
      <c r="M23" s="386"/>
      <c r="N23" s="384"/>
      <c r="O23" s="386"/>
      <c r="P23" s="384"/>
      <c r="Q23" s="386"/>
      <c r="R23" s="384"/>
      <c r="S23" s="386"/>
      <c r="T23" s="384"/>
      <c r="U23" s="386"/>
      <c r="V23" s="384"/>
      <c r="W23" s="386"/>
      <c r="X23" s="384"/>
      <c r="Y23" s="386"/>
      <c r="Z23" s="384"/>
      <c r="AA23" s="386"/>
      <c r="AB23" s="384"/>
      <c r="AC23" s="386"/>
      <c r="AD23" s="384"/>
      <c r="AE23" s="386"/>
      <c r="AF23" s="384"/>
      <c r="AG23" s="386"/>
      <c r="AH23" s="384"/>
      <c r="AI23" s="386"/>
      <c r="AJ23" s="384"/>
      <c r="AK23" s="386"/>
      <c r="AL23" s="384"/>
      <c r="AM23" s="386"/>
      <c r="AN23" s="384"/>
      <c r="AO23" s="386"/>
      <c r="AP23" s="385"/>
      <c r="AQ23" s="385"/>
      <c r="AR23" s="384"/>
      <c r="AS23" s="386"/>
      <c r="AT23" s="385"/>
      <c r="AU23" s="385"/>
      <c r="AV23" s="384"/>
      <c r="AW23" s="386"/>
      <c r="AX23" s="385"/>
      <c r="AY23" s="385"/>
      <c r="AZ23" s="384"/>
      <c r="BA23" s="386"/>
      <c r="BB23" s="385"/>
      <c r="BC23" s="385"/>
      <c r="BD23" s="384"/>
      <c r="BE23" s="386"/>
      <c r="BF23" s="384"/>
      <c r="BG23" s="386"/>
      <c r="BH23" s="385"/>
      <c r="BI23" s="386"/>
      <c r="BJ23" s="1689"/>
      <c r="BK23" s="447"/>
      <c r="BL23" s="1683"/>
    </row>
    <row r="24" spans="1:64" ht="6" customHeight="1" x14ac:dyDescent="0.15">
      <c r="A24" s="1716"/>
      <c r="B24" s="1680">
        <v>4</v>
      </c>
      <c r="C24" s="1682" t="s">
        <v>72</v>
      </c>
      <c r="D24" s="1682" t="s">
        <v>400</v>
      </c>
      <c r="E24" s="1685" t="s">
        <v>750</v>
      </c>
      <c r="F24" s="379"/>
      <c r="G24" s="380"/>
      <c r="H24" s="381"/>
      <c r="I24" s="382"/>
      <c r="J24" s="381"/>
      <c r="K24" s="382"/>
      <c r="L24" s="381"/>
      <c r="M24" s="382"/>
      <c r="N24" s="381"/>
      <c r="O24" s="382"/>
      <c r="P24" s="381"/>
      <c r="Q24" s="382"/>
      <c r="R24" s="381"/>
      <c r="S24" s="382"/>
      <c r="T24" s="381"/>
      <c r="U24" s="382"/>
      <c r="V24" s="381"/>
      <c r="W24" s="382"/>
      <c r="X24" s="381"/>
      <c r="Y24" s="382"/>
      <c r="Z24" s="381"/>
      <c r="AA24" s="382"/>
      <c r="AB24" s="381"/>
      <c r="AC24" s="382"/>
      <c r="AD24" s="381"/>
      <c r="AE24" s="382"/>
      <c r="AF24" s="381"/>
      <c r="AG24" s="382"/>
      <c r="AH24" s="381"/>
      <c r="AI24" s="382"/>
      <c r="AJ24" s="381"/>
      <c r="AK24" s="382"/>
      <c r="AL24" s="381"/>
      <c r="AM24" s="382"/>
      <c r="AN24" s="381"/>
      <c r="AO24" s="382"/>
      <c r="AP24" s="380"/>
      <c r="AQ24" s="380"/>
      <c r="AR24" s="379"/>
      <c r="AS24" s="383"/>
      <c r="AT24" s="380"/>
      <c r="AU24" s="380"/>
      <c r="AV24" s="379"/>
      <c r="AW24" s="383"/>
      <c r="AX24" s="380"/>
      <c r="AY24" s="380"/>
      <c r="AZ24" s="379"/>
      <c r="BA24" s="383"/>
      <c r="BB24" s="380"/>
      <c r="BC24" s="380"/>
      <c r="BD24" s="379"/>
      <c r="BE24" s="383"/>
      <c r="BF24" s="379"/>
      <c r="BG24" s="383"/>
      <c r="BH24" s="380"/>
      <c r="BI24" s="383"/>
      <c r="BJ24" s="1687" t="s">
        <v>754</v>
      </c>
      <c r="BK24" s="447"/>
      <c r="BL24" s="1683">
        <f>SUM(H24:BJ26)/2-0.25-0.25</f>
        <v>4</v>
      </c>
    </row>
    <row r="25" spans="1:64" ht="3" customHeight="1" x14ac:dyDescent="0.15">
      <c r="A25" s="1716"/>
      <c r="B25" s="1681"/>
      <c r="C25" s="1682"/>
      <c r="D25" s="1682"/>
      <c r="E25" s="1685"/>
      <c r="F25" s="1642"/>
      <c r="G25" s="1643"/>
      <c r="H25" s="1642"/>
      <c r="I25" s="1643"/>
      <c r="J25" s="1642"/>
      <c r="K25" s="1643"/>
      <c r="L25" s="1642">
        <v>1</v>
      </c>
      <c r="M25" s="1643"/>
      <c r="N25" s="1642">
        <v>1</v>
      </c>
      <c r="O25" s="1643"/>
      <c r="P25" s="1642">
        <v>1</v>
      </c>
      <c r="Q25" s="1643"/>
      <c r="R25" s="1642">
        <v>1</v>
      </c>
      <c r="S25" s="1643"/>
      <c r="T25" s="1642">
        <v>1</v>
      </c>
      <c r="U25" s="1643"/>
      <c r="V25" s="1642">
        <v>1</v>
      </c>
      <c r="W25" s="1643"/>
      <c r="X25" s="1642">
        <v>1</v>
      </c>
      <c r="Y25" s="1643"/>
      <c r="Z25" s="1642">
        <v>1</v>
      </c>
      <c r="AA25" s="1643"/>
      <c r="AB25" s="1642">
        <v>1</v>
      </c>
      <c r="AC25" s="1643"/>
      <c r="AD25" s="1642"/>
      <c r="AE25" s="1643"/>
      <c r="AF25" s="1642"/>
      <c r="AG25" s="1643"/>
      <c r="AH25" s="1642"/>
      <c r="AI25" s="1643"/>
      <c r="AJ25" s="1642"/>
      <c r="AK25" s="1643"/>
      <c r="AL25" s="1642"/>
      <c r="AM25" s="1643"/>
      <c r="AN25" s="1642"/>
      <c r="AO25" s="1643"/>
      <c r="AP25" s="1642"/>
      <c r="AQ25" s="1643"/>
      <c r="AR25" s="1642"/>
      <c r="AS25" s="1643"/>
      <c r="AT25" s="1642"/>
      <c r="AU25" s="1643"/>
      <c r="AV25" s="1642"/>
      <c r="AW25" s="1643"/>
      <c r="AX25" s="1642"/>
      <c r="AY25" s="1643"/>
      <c r="AZ25" s="1642"/>
      <c r="BA25" s="1643"/>
      <c r="BB25" s="1642"/>
      <c r="BC25" s="1643"/>
      <c r="BD25" s="1642"/>
      <c r="BE25" s="1643"/>
      <c r="BF25" s="1642"/>
      <c r="BG25" s="1643"/>
      <c r="BH25" s="1642"/>
      <c r="BI25" s="1643"/>
      <c r="BJ25" s="1688"/>
      <c r="BK25" s="447"/>
      <c r="BL25" s="1683"/>
    </row>
    <row r="26" spans="1:64" ht="6" customHeight="1" x14ac:dyDescent="0.15">
      <c r="A26" s="1716"/>
      <c r="B26" s="1692"/>
      <c r="C26" s="1682"/>
      <c r="D26" s="1682"/>
      <c r="E26" s="1686"/>
      <c r="F26" s="384"/>
      <c r="G26" s="385"/>
      <c r="H26" s="384"/>
      <c r="I26" s="386"/>
      <c r="J26" s="384"/>
      <c r="K26" s="386"/>
      <c r="L26" s="384"/>
      <c r="M26" s="386"/>
      <c r="N26" s="384"/>
      <c r="O26" s="386"/>
      <c r="P26" s="384"/>
      <c r="Q26" s="386"/>
      <c r="R26" s="384"/>
      <c r="S26" s="386"/>
      <c r="T26" s="384"/>
      <c r="U26" s="386"/>
      <c r="V26" s="384"/>
      <c r="W26" s="386"/>
      <c r="X26" s="384"/>
      <c r="Y26" s="386"/>
      <c r="Z26" s="384"/>
      <c r="AA26" s="386"/>
      <c r="AB26" s="384"/>
      <c r="AC26" s="386"/>
      <c r="AD26" s="384"/>
      <c r="AE26" s="386"/>
      <c r="AF26" s="384"/>
      <c r="AG26" s="386"/>
      <c r="AH26" s="384"/>
      <c r="AI26" s="386"/>
      <c r="AJ26" s="384"/>
      <c r="AK26" s="386"/>
      <c r="AL26" s="384"/>
      <c r="AM26" s="386"/>
      <c r="AN26" s="384"/>
      <c r="AO26" s="386"/>
      <c r="AP26" s="385"/>
      <c r="AQ26" s="385"/>
      <c r="AR26" s="384"/>
      <c r="AS26" s="386"/>
      <c r="AT26" s="385"/>
      <c r="AU26" s="385"/>
      <c r="AV26" s="384"/>
      <c r="AW26" s="386"/>
      <c r="AX26" s="385"/>
      <c r="AY26" s="385"/>
      <c r="AZ26" s="384"/>
      <c r="BA26" s="386"/>
      <c r="BB26" s="385"/>
      <c r="BC26" s="385"/>
      <c r="BD26" s="384"/>
      <c r="BE26" s="386"/>
      <c r="BF26" s="384"/>
      <c r="BG26" s="386"/>
      <c r="BH26" s="385"/>
      <c r="BI26" s="386"/>
      <c r="BJ26" s="1689"/>
      <c r="BK26" s="447"/>
      <c r="BL26" s="1683"/>
    </row>
    <row r="27" spans="1:64" ht="6" customHeight="1" x14ac:dyDescent="0.15">
      <c r="A27" s="1716"/>
      <c r="B27" s="1681">
        <v>5</v>
      </c>
      <c r="C27" s="1682" t="s">
        <v>72</v>
      </c>
      <c r="D27" s="1682" t="s">
        <v>400</v>
      </c>
      <c r="E27" s="1685" t="s">
        <v>750</v>
      </c>
      <c r="F27" s="379"/>
      <c r="G27" s="380"/>
      <c r="H27" s="381"/>
      <c r="I27" s="382"/>
      <c r="J27" s="381"/>
      <c r="K27" s="382"/>
      <c r="L27" s="381"/>
      <c r="M27" s="382"/>
      <c r="N27" s="381"/>
      <c r="O27" s="382"/>
      <c r="P27" s="381"/>
      <c r="Q27" s="382"/>
      <c r="R27" s="381"/>
      <c r="S27" s="382"/>
      <c r="T27" s="381"/>
      <c r="U27" s="382"/>
      <c r="V27" s="381"/>
      <c r="W27" s="382"/>
      <c r="X27" s="381"/>
      <c r="Y27" s="382"/>
      <c r="Z27" s="381"/>
      <c r="AA27" s="382"/>
      <c r="AB27" s="381"/>
      <c r="AC27" s="382"/>
      <c r="AD27" s="381"/>
      <c r="AE27" s="382"/>
      <c r="AF27" s="381"/>
      <c r="AG27" s="382"/>
      <c r="AH27" s="381"/>
      <c r="AI27" s="382"/>
      <c r="AJ27" s="381"/>
      <c r="AK27" s="382"/>
      <c r="AL27" s="381"/>
      <c r="AM27" s="382"/>
      <c r="AN27" s="381"/>
      <c r="AO27" s="382"/>
      <c r="AP27" s="380"/>
      <c r="AQ27" s="380"/>
      <c r="AR27" s="379"/>
      <c r="AS27" s="383"/>
      <c r="AT27" s="380"/>
      <c r="AU27" s="380"/>
      <c r="AV27" s="379"/>
      <c r="AW27" s="383"/>
      <c r="AX27" s="380"/>
      <c r="AY27" s="380"/>
      <c r="AZ27" s="379"/>
      <c r="BA27" s="383"/>
      <c r="BB27" s="380"/>
      <c r="BC27" s="380"/>
      <c r="BD27" s="379"/>
      <c r="BE27" s="383"/>
      <c r="BF27" s="379"/>
      <c r="BG27" s="383"/>
      <c r="BH27" s="380"/>
      <c r="BI27" s="383"/>
      <c r="BJ27" s="1687" t="s">
        <v>755</v>
      </c>
      <c r="BK27" s="447"/>
      <c r="BL27" s="1683">
        <f>SUM(H27:BJ29)/2-0.25</f>
        <v>7.75</v>
      </c>
    </row>
    <row r="28" spans="1:64" ht="3" customHeight="1" x14ac:dyDescent="0.15">
      <c r="A28" s="1716"/>
      <c r="B28" s="1681"/>
      <c r="C28" s="1682"/>
      <c r="D28" s="1682"/>
      <c r="E28" s="1685"/>
      <c r="F28" s="1642"/>
      <c r="G28" s="1643"/>
      <c r="H28" s="1642"/>
      <c r="I28" s="1643"/>
      <c r="J28" s="1642"/>
      <c r="K28" s="1643"/>
      <c r="L28" s="1642">
        <v>1</v>
      </c>
      <c r="M28" s="1643"/>
      <c r="N28" s="1642">
        <v>1</v>
      </c>
      <c r="O28" s="1643"/>
      <c r="P28" s="1642">
        <v>1</v>
      </c>
      <c r="Q28" s="1643"/>
      <c r="R28" s="1642">
        <v>1</v>
      </c>
      <c r="S28" s="1643"/>
      <c r="T28" s="1642">
        <v>1</v>
      </c>
      <c r="U28" s="1643"/>
      <c r="V28" s="1642">
        <v>1</v>
      </c>
      <c r="W28" s="1643"/>
      <c r="X28" s="1642">
        <v>1</v>
      </c>
      <c r="Y28" s="1643"/>
      <c r="Z28" s="1642">
        <v>1</v>
      </c>
      <c r="AA28" s="1643"/>
      <c r="AB28" s="1642">
        <v>1</v>
      </c>
      <c r="AC28" s="1643"/>
      <c r="AD28" s="1642">
        <v>1</v>
      </c>
      <c r="AE28" s="1643"/>
      <c r="AF28" s="1642"/>
      <c r="AG28" s="1643"/>
      <c r="AH28" s="1642">
        <v>1</v>
      </c>
      <c r="AI28" s="1643"/>
      <c r="AJ28" s="1642">
        <v>1</v>
      </c>
      <c r="AK28" s="1643"/>
      <c r="AL28" s="1642">
        <v>1</v>
      </c>
      <c r="AM28" s="1643"/>
      <c r="AN28" s="1642">
        <v>1</v>
      </c>
      <c r="AO28" s="1643"/>
      <c r="AP28" s="1642">
        <v>1</v>
      </c>
      <c r="AQ28" s="1643"/>
      <c r="AR28" s="1642">
        <v>1</v>
      </c>
      <c r="AS28" s="1643"/>
      <c r="AT28" s="1642"/>
      <c r="AU28" s="1643"/>
      <c r="AV28" s="1642"/>
      <c r="AW28" s="1643"/>
      <c r="AX28" s="1642"/>
      <c r="AY28" s="1643"/>
      <c r="AZ28" s="1642"/>
      <c r="BA28" s="1643"/>
      <c r="BB28" s="1642"/>
      <c r="BC28" s="1643"/>
      <c r="BD28" s="1642"/>
      <c r="BE28" s="1643"/>
      <c r="BF28" s="1642"/>
      <c r="BG28" s="1643"/>
      <c r="BH28" s="1642"/>
      <c r="BI28" s="1643"/>
      <c r="BJ28" s="1688"/>
      <c r="BK28" s="447"/>
      <c r="BL28" s="1683"/>
    </row>
    <row r="29" spans="1:64" ht="6" customHeight="1" x14ac:dyDescent="0.15">
      <c r="A29" s="1716"/>
      <c r="B29" s="1692"/>
      <c r="C29" s="1682"/>
      <c r="D29" s="1682"/>
      <c r="E29" s="1686"/>
      <c r="F29" s="384"/>
      <c r="G29" s="385"/>
      <c r="H29" s="384"/>
      <c r="I29" s="386"/>
      <c r="J29" s="384"/>
      <c r="K29" s="386"/>
      <c r="L29" s="384"/>
      <c r="M29" s="386"/>
      <c r="N29" s="384"/>
      <c r="O29" s="386"/>
      <c r="P29" s="384"/>
      <c r="Q29" s="386"/>
      <c r="R29" s="384"/>
      <c r="S29" s="386"/>
      <c r="T29" s="384"/>
      <c r="U29" s="386"/>
      <c r="V29" s="384"/>
      <c r="W29" s="386"/>
      <c r="X29" s="384"/>
      <c r="Y29" s="386"/>
      <c r="Z29" s="384"/>
      <c r="AA29" s="386"/>
      <c r="AB29" s="384"/>
      <c r="AC29" s="386"/>
      <c r="AD29" s="384"/>
      <c r="AE29" s="386"/>
      <c r="AF29" s="384"/>
      <c r="AG29" s="386"/>
      <c r="AH29" s="384"/>
      <c r="AI29" s="386"/>
      <c r="AJ29" s="384"/>
      <c r="AK29" s="386"/>
      <c r="AL29" s="384"/>
      <c r="AM29" s="386"/>
      <c r="AN29" s="384"/>
      <c r="AO29" s="386"/>
      <c r="AP29" s="385"/>
      <c r="AQ29" s="385"/>
      <c r="AR29" s="384"/>
      <c r="AS29" s="386"/>
      <c r="AT29" s="385"/>
      <c r="AU29" s="385"/>
      <c r="AV29" s="384"/>
      <c r="AW29" s="386"/>
      <c r="AX29" s="385"/>
      <c r="AY29" s="385"/>
      <c r="AZ29" s="384"/>
      <c r="BA29" s="386"/>
      <c r="BB29" s="385"/>
      <c r="BC29" s="385"/>
      <c r="BD29" s="384"/>
      <c r="BE29" s="386"/>
      <c r="BF29" s="384"/>
      <c r="BG29" s="386"/>
      <c r="BH29" s="385"/>
      <c r="BI29" s="386"/>
      <c r="BJ29" s="1689"/>
      <c r="BK29" s="447"/>
      <c r="BL29" s="1683"/>
    </row>
    <row r="30" spans="1:64" ht="6" customHeight="1" x14ac:dyDescent="0.15">
      <c r="A30" s="1716"/>
      <c r="B30" s="1681">
        <v>6</v>
      </c>
      <c r="C30" s="1682" t="s">
        <v>72</v>
      </c>
      <c r="D30" s="1682" t="s">
        <v>400</v>
      </c>
      <c r="E30" s="1684" t="s">
        <v>750</v>
      </c>
      <c r="F30" s="379"/>
      <c r="G30" s="380"/>
      <c r="H30" s="381"/>
      <c r="I30" s="382"/>
      <c r="J30" s="381"/>
      <c r="K30" s="382"/>
      <c r="L30" s="381"/>
      <c r="M30" s="382"/>
      <c r="N30" s="381"/>
      <c r="O30" s="382"/>
      <c r="P30" s="381"/>
      <c r="Q30" s="382"/>
      <c r="R30" s="381"/>
      <c r="S30" s="382"/>
      <c r="T30" s="381"/>
      <c r="U30" s="382"/>
      <c r="V30" s="381"/>
      <c r="W30" s="382"/>
      <c r="X30" s="381"/>
      <c r="Y30" s="382"/>
      <c r="Z30" s="381"/>
      <c r="AA30" s="382"/>
      <c r="AB30" s="381"/>
      <c r="AC30" s="382"/>
      <c r="AD30" s="381"/>
      <c r="AE30" s="382"/>
      <c r="AF30" s="381"/>
      <c r="AG30" s="382"/>
      <c r="AH30" s="381"/>
      <c r="AI30" s="382"/>
      <c r="AJ30" s="381"/>
      <c r="AK30" s="382"/>
      <c r="AL30" s="381"/>
      <c r="AM30" s="382"/>
      <c r="AN30" s="381"/>
      <c r="AO30" s="382"/>
      <c r="AP30" s="380"/>
      <c r="AQ30" s="380"/>
      <c r="AR30" s="379"/>
      <c r="AS30" s="383"/>
      <c r="AT30" s="380"/>
      <c r="AU30" s="380"/>
      <c r="AV30" s="379"/>
      <c r="AW30" s="383"/>
      <c r="AX30" s="380"/>
      <c r="AY30" s="380"/>
      <c r="AZ30" s="379"/>
      <c r="BA30" s="383"/>
      <c r="BB30" s="380"/>
      <c r="BC30" s="380"/>
      <c r="BD30" s="379"/>
      <c r="BE30" s="383"/>
      <c r="BF30" s="379"/>
      <c r="BG30" s="383"/>
      <c r="BH30" s="380"/>
      <c r="BI30" s="383"/>
      <c r="BJ30" s="1687" t="s">
        <v>755</v>
      </c>
      <c r="BK30" s="447"/>
      <c r="BL30" s="1683">
        <f>SUM(H30:BJ32)/2</f>
        <v>8</v>
      </c>
    </row>
    <row r="31" spans="1:64" ht="3" customHeight="1" x14ac:dyDescent="0.15">
      <c r="A31" s="1716"/>
      <c r="B31" s="1681"/>
      <c r="C31" s="1682"/>
      <c r="D31" s="1682"/>
      <c r="E31" s="1685"/>
      <c r="F31" s="1642"/>
      <c r="G31" s="1643"/>
      <c r="H31" s="1642"/>
      <c r="I31" s="1643"/>
      <c r="J31" s="1642"/>
      <c r="K31" s="1643"/>
      <c r="L31" s="1642">
        <v>1</v>
      </c>
      <c r="M31" s="1643"/>
      <c r="N31" s="1642">
        <v>1</v>
      </c>
      <c r="O31" s="1643"/>
      <c r="P31" s="1642">
        <v>1</v>
      </c>
      <c r="Q31" s="1643"/>
      <c r="R31" s="1642">
        <v>1</v>
      </c>
      <c r="S31" s="1643"/>
      <c r="T31" s="1642">
        <v>1</v>
      </c>
      <c r="U31" s="1643"/>
      <c r="V31" s="1642">
        <v>1</v>
      </c>
      <c r="W31" s="1643"/>
      <c r="X31" s="1642">
        <v>1</v>
      </c>
      <c r="Y31" s="1643"/>
      <c r="Z31" s="1642">
        <v>1</v>
      </c>
      <c r="AA31" s="1643"/>
      <c r="AB31" s="1642"/>
      <c r="AC31" s="1643"/>
      <c r="AD31" s="1642">
        <v>1</v>
      </c>
      <c r="AE31" s="1643"/>
      <c r="AF31" s="1642">
        <v>1</v>
      </c>
      <c r="AG31" s="1643"/>
      <c r="AH31" s="1642">
        <v>1</v>
      </c>
      <c r="AI31" s="1643"/>
      <c r="AJ31" s="1642">
        <v>1</v>
      </c>
      <c r="AK31" s="1643"/>
      <c r="AL31" s="1642">
        <v>1</v>
      </c>
      <c r="AM31" s="1643"/>
      <c r="AN31" s="1642">
        <v>1</v>
      </c>
      <c r="AO31" s="1643"/>
      <c r="AP31" s="1642">
        <v>1</v>
      </c>
      <c r="AQ31" s="1643"/>
      <c r="AR31" s="1642">
        <v>1</v>
      </c>
      <c r="AS31" s="1643"/>
      <c r="AT31" s="1642"/>
      <c r="AU31" s="1643"/>
      <c r="AV31" s="1642"/>
      <c r="AW31" s="1643"/>
      <c r="AX31" s="1642"/>
      <c r="AY31" s="1643"/>
      <c r="AZ31" s="1642"/>
      <c r="BA31" s="1643"/>
      <c r="BB31" s="1642"/>
      <c r="BC31" s="1643"/>
      <c r="BD31" s="1642"/>
      <c r="BE31" s="1643"/>
      <c r="BF31" s="1642"/>
      <c r="BG31" s="1643"/>
      <c r="BH31" s="1642"/>
      <c r="BI31" s="1643"/>
      <c r="BJ31" s="1688"/>
      <c r="BK31" s="447"/>
      <c r="BL31" s="1683"/>
    </row>
    <row r="32" spans="1:64" ht="6" customHeight="1" x14ac:dyDescent="0.15">
      <c r="A32" s="1716"/>
      <c r="B32" s="1692"/>
      <c r="C32" s="1682"/>
      <c r="D32" s="1682"/>
      <c r="E32" s="1686"/>
      <c r="F32" s="384"/>
      <c r="G32" s="385"/>
      <c r="H32" s="384"/>
      <c r="I32" s="386"/>
      <c r="J32" s="384"/>
      <c r="K32" s="386"/>
      <c r="L32" s="384"/>
      <c r="M32" s="386"/>
      <c r="N32" s="384"/>
      <c r="O32" s="386"/>
      <c r="P32" s="384"/>
      <c r="Q32" s="386"/>
      <c r="R32" s="384"/>
      <c r="S32" s="386"/>
      <c r="T32" s="384"/>
      <c r="U32" s="386"/>
      <c r="V32" s="384"/>
      <c r="W32" s="386"/>
      <c r="X32" s="384"/>
      <c r="Y32" s="386"/>
      <c r="Z32" s="384"/>
      <c r="AA32" s="386"/>
      <c r="AB32" s="384"/>
      <c r="AC32" s="386"/>
      <c r="AD32" s="384"/>
      <c r="AE32" s="386"/>
      <c r="AF32" s="384"/>
      <c r="AG32" s="386"/>
      <c r="AH32" s="384"/>
      <c r="AI32" s="386"/>
      <c r="AJ32" s="384"/>
      <c r="AK32" s="386"/>
      <c r="AL32" s="384"/>
      <c r="AM32" s="386"/>
      <c r="AN32" s="384"/>
      <c r="AO32" s="386"/>
      <c r="AP32" s="385"/>
      <c r="AQ32" s="385"/>
      <c r="AR32" s="384"/>
      <c r="AS32" s="386"/>
      <c r="AT32" s="385"/>
      <c r="AU32" s="385"/>
      <c r="AV32" s="384"/>
      <c r="AW32" s="386"/>
      <c r="AX32" s="385"/>
      <c r="AY32" s="385"/>
      <c r="AZ32" s="384"/>
      <c r="BA32" s="386"/>
      <c r="BB32" s="385"/>
      <c r="BC32" s="385"/>
      <c r="BD32" s="384"/>
      <c r="BE32" s="386"/>
      <c r="BF32" s="384"/>
      <c r="BG32" s="386"/>
      <c r="BH32" s="385"/>
      <c r="BI32" s="386"/>
      <c r="BJ32" s="1689"/>
      <c r="BK32" s="447"/>
      <c r="BL32" s="1683"/>
    </row>
    <row r="33" spans="1:64" ht="6" customHeight="1" x14ac:dyDescent="0.15">
      <c r="A33" s="1716"/>
      <c r="B33" s="1681">
        <v>7</v>
      </c>
      <c r="C33" s="1682" t="s">
        <v>72</v>
      </c>
      <c r="D33" s="1682" t="s">
        <v>400</v>
      </c>
      <c r="E33" s="1685" t="s">
        <v>750</v>
      </c>
      <c r="F33" s="379"/>
      <c r="G33" s="380"/>
      <c r="H33" s="381"/>
      <c r="I33" s="382"/>
      <c r="J33" s="381"/>
      <c r="K33" s="382"/>
      <c r="L33" s="381"/>
      <c r="M33" s="382"/>
      <c r="N33" s="381"/>
      <c r="O33" s="382"/>
      <c r="P33" s="381"/>
      <c r="Q33" s="382"/>
      <c r="R33" s="381"/>
      <c r="S33" s="382"/>
      <c r="T33" s="381"/>
      <c r="U33" s="382"/>
      <c r="V33" s="381"/>
      <c r="W33" s="382"/>
      <c r="X33" s="381"/>
      <c r="Y33" s="382"/>
      <c r="Z33" s="381"/>
      <c r="AA33" s="382"/>
      <c r="AB33" s="381"/>
      <c r="AC33" s="382"/>
      <c r="AD33" s="381"/>
      <c r="AE33" s="382"/>
      <c r="AF33" s="381"/>
      <c r="AG33" s="382"/>
      <c r="AH33" s="381"/>
      <c r="AI33" s="382"/>
      <c r="AJ33" s="381"/>
      <c r="AK33" s="382"/>
      <c r="AL33" s="381"/>
      <c r="AM33" s="382"/>
      <c r="AN33" s="381"/>
      <c r="AO33" s="382"/>
      <c r="AP33" s="380"/>
      <c r="AQ33" s="380"/>
      <c r="AR33" s="379"/>
      <c r="AS33" s="383"/>
      <c r="AT33" s="380"/>
      <c r="AU33" s="380"/>
      <c r="AV33" s="379"/>
      <c r="AW33" s="383"/>
      <c r="AX33" s="380"/>
      <c r="AY33" s="380"/>
      <c r="AZ33" s="379"/>
      <c r="BA33" s="383"/>
      <c r="BB33" s="380"/>
      <c r="BC33" s="380"/>
      <c r="BD33" s="379"/>
      <c r="BE33" s="383"/>
      <c r="BF33" s="379"/>
      <c r="BG33" s="383"/>
      <c r="BH33" s="380"/>
      <c r="BI33" s="383"/>
      <c r="BJ33" s="1687" t="s">
        <v>756</v>
      </c>
      <c r="BK33" s="447"/>
      <c r="BL33" s="1683">
        <f>SUM(H33:BJ35)/2</f>
        <v>4</v>
      </c>
    </row>
    <row r="34" spans="1:64" ht="3" customHeight="1" x14ac:dyDescent="0.15">
      <c r="A34" s="1716"/>
      <c r="B34" s="1681"/>
      <c r="C34" s="1682"/>
      <c r="D34" s="1682"/>
      <c r="E34" s="1685"/>
      <c r="F34" s="1642"/>
      <c r="G34" s="1643"/>
      <c r="H34" s="1642"/>
      <c r="I34" s="1643"/>
      <c r="J34" s="1642"/>
      <c r="K34" s="1643"/>
      <c r="L34" s="1642"/>
      <c r="M34" s="1643"/>
      <c r="N34" s="1642">
        <v>1</v>
      </c>
      <c r="O34" s="1643"/>
      <c r="P34" s="1642">
        <v>1</v>
      </c>
      <c r="Q34" s="1643"/>
      <c r="R34" s="1642">
        <v>1</v>
      </c>
      <c r="S34" s="1643"/>
      <c r="T34" s="1642">
        <v>1</v>
      </c>
      <c r="U34" s="1643"/>
      <c r="V34" s="1642">
        <v>1</v>
      </c>
      <c r="W34" s="1643"/>
      <c r="X34" s="1642">
        <v>1</v>
      </c>
      <c r="Y34" s="1643"/>
      <c r="Z34" s="1642">
        <v>1</v>
      </c>
      <c r="AA34" s="1643"/>
      <c r="AB34" s="1642">
        <v>1</v>
      </c>
      <c r="AC34" s="1643"/>
      <c r="AD34" s="1642"/>
      <c r="AE34" s="1643"/>
      <c r="AF34" s="1642"/>
      <c r="AG34" s="1643"/>
      <c r="AH34" s="1642"/>
      <c r="AI34" s="1643"/>
      <c r="AJ34" s="1642"/>
      <c r="AK34" s="1643"/>
      <c r="AL34" s="1642"/>
      <c r="AM34" s="1643"/>
      <c r="AN34" s="1642"/>
      <c r="AO34" s="1643"/>
      <c r="AP34" s="1642"/>
      <c r="AQ34" s="1643"/>
      <c r="AR34" s="1642"/>
      <c r="AS34" s="1643"/>
      <c r="AT34" s="1642"/>
      <c r="AU34" s="1643"/>
      <c r="AV34" s="1642"/>
      <c r="AW34" s="1643"/>
      <c r="AX34" s="1642"/>
      <c r="AY34" s="1643"/>
      <c r="AZ34" s="1642"/>
      <c r="BA34" s="1643"/>
      <c r="BB34" s="1642"/>
      <c r="BC34" s="1643"/>
      <c r="BD34" s="1642"/>
      <c r="BE34" s="1643"/>
      <c r="BF34" s="1642"/>
      <c r="BG34" s="1643"/>
      <c r="BH34" s="1642"/>
      <c r="BI34" s="1643"/>
      <c r="BJ34" s="1688"/>
      <c r="BK34" s="447"/>
      <c r="BL34" s="1683"/>
    </row>
    <row r="35" spans="1:64" ht="6" customHeight="1" x14ac:dyDescent="0.15">
      <c r="A35" s="1716"/>
      <c r="B35" s="1692"/>
      <c r="C35" s="1682"/>
      <c r="D35" s="1682"/>
      <c r="E35" s="1686"/>
      <c r="F35" s="384"/>
      <c r="G35" s="385"/>
      <c r="H35" s="384"/>
      <c r="I35" s="386"/>
      <c r="J35" s="384"/>
      <c r="K35" s="386"/>
      <c r="L35" s="384"/>
      <c r="M35" s="386"/>
      <c r="N35" s="384"/>
      <c r="O35" s="386"/>
      <c r="P35" s="384"/>
      <c r="Q35" s="386"/>
      <c r="R35" s="384"/>
      <c r="S35" s="386"/>
      <c r="T35" s="384"/>
      <c r="U35" s="386"/>
      <c r="V35" s="384"/>
      <c r="W35" s="386"/>
      <c r="X35" s="384"/>
      <c r="Y35" s="386"/>
      <c r="Z35" s="384"/>
      <c r="AA35" s="386"/>
      <c r="AB35" s="384"/>
      <c r="AC35" s="386"/>
      <c r="AD35" s="384"/>
      <c r="AE35" s="386"/>
      <c r="AF35" s="384"/>
      <c r="AG35" s="386"/>
      <c r="AH35" s="384"/>
      <c r="AI35" s="386"/>
      <c r="AJ35" s="384"/>
      <c r="AK35" s="386"/>
      <c r="AL35" s="384"/>
      <c r="AM35" s="386"/>
      <c r="AN35" s="384"/>
      <c r="AO35" s="386"/>
      <c r="AP35" s="385"/>
      <c r="AQ35" s="385"/>
      <c r="AR35" s="384"/>
      <c r="AS35" s="386"/>
      <c r="AT35" s="385"/>
      <c r="AU35" s="385"/>
      <c r="AV35" s="384"/>
      <c r="AW35" s="386"/>
      <c r="AX35" s="385"/>
      <c r="AY35" s="385"/>
      <c r="AZ35" s="384"/>
      <c r="BA35" s="386"/>
      <c r="BB35" s="385"/>
      <c r="BC35" s="385"/>
      <c r="BD35" s="384"/>
      <c r="BE35" s="386"/>
      <c r="BF35" s="384"/>
      <c r="BG35" s="386"/>
      <c r="BH35" s="385"/>
      <c r="BI35" s="386"/>
      <c r="BJ35" s="1689"/>
      <c r="BK35" s="447"/>
      <c r="BL35" s="1683"/>
    </row>
    <row r="36" spans="1:64" ht="6" customHeight="1" x14ac:dyDescent="0.15">
      <c r="A36" s="1716"/>
      <c r="B36" s="1681">
        <v>8</v>
      </c>
      <c r="C36" s="1682" t="s">
        <v>72</v>
      </c>
      <c r="D36" s="1682" t="s">
        <v>749</v>
      </c>
      <c r="E36" s="1685" t="s">
        <v>750</v>
      </c>
      <c r="F36" s="379"/>
      <c r="G36" s="380"/>
      <c r="H36" s="381"/>
      <c r="I36" s="382"/>
      <c r="J36" s="381"/>
      <c r="K36" s="382"/>
      <c r="L36" s="381"/>
      <c r="M36" s="382"/>
      <c r="N36" s="381"/>
      <c r="O36" s="382"/>
      <c r="P36" s="381"/>
      <c r="Q36" s="382"/>
      <c r="R36" s="381"/>
      <c r="S36" s="382"/>
      <c r="T36" s="381"/>
      <c r="U36" s="382"/>
      <c r="V36" s="381"/>
      <c r="W36" s="382"/>
      <c r="X36" s="381"/>
      <c r="Y36" s="382"/>
      <c r="Z36" s="381"/>
      <c r="AA36" s="382"/>
      <c r="AB36" s="381"/>
      <c r="AC36" s="382"/>
      <c r="AD36" s="381"/>
      <c r="AE36" s="382"/>
      <c r="AF36" s="381"/>
      <c r="AG36" s="382"/>
      <c r="AH36" s="381"/>
      <c r="AI36" s="382"/>
      <c r="AJ36" s="381"/>
      <c r="AK36" s="382"/>
      <c r="AL36" s="381"/>
      <c r="AM36" s="382"/>
      <c r="AN36" s="381"/>
      <c r="AO36" s="382"/>
      <c r="AP36" s="380"/>
      <c r="AQ36" s="380"/>
      <c r="AR36" s="379"/>
      <c r="AS36" s="383"/>
      <c r="AT36" s="380"/>
      <c r="AU36" s="380"/>
      <c r="AV36" s="379"/>
      <c r="AW36" s="383"/>
      <c r="AX36" s="380"/>
      <c r="AY36" s="380"/>
      <c r="AZ36" s="379"/>
      <c r="BA36" s="383"/>
      <c r="BB36" s="380"/>
      <c r="BC36" s="380"/>
      <c r="BD36" s="379"/>
      <c r="BE36" s="383"/>
      <c r="BF36" s="379"/>
      <c r="BG36" s="383"/>
      <c r="BH36" s="380"/>
      <c r="BI36" s="383"/>
      <c r="BJ36" s="1687" t="s">
        <v>757</v>
      </c>
      <c r="BK36" s="447"/>
      <c r="BL36" s="1683">
        <f>SUM(H36:BJ38)/2</f>
        <v>5</v>
      </c>
    </row>
    <row r="37" spans="1:64" ht="3" customHeight="1" x14ac:dyDescent="0.15">
      <c r="A37" s="1716"/>
      <c r="B37" s="1681"/>
      <c r="C37" s="1682"/>
      <c r="D37" s="1682"/>
      <c r="E37" s="1685"/>
      <c r="F37" s="1642"/>
      <c r="G37" s="1643"/>
      <c r="H37" s="1642"/>
      <c r="I37" s="1643"/>
      <c r="J37" s="1642"/>
      <c r="K37" s="1643"/>
      <c r="L37" s="1642"/>
      <c r="M37" s="1643"/>
      <c r="N37" s="1642">
        <v>1</v>
      </c>
      <c r="O37" s="1643"/>
      <c r="P37" s="1642">
        <v>1</v>
      </c>
      <c r="Q37" s="1643"/>
      <c r="R37" s="1642">
        <v>1</v>
      </c>
      <c r="S37" s="1643"/>
      <c r="T37" s="1642">
        <v>1</v>
      </c>
      <c r="U37" s="1643"/>
      <c r="V37" s="1642">
        <v>1</v>
      </c>
      <c r="W37" s="1643"/>
      <c r="X37" s="1642">
        <v>1</v>
      </c>
      <c r="Y37" s="1643"/>
      <c r="Z37" s="1642">
        <v>1</v>
      </c>
      <c r="AA37" s="1643"/>
      <c r="AB37" s="1642">
        <v>1</v>
      </c>
      <c r="AC37" s="1643"/>
      <c r="AD37" s="1642">
        <v>1</v>
      </c>
      <c r="AE37" s="1643"/>
      <c r="AF37" s="1642">
        <v>1</v>
      </c>
      <c r="AG37" s="1643"/>
      <c r="AH37" s="1642"/>
      <c r="AI37" s="1643"/>
      <c r="AJ37" s="1642"/>
      <c r="AK37" s="1643"/>
      <c r="AL37" s="1642"/>
      <c r="AM37" s="1643"/>
      <c r="AN37" s="1642"/>
      <c r="AO37" s="1643"/>
      <c r="AP37" s="1642"/>
      <c r="AQ37" s="1643"/>
      <c r="AR37" s="1642"/>
      <c r="AS37" s="1643"/>
      <c r="AT37" s="1642"/>
      <c r="AU37" s="1643"/>
      <c r="AV37" s="1642"/>
      <c r="AW37" s="1643"/>
      <c r="AX37" s="1642"/>
      <c r="AY37" s="1643"/>
      <c r="AZ37" s="1642"/>
      <c r="BA37" s="1643"/>
      <c r="BB37" s="1642"/>
      <c r="BC37" s="1643"/>
      <c r="BD37" s="1642"/>
      <c r="BE37" s="1643"/>
      <c r="BF37" s="1642"/>
      <c r="BG37" s="1643"/>
      <c r="BH37" s="1642"/>
      <c r="BI37" s="1643"/>
      <c r="BJ37" s="1688"/>
      <c r="BK37" s="447"/>
      <c r="BL37" s="1683"/>
    </row>
    <row r="38" spans="1:64" ht="6" customHeight="1" x14ac:dyDescent="0.15">
      <c r="A38" s="1716"/>
      <c r="B38" s="1681"/>
      <c r="C38" s="1682"/>
      <c r="D38" s="1682"/>
      <c r="E38" s="1686"/>
      <c r="F38" s="384"/>
      <c r="G38" s="385"/>
      <c r="H38" s="384"/>
      <c r="I38" s="386"/>
      <c r="J38" s="384"/>
      <c r="K38" s="386"/>
      <c r="L38" s="384"/>
      <c r="M38" s="386"/>
      <c r="N38" s="384"/>
      <c r="O38" s="386"/>
      <c r="P38" s="384"/>
      <c r="Q38" s="386"/>
      <c r="R38" s="384"/>
      <c r="S38" s="386"/>
      <c r="T38" s="384"/>
      <c r="U38" s="386"/>
      <c r="V38" s="384"/>
      <c r="W38" s="386"/>
      <c r="X38" s="384"/>
      <c r="Y38" s="386"/>
      <c r="Z38" s="384"/>
      <c r="AA38" s="386"/>
      <c r="AB38" s="384"/>
      <c r="AC38" s="386"/>
      <c r="AD38" s="384"/>
      <c r="AE38" s="386"/>
      <c r="AF38" s="384"/>
      <c r="AG38" s="386"/>
      <c r="AH38" s="384"/>
      <c r="AI38" s="386"/>
      <c r="AJ38" s="384"/>
      <c r="AK38" s="386"/>
      <c r="AL38" s="384"/>
      <c r="AM38" s="386"/>
      <c r="AN38" s="384"/>
      <c r="AO38" s="386"/>
      <c r="AP38" s="385"/>
      <c r="AQ38" s="385"/>
      <c r="AR38" s="384"/>
      <c r="AS38" s="386"/>
      <c r="AT38" s="385"/>
      <c r="AU38" s="385"/>
      <c r="AV38" s="384"/>
      <c r="AW38" s="386"/>
      <c r="AX38" s="385"/>
      <c r="AY38" s="385"/>
      <c r="AZ38" s="384"/>
      <c r="BA38" s="386"/>
      <c r="BB38" s="385"/>
      <c r="BC38" s="385"/>
      <c r="BD38" s="384"/>
      <c r="BE38" s="386"/>
      <c r="BF38" s="384"/>
      <c r="BG38" s="386"/>
      <c r="BH38" s="385"/>
      <c r="BI38" s="386"/>
      <c r="BJ38" s="1689"/>
      <c r="BK38" s="447"/>
      <c r="BL38" s="1683"/>
    </row>
    <row r="39" spans="1:64" ht="6" customHeight="1" x14ac:dyDescent="0.15">
      <c r="A39" s="1716"/>
      <c r="B39" s="1680">
        <v>9</v>
      </c>
      <c r="C39" s="1682" t="s">
        <v>72</v>
      </c>
      <c r="D39" s="1682" t="s">
        <v>758</v>
      </c>
      <c r="E39" s="1685" t="s">
        <v>750</v>
      </c>
      <c r="F39" s="379"/>
      <c r="G39" s="380"/>
      <c r="H39" s="381"/>
      <c r="I39" s="382"/>
      <c r="J39" s="381"/>
      <c r="K39" s="382"/>
      <c r="L39" s="381"/>
      <c r="M39" s="382"/>
      <c r="N39" s="381"/>
      <c r="O39" s="382"/>
      <c r="P39" s="381"/>
      <c r="Q39" s="382"/>
      <c r="R39" s="381"/>
      <c r="S39" s="382"/>
      <c r="T39" s="381"/>
      <c r="U39" s="382"/>
      <c r="V39" s="381"/>
      <c r="W39" s="382"/>
      <c r="X39" s="381"/>
      <c r="Y39" s="382"/>
      <c r="Z39" s="381"/>
      <c r="AA39" s="382"/>
      <c r="AB39" s="381"/>
      <c r="AC39" s="382"/>
      <c r="AD39" s="381"/>
      <c r="AE39" s="382"/>
      <c r="AF39" s="381"/>
      <c r="AG39" s="382"/>
      <c r="AH39" s="381"/>
      <c r="AI39" s="382"/>
      <c r="AJ39" s="381"/>
      <c r="AK39" s="382"/>
      <c r="AL39" s="381"/>
      <c r="AM39" s="382"/>
      <c r="AN39" s="381"/>
      <c r="AO39" s="382"/>
      <c r="AP39" s="380"/>
      <c r="AQ39" s="380"/>
      <c r="AR39" s="379"/>
      <c r="AS39" s="383"/>
      <c r="AT39" s="380"/>
      <c r="AU39" s="380"/>
      <c r="AV39" s="379"/>
      <c r="AW39" s="383"/>
      <c r="AX39" s="380"/>
      <c r="AY39" s="380"/>
      <c r="AZ39" s="379"/>
      <c r="BA39" s="383"/>
      <c r="BB39" s="380"/>
      <c r="BC39" s="380"/>
      <c r="BD39" s="379"/>
      <c r="BE39" s="383"/>
      <c r="BF39" s="379"/>
      <c r="BG39" s="383"/>
      <c r="BH39" s="380"/>
      <c r="BI39" s="383"/>
      <c r="BJ39" s="1687" t="s">
        <v>759</v>
      </c>
      <c r="BK39" s="447"/>
      <c r="BL39" s="1683">
        <f>SUM(H39:BJ41)/2</f>
        <v>4</v>
      </c>
    </row>
    <row r="40" spans="1:64" ht="3" customHeight="1" x14ac:dyDescent="0.15">
      <c r="A40" s="1716"/>
      <c r="B40" s="1681"/>
      <c r="C40" s="1682"/>
      <c r="D40" s="1682"/>
      <c r="E40" s="1685"/>
      <c r="F40" s="1642"/>
      <c r="G40" s="1643"/>
      <c r="H40" s="1642"/>
      <c r="I40" s="1643"/>
      <c r="J40" s="1642"/>
      <c r="K40" s="1643"/>
      <c r="L40" s="1642"/>
      <c r="M40" s="1643"/>
      <c r="N40" s="1642"/>
      <c r="O40" s="1643"/>
      <c r="P40" s="1642">
        <v>1</v>
      </c>
      <c r="Q40" s="1643"/>
      <c r="R40" s="1642">
        <v>1</v>
      </c>
      <c r="S40" s="1643"/>
      <c r="T40" s="1642">
        <v>1</v>
      </c>
      <c r="U40" s="1643"/>
      <c r="V40" s="1642">
        <v>1</v>
      </c>
      <c r="W40" s="1643"/>
      <c r="X40" s="1642">
        <v>1</v>
      </c>
      <c r="Y40" s="1643"/>
      <c r="Z40" s="1642">
        <v>1</v>
      </c>
      <c r="AA40" s="1643"/>
      <c r="AB40" s="1642">
        <v>1</v>
      </c>
      <c r="AC40" s="1643"/>
      <c r="AD40" s="1642">
        <v>1</v>
      </c>
      <c r="AE40" s="1643"/>
      <c r="AF40" s="1642"/>
      <c r="AG40" s="1643"/>
      <c r="AH40" s="1642"/>
      <c r="AI40" s="1643"/>
      <c r="AJ40" s="1642"/>
      <c r="AK40" s="1643"/>
      <c r="AL40" s="1642"/>
      <c r="AM40" s="1643"/>
      <c r="AN40" s="1642"/>
      <c r="AO40" s="1643"/>
      <c r="AP40" s="1642"/>
      <c r="AQ40" s="1643"/>
      <c r="AR40" s="1642"/>
      <c r="AS40" s="1643"/>
      <c r="AT40" s="1642"/>
      <c r="AU40" s="1643"/>
      <c r="AV40" s="1642"/>
      <c r="AW40" s="1643"/>
      <c r="AX40" s="1642"/>
      <c r="AY40" s="1643"/>
      <c r="AZ40" s="1642"/>
      <c r="BA40" s="1643"/>
      <c r="BB40" s="1642"/>
      <c r="BC40" s="1643"/>
      <c r="BD40" s="1642"/>
      <c r="BE40" s="1643"/>
      <c r="BF40" s="1642"/>
      <c r="BG40" s="1643"/>
      <c r="BH40" s="1642"/>
      <c r="BI40" s="1643"/>
      <c r="BJ40" s="1688"/>
      <c r="BK40" s="447"/>
      <c r="BL40" s="1683"/>
    </row>
    <row r="41" spans="1:64" ht="6" customHeight="1" x14ac:dyDescent="0.15">
      <c r="A41" s="1716"/>
      <c r="B41" s="1692"/>
      <c r="C41" s="1682"/>
      <c r="D41" s="1682"/>
      <c r="E41" s="1686"/>
      <c r="F41" s="384"/>
      <c r="G41" s="385"/>
      <c r="H41" s="384"/>
      <c r="I41" s="386"/>
      <c r="J41" s="384"/>
      <c r="K41" s="386"/>
      <c r="L41" s="384"/>
      <c r="M41" s="386"/>
      <c r="N41" s="384"/>
      <c r="O41" s="386"/>
      <c r="P41" s="384"/>
      <c r="Q41" s="386"/>
      <c r="R41" s="384"/>
      <c r="S41" s="386"/>
      <c r="T41" s="384"/>
      <c r="U41" s="386"/>
      <c r="V41" s="384"/>
      <c r="W41" s="386"/>
      <c r="X41" s="384"/>
      <c r="Y41" s="386"/>
      <c r="Z41" s="384"/>
      <c r="AA41" s="386"/>
      <c r="AB41" s="384"/>
      <c r="AC41" s="386"/>
      <c r="AD41" s="384"/>
      <c r="AE41" s="386"/>
      <c r="AF41" s="384"/>
      <c r="AG41" s="386"/>
      <c r="AH41" s="384"/>
      <c r="AI41" s="386"/>
      <c r="AJ41" s="384"/>
      <c r="AK41" s="386"/>
      <c r="AL41" s="384"/>
      <c r="AM41" s="386"/>
      <c r="AN41" s="384"/>
      <c r="AO41" s="386"/>
      <c r="AP41" s="385"/>
      <c r="AQ41" s="385"/>
      <c r="AR41" s="384"/>
      <c r="AS41" s="386"/>
      <c r="AT41" s="385"/>
      <c r="AU41" s="385"/>
      <c r="AV41" s="384"/>
      <c r="AW41" s="386"/>
      <c r="AX41" s="385"/>
      <c r="AY41" s="385"/>
      <c r="AZ41" s="384"/>
      <c r="BA41" s="386"/>
      <c r="BB41" s="385"/>
      <c r="BC41" s="385"/>
      <c r="BD41" s="384"/>
      <c r="BE41" s="386"/>
      <c r="BF41" s="384"/>
      <c r="BG41" s="386"/>
      <c r="BH41" s="385"/>
      <c r="BI41" s="386"/>
      <c r="BJ41" s="1689"/>
      <c r="BK41" s="447"/>
      <c r="BL41" s="1683"/>
    </row>
    <row r="42" spans="1:64" ht="6" customHeight="1" x14ac:dyDescent="0.15">
      <c r="A42" s="1716"/>
      <c r="B42" s="1681">
        <v>10</v>
      </c>
      <c r="C42" s="1682" t="s">
        <v>72</v>
      </c>
      <c r="D42" s="1682" t="s">
        <v>673</v>
      </c>
      <c r="E42" s="1684" t="s">
        <v>703</v>
      </c>
      <c r="F42" s="379"/>
      <c r="G42" s="380"/>
      <c r="H42" s="381"/>
      <c r="I42" s="382"/>
      <c r="J42" s="381"/>
      <c r="K42" s="382"/>
      <c r="L42" s="381"/>
      <c r="M42" s="382"/>
      <c r="N42" s="381"/>
      <c r="O42" s="382"/>
      <c r="P42" s="381"/>
      <c r="Q42" s="382"/>
      <c r="R42" s="381"/>
      <c r="S42" s="382"/>
      <c r="T42" s="381"/>
      <c r="U42" s="382"/>
      <c r="V42" s="381"/>
      <c r="W42" s="382"/>
      <c r="X42" s="381"/>
      <c r="Y42" s="382"/>
      <c r="Z42" s="381"/>
      <c r="AA42" s="382"/>
      <c r="AB42" s="381"/>
      <c r="AC42" s="382"/>
      <c r="AD42" s="381"/>
      <c r="AE42" s="382"/>
      <c r="AF42" s="381"/>
      <c r="AG42" s="382"/>
      <c r="AH42" s="381"/>
      <c r="AI42" s="382"/>
      <c r="AJ42" s="381"/>
      <c r="AK42" s="382"/>
      <c r="AL42" s="381"/>
      <c r="AM42" s="382"/>
      <c r="AN42" s="381"/>
      <c r="AO42" s="382"/>
      <c r="AP42" s="380"/>
      <c r="AQ42" s="380"/>
      <c r="AR42" s="379"/>
      <c r="AS42" s="383"/>
      <c r="AT42" s="380"/>
      <c r="AU42" s="380"/>
      <c r="AV42" s="379"/>
      <c r="AW42" s="383"/>
      <c r="AX42" s="380"/>
      <c r="AY42" s="380"/>
      <c r="AZ42" s="379"/>
      <c r="BA42" s="383"/>
      <c r="BB42" s="380"/>
      <c r="BC42" s="380"/>
      <c r="BD42" s="379"/>
      <c r="BE42" s="383"/>
      <c r="BF42" s="379"/>
      <c r="BG42" s="383"/>
      <c r="BH42" s="380"/>
      <c r="BI42" s="383"/>
      <c r="BJ42" s="1687" t="s">
        <v>760</v>
      </c>
      <c r="BK42" s="447"/>
      <c r="BL42" s="1683">
        <f>SUM(H42:BJ44)/2-0.25</f>
        <v>7.75</v>
      </c>
    </row>
    <row r="43" spans="1:64" ht="3" customHeight="1" x14ac:dyDescent="0.15">
      <c r="A43" s="1716"/>
      <c r="B43" s="1681"/>
      <c r="C43" s="1682"/>
      <c r="D43" s="1682"/>
      <c r="E43" s="1685"/>
      <c r="F43" s="1642"/>
      <c r="G43" s="1643"/>
      <c r="H43" s="1642"/>
      <c r="I43" s="1643"/>
      <c r="J43" s="1642"/>
      <c r="K43" s="1643"/>
      <c r="L43" s="1642"/>
      <c r="M43" s="1643"/>
      <c r="N43" s="1642"/>
      <c r="O43" s="1643"/>
      <c r="P43" s="1642">
        <v>1</v>
      </c>
      <c r="Q43" s="1643"/>
      <c r="R43" s="1642">
        <v>1</v>
      </c>
      <c r="S43" s="1643"/>
      <c r="T43" s="1642">
        <v>1</v>
      </c>
      <c r="U43" s="1643"/>
      <c r="V43" s="1642">
        <v>1</v>
      </c>
      <c r="W43" s="1643"/>
      <c r="X43" s="1642">
        <v>1</v>
      </c>
      <c r="Y43" s="1643"/>
      <c r="Z43" s="1642">
        <v>1</v>
      </c>
      <c r="AA43" s="1643"/>
      <c r="AB43" s="1642">
        <v>1</v>
      </c>
      <c r="AC43" s="1643"/>
      <c r="AD43" s="1642">
        <v>1</v>
      </c>
      <c r="AE43" s="1643"/>
      <c r="AF43" s="1642">
        <v>1</v>
      </c>
      <c r="AG43" s="1643"/>
      <c r="AH43" s="1642"/>
      <c r="AI43" s="1643"/>
      <c r="AJ43" s="1642">
        <v>1</v>
      </c>
      <c r="AK43" s="1643"/>
      <c r="AL43" s="1642">
        <v>1</v>
      </c>
      <c r="AM43" s="1643"/>
      <c r="AN43" s="1642">
        <v>1</v>
      </c>
      <c r="AO43" s="1643"/>
      <c r="AP43" s="1642">
        <v>1</v>
      </c>
      <c r="AQ43" s="1643"/>
      <c r="AR43" s="1642">
        <v>1</v>
      </c>
      <c r="AS43" s="1643"/>
      <c r="AT43" s="1642">
        <v>1</v>
      </c>
      <c r="AU43" s="1643"/>
      <c r="AV43" s="1642">
        <v>1</v>
      </c>
      <c r="AW43" s="1643"/>
      <c r="AX43" s="1642"/>
      <c r="AY43" s="1643"/>
      <c r="AZ43" s="1642"/>
      <c r="BA43" s="1643"/>
      <c r="BB43" s="1642"/>
      <c r="BC43" s="1643"/>
      <c r="BD43" s="1642"/>
      <c r="BE43" s="1643"/>
      <c r="BF43" s="1642"/>
      <c r="BG43" s="1643"/>
      <c r="BH43" s="1642"/>
      <c r="BI43" s="1643"/>
      <c r="BJ43" s="1688"/>
      <c r="BK43" s="447"/>
      <c r="BL43" s="1683"/>
    </row>
    <row r="44" spans="1:64" ht="6" customHeight="1" x14ac:dyDescent="0.15">
      <c r="A44" s="1716"/>
      <c r="B44" s="1681"/>
      <c r="C44" s="1682"/>
      <c r="D44" s="1682"/>
      <c r="E44" s="1686"/>
      <c r="F44" s="384"/>
      <c r="G44" s="385"/>
      <c r="H44" s="384"/>
      <c r="I44" s="386"/>
      <c r="J44" s="384"/>
      <c r="K44" s="386"/>
      <c r="L44" s="384"/>
      <c r="M44" s="386"/>
      <c r="N44" s="384"/>
      <c r="O44" s="386"/>
      <c r="P44" s="384"/>
      <c r="Q44" s="386"/>
      <c r="R44" s="384"/>
      <c r="S44" s="386"/>
      <c r="T44" s="384"/>
      <c r="U44" s="386"/>
      <c r="V44" s="384"/>
      <c r="W44" s="386"/>
      <c r="X44" s="384"/>
      <c r="Y44" s="386"/>
      <c r="Z44" s="384"/>
      <c r="AA44" s="386"/>
      <c r="AB44" s="384"/>
      <c r="AC44" s="386"/>
      <c r="AD44" s="384"/>
      <c r="AE44" s="386"/>
      <c r="AF44" s="384"/>
      <c r="AG44" s="386"/>
      <c r="AH44" s="384"/>
      <c r="AI44" s="386"/>
      <c r="AJ44" s="384"/>
      <c r="AK44" s="386"/>
      <c r="AL44" s="384"/>
      <c r="AM44" s="386"/>
      <c r="AN44" s="384"/>
      <c r="AO44" s="386"/>
      <c r="AP44" s="385"/>
      <c r="AQ44" s="385"/>
      <c r="AR44" s="384"/>
      <c r="AS44" s="386"/>
      <c r="AT44" s="385"/>
      <c r="AU44" s="385"/>
      <c r="AV44" s="384"/>
      <c r="AW44" s="386"/>
      <c r="AX44" s="385"/>
      <c r="AY44" s="385"/>
      <c r="AZ44" s="384"/>
      <c r="BA44" s="386"/>
      <c r="BB44" s="385"/>
      <c r="BC44" s="385"/>
      <c r="BD44" s="384"/>
      <c r="BE44" s="386"/>
      <c r="BF44" s="384"/>
      <c r="BG44" s="386"/>
      <c r="BH44" s="385"/>
      <c r="BI44" s="386"/>
      <c r="BJ44" s="1689"/>
      <c r="BK44" s="447"/>
      <c r="BL44" s="1683"/>
    </row>
    <row r="45" spans="1:64" ht="6" customHeight="1" x14ac:dyDescent="0.15">
      <c r="A45" s="1716"/>
      <c r="B45" s="1680">
        <v>11</v>
      </c>
      <c r="C45" s="1682" t="s">
        <v>72</v>
      </c>
      <c r="D45" s="1682" t="s">
        <v>673</v>
      </c>
      <c r="E45" s="1685" t="s">
        <v>761</v>
      </c>
      <c r="F45" s="379"/>
      <c r="G45" s="380"/>
      <c r="H45" s="381"/>
      <c r="I45" s="382"/>
      <c r="J45" s="381"/>
      <c r="K45" s="382"/>
      <c r="L45" s="381"/>
      <c r="M45" s="382"/>
      <c r="N45" s="381"/>
      <c r="O45" s="382"/>
      <c r="P45" s="381"/>
      <c r="Q45" s="382"/>
      <c r="R45" s="381"/>
      <c r="S45" s="382"/>
      <c r="T45" s="381"/>
      <c r="U45" s="382"/>
      <c r="V45" s="381"/>
      <c r="W45" s="382"/>
      <c r="X45" s="381"/>
      <c r="Y45" s="382"/>
      <c r="Z45" s="381"/>
      <c r="AA45" s="382"/>
      <c r="AB45" s="381"/>
      <c r="AC45" s="382"/>
      <c r="AD45" s="381"/>
      <c r="AE45" s="382"/>
      <c r="AF45" s="381"/>
      <c r="AG45" s="382"/>
      <c r="AH45" s="381"/>
      <c r="AI45" s="382"/>
      <c r="AJ45" s="381"/>
      <c r="AK45" s="382"/>
      <c r="AL45" s="381"/>
      <c r="AM45" s="382"/>
      <c r="AN45" s="381"/>
      <c r="AO45" s="382"/>
      <c r="AP45" s="380"/>
      <c r="AQ45" s="380"/>
      <c r="AR45" s="379"/>
      <c r="AS45" s="383"/>
      <c r="AT45" s="380"/>
      <c r="AU45" s="380"/>
      <c r="AV45" s="379"/>
      <c r="AW45" s="383"/>
      <c r="AX45" s="380"/>
      <c r="AY45" s="380"/>
      <c r="AZ45" s="379"/>
      <c r="BA45" s="383"/>
      <c r="BB45" s="380"/>
      <c r="BC45" s="380"/>
      <c r="BD45" s="379"/>
      <c r="BE45" s="383"/>
      <c r="BF45" s="379"/>
      <c r="BG45" s="383"/>
      <c r="BH45" s="380"/>
      <c r="BI45" s="383"/>
      <c r="BJ45" s="1687" t="s">
        <v>762</v>
      </c>
      <c r="BK45" s="447"/>
      <c r="BL45" s="1683">
        <f>SUM(H45:BJ47)/2-0.25</f>
        <v>9.25</v>
      </c>
    </row>
    <row r="46" spans="1:64" ht="3" customHeight="1" x14ac:dyDescent="0.15">
      <c r="A46" s="1716"/>
      <c r="B46" s="1681"/>
      <c r="C46" s="1682"/>
      <c r="D46" s="1682"/>
      <c r="E46" s="1685"/>
      <c r="F46" s="1642"/>
      <c r="G46" s="1643"/>
      <c r="H46" s="1642"/>
      <c r="I46" s="1643"/>
      <c r="J46" s="1642"/>
      <c r="K46" s="1643"/>
      <c r="L46" s="1642"/>
      <c r="M46" s="1643"/>
      <c r="N46" s="1642"/>
      <c r="O46" s="1643"/>
      <c r="P46" s="1642">
        <v>1</v>
      </c>
      <c r="Q46" s="1643"/>
      <c r="R46" s="1642">
        <v>1</v>
      </c>
      <c r="S46" s="1643"/>
      <c r="T46" s="1642">
        <v>1</v>
      </c>
      <c r="U46" s="1643"/>
      <c r="V46" s="1642">
        <v>1</v>
      </c>
      <c r="W46" s="1643"/>
      <c r="X46" s="1642">
        <v>1</v>
      </c>
      <c r="Y46" s="1643"/>
      <c r="Z46" s="1642">
        <v>1</v>
      </c>
      <c r="AA46" s="1643"/>
      <c r="AB46" s="1642">
        <v>1</v>
      </c>
      <c r="AC46" s="1643"/>
      <c r="AD46" s="1642">
        <v>1</v>
      </c>
      <c r="AE46" s="1643"/>
      <c r="AF46" s="1642">
        <v>1</v>
      </c>
      <c r="AG46" s="1643"/>
      <c r="AH46" s="1642"/>
      <c r="AI46" s="1643"/>
      <c r="AJ46" s="1642">
        <v>1</v>
      </c>
      <c r="AK46" s="1643"/>
      <c r="AL46" s="1642">
        <v>1</v>
      </c>
      <c r="AM46" s="1643"/>
      <c r="AN46" s="1642">
        <v>1</v>
      </c>
      <c r="AO46" s="1643"/>
      <c r="AP46" s="1642">
        <v>1</v>
      </c>
      <c r="AQ46" s="1643"/>
      <c r="AR46" s="1642">
        <v>1</v>
      </c>
      <c r="AS46" s="1643"/>
      <c r="AT46" s="1642">
        <v>1</v>
      </c>
      <c r="AU46" s="1643"/>
      <c r="AV46" s="1642">
        <v>1</v>
      </c>
      <c r="AW46" s="1643"/>
      <c r="AX46" s="1642">
        <v>1</v>
      </c>
      <c r="AY46" s="1643"/>
      <c r="AZ46" s="1642">
        <v>1</v>
      </c>
      <c r="BA46" s="1643"/>
      <c r="BB46" s="1642">
        <v>1</v>
      </c>
      <c r="BC46" s="1643"/>
      <c r="BD46" s="1642"/>
      <c r="BE46" s="1643"/>
      <c r="BF46" s="1642"/>
      <c r="BG46" s="1643"/>
      <c r="BH46" s="1642"/>
      <c r="BI46" s="1643"/>
      <c r="BJ46" s="1688"/>
      <c r="BK46" s="447"/>
      <c r="BL46" s="1683"/>
    </row>
    <row r="47" spans="1:64" ht="6" customHeight="1" x14ac:dyDescent="0.15">
      <c r="A47" s="1716"/>
      <c r="B47" s="1681"/>
      <c r="C47" s="1682"/>
      <c r="D47" s="1682"/>
      <c r="E47" s="1686"/>
      <c r="F47" s="384"/>
      <c r="G47" s="385"/>
      <c r="H47" s="384"/>
      <c r="I47" s="386"/>
      <c r="J47" s="384"/>
      <c r="K47" s="386"/>
      <c r="L47" s="384"/>
      <c r="M47" s="386"/>
      <c r="N47" s="384"/>
      <c r="O47" s="386"/>
      <c r="P47" s="384"/>
      <c r="Q47" s="386"/>
      <c r="R47" s="384"/>
      <c r="S47" s="386"/>
      <c r="T47" s="384"/>
      <c r="U47" s="386"/>
      <c r="V47" s="384"/>
      <c r="W47" s="386"/>
      <c r="X47" s="384"/>
      <c r="Y47" s="386"/>
      <c r="Z47" s="384"/>
      <c r="AA47" s="386"/>
      <c r="AB47" s="384"/>
      <c r="AC47" s="386"/>
      <c r="AD47" s="384"/>
      <c r="AE47" s="386"/>
      <c r="AF47" s="384"/>
      <c r="AG47" s="386"/>
      <c r="AH47" s="384"/>
      <c r="AI47" s="386"/>
      <c r="AJ47" s="384"/>
      <c r="AK47" s="386"/>
      <c r="AL47" s="384"/>
      <c r="AM47" s="386"/>
      <c r="AN47" s="384"/>
      <c r="AO47" s="386"/>
      <c r="AP47" s="385"/>
      <c r="AQ47" s="385"/>
      <c r="AR47" s="384"/>
      <c r="AS47" s="386"/>
      <c r="AT47" s="385"/>
      <c r="AU47" s="385"/>
      <c r="AV47" s="384"/>
      <c r="AW47" s="386"/>
      <c r="AX47" s="385"/>
      <c r="AY47" s="385"/>
      <c r="AZ47" s="384"/>
      <c r="BA47" s="386"/>
      <c r="BB47" s="385"/>
      <c r="BC47" s="385"/>
      <c r="BD47" s="384"/>
      <c r="BE47" s="386"/>
      <c r="BF47" s="384"/>
      <c r="BG47" s="386"/>
      <c r="BH47" s="385"/>
      <c r="BI47" s="386"/>
      <c r="BJ47" s="1689"/>
      <c r="BK47" s="447"/>
      <c r="BL47" s="1683"/>
    </row>
    <row r="48" spans="1:64" ht="6" customHeight="1" x14ac:dyDescent="0.15">
      <c r="A48" s="1716"/>
      <c r="B48" s="1680">
        <v>12</v>
      </c>
      <c r="C48" s="1682" t="s">
        <v>72</v>
      </c>
      <c r="D48" s="1682" t="s">
        <v>400</v>
      </c>
      <c r="E48" s="1685" t="s">
        <v>763</v>
      </c>
      <c r="F48" s="379"/>
      <c r="G48" s="380"/>
      <c r="H48" s="381"/>
      <c r="I48" s="382"/>
      <c r="J48" s="381"/>
      <c r="K48" s="382"/>
      <c r="L48" s="381"/>
      <c r="M48" s="382"/>
      <c r="N48" s="381"/>
      <c r="O48" s="382"/>
      <c r="P48" s="381"/>
      <c r="Q48" s="382"/>
      <c r="R48" s="381"/>
      <c r="S48" s="382"/>
      <c r="T48" s="381"/>
      <c r="U48" s="382"/>
      <c r="V48" s="381"/>
      <c r="W48" s="382"/>
      <c r="X48" s="381"/>
      <c r="Y48" s="382"/>
      <c r="Z48" s="381"/>
      <c r="AA48" s="382"/>
      <c r="AB48" s="381"/>
      <c r="AC48" s="382"/>
      <c r="AD48" s="381"/>
      <c r="AE48" s="382"/>
      <c r="AF48" s="381"/>
      <c r="AG48" s="382"/>
      <c r="AH48" s="381"/>
      <c r="AI48" s="382"/>
      <c r="AJ48" s="381"/>
      <c r="AK48" s="382"/>
      <c r="AL48" s="381"/>
      <c r="AM48" s="382"/>
      <c r="AN48" s="381"/>
      <c r="AO48" s="382"/>
      <c r="AP48" s="380"/>
      <c r="AQ48" s="380"/>
      <c r="AR48" s="379"/>
      <c r="AS48" s="383"/>
      <c r="AT48" s="380"/>
      <c r="AU48" s="380"/>
      <c r="AV48" s="379"/>
      <c r="AW48" s="383"/>
      <c r="AX48" s="380"/>
      <c r="AY48" s="380"/>
      <c r="AZ48" s="379"/>
      <c r="BA48" s="383"/>
      <c r="BB48" s="380"/>
      <c r="BC48" s="380"/>
      <c r="BD48" s="379"/>
      <c r="BE48" s="383"/>
      <c r="BF48" s="379"/>
      <c r="BG48" s="383"/>
      <c r="BH48" s="380"/>
      <c r="BI48" s="383"/>
      <c r="BJ48" s="1687" t="s">
        <v>764</v>
      </c>
      <c r="BK48" s="447"/>
      <c r="BL48" s="1683">
        <f>SUM(H48:BI50)/2</f>
        <v>5.5</v>
      </c>
    </row>
    <row r="49" spans="1:64" ht="3" customHeight="1" x14ac:dyDescent="0.15">
      <c r="A49" s="1716"/>
      <c r="B49" s="1681"/>
      <c r="C49" s="1682"/>
      <c r="D49" s="1682"/>
      <c r="E49" s="1685"/>
      <c r="F49" s="1642"/>
      <c r="G49" s="1643"/>
      <c r="H49" s="1642"/>
      <c r="I49" s="1643"/>
      <c r="J49" s="1642"/>
      <c r="K49" s="1643"/>
      <c r="L49" s="1642"/>
      <c r="M49" s="1643"/>
      <c r="N49" s="1642"/>
      <c r="O49" s="1643"/>
      <c r="P49" s="1642"/>
      <c r="Q49" s="1643"/>
      <c r="R49" s="1642"/>
      <c r="S49" s="1643"/>
      <c r="T49" s="1642"/>
      <c r="U49" s="1643"/>
      <c r="V49" s="1642"/>
      <c r="W49" s="1643"/>
      <c r="X49" s="1642"/>
      <c r="Y49" s="1643"/>
      <c r="Z49" s="1642"/>
      <c r="AA49" s="1643"/>
      <c r="AB49" s="1642"/>
      <c r="AC49" s="1643"/>
      <c r="AD49" s="1642"/>
      <c r="AE49" s="1643"/>
      <c r="AF49" s="1642"/>
      <c r="AG49" s="1643"/>
      <c r="AH49" s="1642">
        <v>1</v>
      </c>
      <c r="AI49" s="1643"/>
      <c r="AJ49" s="1642">
        <v>1</v>
      </c>
      <c r="AK49" s="1643"/>
      <c r="AL49" s="1642">
        <v>1</v>
      </c>
      <c r="AM49" s="1643"/>
      <c r="AN49" s="1642">
        <v>1</v>
      </c>
      <c r="AO49" s="1643"/>
      <c r="AP49" s="1642">
        <v>1</v>
      </c>
      <c r="AQ49" s="1643"/>
      <c r="AR49" s="1642">
        <v>1</v>
      </c>
      <c r="AS49" s="1643"/>
      <c r="AT49" s="1642">
        <v>1</v>
      </c>
      <c r="AU49" s="1643"/>
      <c r="AV49" s="1642">
        <v>1</v>
      </c>
      <c r="AW49" s="1643"/>
      <c r="AX49" s="1642">
        <v>1</v>
      </c>
      <c r="AY49" s="1643"/>
      <c r="AZ49" s="1642">
        <v>1</v>
      </c>
      <c r="BA49" s="1643"/>
      <c r="BB49" s="1642">
        <v>1</v>
      </c>
      <c r="BC49" s="1643"/>
      <c r="BD49" s="1642"/>
      <c r="BE49" s="1643"/>
      <c r="BF49" s="1642"/>
      <c r="BG49" s="1643"/>
      <c r="BH49" s="1642"/>
      <c r="BI49" s="1643"/>
      <c r="BJ49" s="1688"/>
      <c r="BK49" s="447"/>
      <c r="BL49" s="1683"/>
    </row>
    <row r="50" spans="1:64" ht="6" customHeight="1" x14ac:dyDescent="0.15">
      <c r="A50" s="1716"/>
      <c r="B50" s="1692"/>
      <c r="C50" s="1682"/>
      <c r="D50" s="1682"/>
      <c r="E50" s="1686"/>
      <c r="F50" s="384"/>
      <c r="G50" s="385"/>
      <c r="H50" s="384"/>
      <c r="I50" s="386"/>
      <c r="J50" s="384"/>
      <c r="K50" s="386"/>
      <c r="L50" s="384"/>
      <c r="M50" s="386"/>
      <c r="N50" s="384"/>
      <c r="O50" s="386"/>
      <c r="P50" s="384"/>
      <c r="Q50" s="386"/>
      <c r="R50" s="384"/>
      <c r="S50" s="386"/>
      <c r="T50" s="384"/>
      <c r="U50" s="386"/>
      <c r="V50" s="384"/>
      <c r="W50" s="386"/>
      <c r="X50" s="384"/>
      <c r="Y50" s="386"/>
      <c r="Z50" s="384"/>
      <c r="AA50" s="386"/>
      <c r="AB50" s="384"/>
      <c r="AC50" s="386"/>
      <c r="AD50" s="384"/>
      <c r="AE50" s="386"/>
      <c r="AF50" s="384"/>
      <c r="AG50" s="386"/>
      <c r="AH50" s="384"/>
      <c r="AI50" s="386"/>
      <c r="AJ50" s="384"/>
      <c r="AK50" s="386"/>
      <c r="AL50" s="384"/>
      <c r="AM50" s="386"/>
      <c r="AN50" s="384"/>
      <c r="AO50" s="386"/>
      <c r="AP50" s="385"/>
      <c r="AQ50" s="385"/>
      <c r="AR50" s="384"/>
      <c r="AS50" s="386"/>
      <c r="AT50" s="385"/>
      <c r="AU50" s="385"/>
      <c r="AV50" s="384"/>
      <c r="AW50" s="386"/>
      <c r="AX50" s="385"/>
      <c r="AY50" s="385"/>
      <c r="AZ50" s="384"/>
      <c r="BA50" s="386"/>
      <c r="BB50" s="385"/>
      <c r="BC50" s="385"/>
      <c r="BD50" s="384"/>
      <c r="BE50" s="386"/>
      <c r="BF50" s="384"/>
      <c r="BG50" s="386"/>
      <c r="BH50" s="385"/>
      <c r="BI50" s="386"/>
      <c r="BJ50" s="1689"/>
      <c r="BK50" s="447"/>
      <c r="BL50" s="1683"/>
    </row>
    <row r="51" spans="1:64" ht="6" customHeight="1" x14ac:dyDescent="0.15">
      <c r="A51" s="1716"/>
      <c r="B51" s="1681">
        <v>13</v>
      </c>
      <c r="C51" s="1682" t="s">
        <v>72</v>
      </c>
      <c r="D51" s="1682" t="s">
        <v>400</v>
      </c>
      <c r="E51" s="1685" t="s">
        <v>763</v>
      </c>
      <c r="F51" s="379"/>
      <c r="G51" s="380"/>
      <c r="H51" s="381"/>
      <c r="I51" s="382"/>
      <c r="J51" s="381"/>
      <c r="K51" s="382"/>
      <c r="L51" s="381"/>
      <c r="M51" s="382"/>
      <c r="N51" s="381"/>
      <c r="O51" s="382"/>
      <c r="P51" s="381"/>
      <c r="Q51" s="382"/>
      <c r="R51" s="381"/>
      <c r="S51" s="382"/>
      <c r="T51" s="381"/>
      <c r="U51" s="382"/>
      <c r="V51" s="381"/>
      <c r="W51" s="382"/>
      <c r="X51" s="381"/>
      <c r="Y51" s="382"/>
      <c r="Z51" s="381"/>
      <c r="AA51" s="382"/>
      <c r="AB51" s="381"/>
      <c r="AC51" s="382"/>
      <c r="AD51" s="381"/>
      <c r="AE51" s="382"/>
      <c r="AF51" s="381"/>
      <c r="AG51" s="382"/>
      <c r="AH51" s="381"/>
      <c r="AI51" s="382"/>
      <c r="AJ51" s="381"/>
      <c r="AK51" s="382"/>
      <c r="AL51" s="381"/>
      <c r="AM51" s="382"/>
      <c r="AN51" s="381"/>
      <c r="AO51" s="382"/>
      <c r="AP51" s="380"/>
      <c r="AQ51" s="380"/>
      <c r="AR51" s="379"/>
      <c r="AS51" s="383"/>
      <c r="AT51" s="380"/>
      <c r="AU51" s="380"/>
      <c r="AV51" s="379"/>
      <c r="AW51" s="383"/>
      <c r="AX51" s="380"/>
      <c r="AY51" s="380"/>
      <c r="AZ51" s="379"/>
      <c r="BA51" s="383"/>
      <c r="BB51" s="380"/>
      <c r="BC51" s="380"/>
      <c r="BD51" s="379"/>
      <c r="BE51" s="383"/>
      <c r="BF51" s="379"/>
      <c r="BG51" s="383"/>
      <c r="BH51" s="380"/>
      <c r="BI51" s="383"/>
      <c r="BJ51" s="1687" t="s">
        <v>765</v>
      </c>
      <c r="BK51" s="447"/>
      <c r="BL51" s="1683">
        <f>SUM(H51:BJ53)/2</f>
        <v>5.5</v>
      </c>
    </row>
    <row r="52" spans="1:64" ht="3" customHeight="1" x14ac:dyDescent="0.15">
      <c r="A52" s="1716"/>
      <c r="B52" s="1681"/>
      <c r="C52" s="1682"/>
      <c r="D52" s="1682"/>
      <c r="E52" s="1685"/>
      <c r="F52" s="1642"/>
      <c r="G52" s="1643"/>
      <c r="H52" s="1642"/>
      <c r="I52" s="1643"/>
      <c r="J52" s="1642"/>
      <c r="K52" s="1643"/>
      <c r="L52" s="1642"/>
      <c r="M52" s="1643"/>
      <c r="N52" s="1642"/>
      <c r="O52" s="1643"/>
      <c r="P52" s="1642"/>
      <c r="Q52" s="1643"/>
      <c r="R52" s="1642"/>
      <c r="S52" s="1643"/>
      <c r="T52" s="1642"/>
      <c r="U52" s="1643"/>
      <c r="V52" s="1642"/>
      <c r="W52" s="1643"/>
      <c r="X52" s="1642"/>
      <c r="Y52" s="1643"/>
      <c r="Z52" s="1642"/>
      <c r="AA52" s="1643"/>
      <c r="AB52" s="1642"/>
      <c r="AC52" s="1643"/>
      <c r="AD52" s="1642"/>
      <c r="AE52" s="1643"/>
      <c r="AF52" s="1642"/>
      <c r="AG52" s="1643"/>
      <c r="AH52" s="1642">
        <v>1</v>
      </c>
      <c r="AI52" s="1643"/>
      <c r="AJ52" s="1642">
        <v>1</v>
      </c>
      <c r="AK52" s="1643"/>
      <c r="AL52" s="1642">
        <v>1</v>
      </c>
      <c r="AM52" s="1643"/>
      <c r="AN52" s="1642">
        <v>1</v>
      </c>
      <c r="AO52" s="1643"/>
      <c r="AP52" s="1642">
        <v>1</v>
      </c>
      <c r="AQ52" s="1643"/>
      <c r="AR52" s="1642">
        <v>1</v>
      </c>
      <c r="AS52" s="1643"/>
      <c r="AT52" s="1642">
        <v>1</v>
      </c>
      <c r="AU52" s="1643"/>
      <c r="AV52" s="1642">
        <v>1</v>
      </c>
      <c r="AW52" s="1643"/>
      <c r="AX52" s="1642">
        <v>1</v>
      </c>
      <c r="AY52" s="1643"/>
      <c r="AZ52" s="1642">
        <v>1</v>
      </c>
      <c r="BA52" s="1643"/>
      <c r="BB52" s="1642">
        <v>1</v>
      </c>
      <c r="BC52" s="1643"/>
      <c r="BD52" s="1642"/>
      <c r="BE52" s="1643"/>
      <c r="BF52" s="1642"/>
      <c r="BG52" s="1643"/>
      <c r="BH52" s="1642"/>
      <c r="BI52" s="1643"/>
      <c r="BJ52" s="1688"/>
      <c r="BK52" s="447"/>
      <c r="BL52" s="1683"/>
    </row>
    <row r="53" spans="1:64" ht="6" customHeight="1" x14ac:dyDescent="0.15">
      <c r="A53" s="1716"/>
      <c r="B53" s="1681"/>
      <c r="C53" s="1682"/>
      <c r="D53" s="1682"/>
      <c r="E53" s="1686"/>
      <c r="F53" s="384"/>
      <c r="G53" s="385"/>
      <c r="H53" s="384"/>
      <c r="I53" s="386"/>
      <c r="J53" s="384"/>
      <c r="K53" s="386"/>
      <c r="L53" s="384"/>
      <c r="M53" s="386"/>
      <c r="N53" s="384"/>
      <c r="O53" s="386"/>
      <c r="P53" s="384"/>
      <c r="Q53" s="386"/>
      <c r="R53" s="384"/>
      <c r="S53" s="386"/>
      <c r="T53" s="384"/>
      <c r="U53" s="386"/>
      <c r="V53" s="384"/>
      <c r="W53" s="386"/>
      <c r="X53" s="384"/>
      <c r="Y53" s="386"/>
      <c r="Z53" s="384"/>
      <c r="AA53" s="386"/>
      <c r="AB53" s="384"/>
      <c r="AC53" s="386"/>
      <c r="AD53" s="384"/>
      <c r="AE53" s="386"/>
      <c r="AF53" s="384"/>
      <c r="AG53" s="386"/>
      <c r="AH53" s="384"/>
      <c r="AI53" s="386"/>
      <c r="AJ53" s="384"/>
      <c r="AK53" s="386"/>
      <c r="AL53" s="384"/>
      <c r="AM53" s="386"/>
      <c r="AN53" s="384"/>
      <c r="AO53" s="386"/>
      <c r="AP53" s="385"/>
      <c r="AQ53" s="385"/>
      <c r="AR53" s="384"/>
      <c r="AS53" s="386"/>
      <c r="AT53" s="385"/>
      <c r="AU53" s="385"/>
      <c r="AV53" s="384"/>
      <c r="AW53" s="386"/>
      <c r="AX53" s="385"/>
      <c r="AY53" s="385"/>
      <c r="AZ53" s="384"/>
      <c r="BA53" s="386"/>
      <c r="BB53" s="385"/>
      <c r="BC53" s="385"/>
      <c r="BD53" s="384"/>
      <c r="BE53" s="386"/>
      <c r="BF53" s="384"/>
      <c r="BG53" s="386"/>
      <c r="BH53" s="385"/>
      <c r="BI53" s="386"/>
      <c r="BJ53" s="1689"/>
      <c r="BK53" s="447"/>
      <c r="BL53" s="1683"/>
    </row>
    <row r="54" spans="1:64" ht="6" customHeight="1" x14ac:dyDescent="0.15">
      <c r="A54" s="1716"/>
      <c r="B54" s="1680">
        <v>14</v>
      </c>
      <c r="C54" s="1682"/>
      <c r="D54" s="1682"/>
      <c r="E54" s="1684"/>
      <c r="F54" s="379"/>
      <c r="G54" s="380"/>
      <c r="H54" s="381"/>
      <c r="I54" s="382"/>
      <c r="J54" s="381"/>
      <c r="K54" s="382"/>
      <c r="L54" s="381"/>
      <c r="M54" s="382"/>
      <c r="N54" s="381"/>
      <c r="O54" s="382"/>
      <c r="P54" s="381"/>
      <c r="Q54" s="382"/>
      <c r="R54" s="381"/>
      <c r="S54" s="382"/>
      <c r="T54" s="381"/>
      <c r="U54" s="382"/>
      <c r="V54" s="381"/>
      <c r="W54" s="382"/>
      <c r="X54" s="381"/>
      <c r="Y54" s="382"/>
      <c r="Z54" s="381"/>
      <c r="AA54" s="382"/>
      <c r="AB54" s="381"/>
      <c r="AC54" s="382"/>
      <c r="AD54" s="381"/>
      <c r="AE54" s="382"/>
      <c r="AF54" s="381"/>
      <c r="AG54" s="382"/>
      <c r="AH54" s="381"/>
      <c r="AI54" s="382"/>
      <c r="AJ54" s="381"/>
      <c r="AK54" s="382"/>
      <c r="AL54" s="381"/>
      <c r="AM54" s="382"/>
      <c r="AN54" s="381"/>
      <c r="AO54" s="382"/>
      <c r="AP54" s="380"/>
      <c r="AQ54" s="380"/>
      <c r="AR54" s="379"/>
      <c r="AS54" s="383"/>
      <c r="AT54" s="380"/>
      <c r="AU54" s="380"/>
      <c r="AV54" s="379"/>
      <c r="AW54" s="383"/>
      <c r="AX54" s="380"/>
      <c r="AY54" s="380"/>
      <c r="AZ54" s="379"/>
      <c r="BA54" s="383"/>
      <c r="BB54" s="380"/>
      <c r="BC54" s="380"/>
      <c r="BD54" s="379"/>
      <c r="BE54" s="383"/>
      <c r="BF54" s="379"/>
      <c r="BG54" s="383"/>
      <c r="BH54" s="380"/>
      <c r="BI54" s="383"/>
      <c r="BJ54" s="1687" t="s">
        <v>45</v>
      </c>
      <c r="BK54" s="447"/>
      <c r="BL54" s="1726">
        <f>SUM(H54:BJ56)/2</f>
        <v>0</v>
      </c>
    </row>
    <row r="55" spans="1:64" ht="3" customHeight="1" x14ac:dyDescent="0.15">
      <c r="A55" s="1716"/>
      <c r="B55" s="1681"/>
      <c r="C55" s="1682"/>
      <c r="D55" s="1682"/>
      <c r="E55" s="1685"/>
      <c r="F55" s="1642"/>
      <c r="G55" s="1643"/>
      <c r="H55" s="1642"/>
      <c r="I55" s="1643"/>
      <c r="J55" s="1642"/>
      <c r="K55" s="1643"/>
      <c r="L55" s="1642"/>
      <c r="M55" s="1643"/>
      <c r="N55" s="1642"/>
      <c r="O55" s="1643"/>
      <c r="P55" s="1642"/>
      <c r="Q55" s="1643"/>
      <c r="R55" s="1642"/>
      <c r="S55" s="1643"/>
      <c r="T55" s="1642"/>
      <c r="U55" s="1643"/>
      <c r="V55" s="1642"/>
      <c r="W55" s="1643"/>
      <c r="X55" s="1642"/>
      <c r="Y55" s="1643"/>
      <c r="Z55" s="1642"/>
      <c r="AA55" s="1643"/>
      <c r="AB55" s="1642"/>
      <c r="AC55" s="1643"/>
      <c r="AD55" s="1642"/>
      <c r="AE55" s="1643"/>
      <c r="AF55" s="1642"/>
      <c r="AG55" s="1643"/>
      <c r="AH55" s="1642"/>
      <c r="AI55" s="1643"/>
      <c r="AJ55" s="1642"/>
      <c r="AK55" s="1643"/>
      <c r="AL55" s="1642"/>
      <c r="AM55" s="1643"/>
      <c r="AN55" s="1642"/>
      <c r="AO55" s="1643"/>
      <c r="AP55" s="1642"/>
      <c r="AQ55" s="1643"/>
      <c r="AR55" s="1642"/>
      <c r="AS55" s="1643"/>
      <c r="AT55" s="1642"/>
      <c r="AU55" s="1643"/>
      <c r="AV55" s="1642"/>
      <c r="AW55" s="1643"/>
      <c r="AX55" s="1642"/>
      <c r="AY55" s="1643"/>
      <c r="AZ55" s="1642"/>
      <c r="BA55" s="1643"/>
      <c r="BB55" s="1642"/>
      <c r="BC55" s="1643"/>
      <c r="BD55" s="1642"/>
      <c r="BE55" s="1643"/>
      <c r="BF55" s="1642"/>
      <c r="BG55" s="1643"/>
      <c r="BH55" s="1642"/>
      <c r="BI55" s="1643"/>
      <c r="BJ55" s="1688"/>
      <c r="BK55" s="447"/>
      <c r="BL55" s="1726"/>
    </row>
    <row r="56" spans="1:64" ht="6" customHeight="1" x14ac:dyDescent="0.15">
      <c r="A56" s="1716"/>
      <c r="B56" s="1692"/>
      <c r="C56" s="1682"/>
      <c r="D56" s="1682"/>
      <c r="E56" s="1686"/>
      <c r="F56" s="384"/>
      <c r="G56" s="385"/>
      <c r="H56" s="384"/>
      <c r="I56" s="386"/>
      <c r="J56" s="384"/>
      <c r="K56" s="386"/>
      <c r="L56" s="384"/>
      <c r="M56" s="386"/>
      <c r="N56" s="384"/>
      <c r="O56" s="386"/>
      <c r="P56" s="384"/>
      <c r="Q56" s="386"/>
      <c r="R56" s="384"/>
      <c r="S56" s="386"/>
      <c r="T56" s="384"/>
      <c r="U56" s="386"/>
      <c r="V56" s="384"/>
      <c r="W56" s="386"/>
      <c r="X56" s="384"/>
      <c r="Y56" s="386"/>
      <c r="Z56" s="384"/>
      <c r="AA56" s="386"/>
      <c r="AB56" s="384"/>
      <c r="AC56" s="386"/>
      <c r="AD56" s="384"/>
      <c r="AE56" s="386"/>
      <c r="AF56" s="384"/>
      <c r="AG56" s="386"/>
      <c r="AH56" s="384"/>
      <c r="AI56" s="386"/>
      <c r="AJ56" s="384"/>
      <c r="AK56" s="386"/>
      <c r="AL56" s="384"/>
      <c r="AM56" s="386"/>
      <c r="AN56" s="384"/>
      <c r="AO56" s="386"/>
      <c r="AP56" s="385"/>
      <c r="AQ56" s="385"/>
      <c r="AR56" s="384"/>
      <c r="AS56" s="386"/>
      <c r="AT56" s="385"/>
      <c r="AU56" s="385"/>
      <c r="AV56" s="384"/>
      <c r="AW56" s="386"/>
      <c r="AX56" s="385"/>
      <c r="AY56" s="385"/>
      <c r="AZ56" s="384"/>
      <c r="BA56" s="386"/>
      <c r="BB56" s="385"/>
      <c r="BC56" s="385"/>
      <c r="BD56" s="384"/>
      <c r="BE56" s="386"/>
      <c r="BF56" s="384"/>
      <c r="BG56" s="386"/>
      <c r="BH56" s="385"/>
      <c r="BI56" s="386"/>
      <c r="BJ56" s="1689"/>
      <c r="BK56" s="447"/>
      <c r="BL56" s="1726"/>
    </row>
    <row r="57" spans="1:64" ht="6" customHeight="1" x14ac:dyDescent="0.15">
      <c r="A57" s="1716"/>
      <c r="B57" s="1681">
        <v>15</v>
      </c>
      <c r="C57" s="1682"/>
      <c r="D57" s="1682"/>
      <c r="E57" s="1684"/>
      <c r="F57" s="379"/>
      <c r="G57" s="380"/>
      <c r="H57" s="381"/>
      <c r="I57" s="382"/>
      <c r="J57" s="381"/>
      <c r="K57" s="382"/>
      <c r="L57" s="381"/>
      <c r="M57" s="382"/>
      <c r="N57" s="381"/>
      <c r="O57" s="382"/>
      <c r="P57" s="381"/>
      <c r="Q57" s="382"/>
      <c r="R57" s="381"/>
      <c r="S57" s="382"/>
      <c r="T57" s="381"/>
      <c r="U57" s="382"/>
      <c r="V57" s="381"/>
      <c r="W57" s="382"/>
      <c r="X57" s="381"/>
      <c r="Y57" s="382"/>
      <c r="Z57" s="381"/>
      <c r="AA57" s="382"/>
      <c r="AB57" s="381"/>
      <c r="AC57" s="382"/>
      <c r="AD57" s="381"/>
      <c r="AE57" s="382"/>
      <c r="AF57" s="381"/>
      <c r="AG57" s="382"/>
      <c r="AH57" s="381"/>
      <c r="AI57" s="382"/>
      <c r="AJ57" s="381"/>
      <c r="AK57" s="382"/>
      <c r="AL57" s="381"/>
      <c r="AM57" s="382"/>
      <c r="AN57" s="381"/>
      <c r="AO57" s="382"/>
      <c r="AP57" s="380"/>
      <c r="AQ57" s="380"/>
      <c r="AR57" s="379"/>
      <c r="AS57" s="383"/>
      <c r="AT57" s="380"/>
      <c r="AU57" s="380"/>
      <c r="AV57" s="379"/>
      <c r="AW57" s="383"/>
      <c r="AX57" s="380"/>
      <c r="AY57" s="380"/>
      <c r="AZ57" s="379"/>
      <c r="BA57" s="383"/>
      <c r="BB57" s="380"/>
      <c r="BC57" s="380"/>
      <c r="BD57" s="379"/>
      <c r="BE57" s="383"/>
      <c r="BF57" s="379"/>
      <c r="BG57" s="383"/>
      <c r="BH57" s="380"/>
      <c r="BI57" s="383"/>
      <c r="BJ57" s="1687" t="s">
        <v>45</v>
      </c>
      <c r="BK57" s="447"/>
      <c r="BL57" s="1726">
        <f>SUM(H57:BJ59)/2</f>
        <v>0</v>
      </c>
    </row>
    <row r="58" spans="1:64" ht="3" customHeight="1" x14ac:dyDescent="0.15">
      <c r="A58" s="1716"/>
      <c r="B58" s="1681"/>
      <c r="C58" s="1682"/>
      <c r="D58" s="1682"/>
      <c r="E58" s="1685"/>
      <c r="F58" s="1642"/>
      <c r="G58" s="1643"/>
      <c r="H58" s="1642"/>
      <c r="I58" s="1643"/>
      <c r="J58" s="1642"/>
      <c r="K58" s="1643"/>
      <c r="L58" s="1642"/>
      <c r="M58" s="1643"/>
      <c r="N58" s="1642"/>
      <c r="O58" s="1643"/>
      <c r="P58" s="1642"/>
      <c r="Q58" s="1643"/>
      <c r="R58" s="1642"/>
      <c r="S58" s="1643"/>
      <c r="T58" s="1642"/>
      <c r="U58" s="1643"/>
      <c r="V58" s="1642"/>
      <c r="W58" s="1643"/>
      <c r="X58" s="1642"/>
      <c r="Y58" s="1643"/>
      <c r="Z58" s="1642"/>
      <c r="AA58" s="1643"/>
      <c r="AB58" s="1642"/>
      <c r="AC58" s="1643"/>
      <c r="AD58" s="1642"/>
      <c r="AE58" s="1643"/>
      <c r="AF58" s="1642"/>
      <c r="AG58" s="1643"/>
      <c r="AH58" s="1642"/>
      <c r="AI58" s="1643"/>
      <c r="AJ58" s="1642"/>
      <c r="AK58" s="1643"/>
      <c r="AL58" s="1642"/>
      <c r="AM58" s="1643"/>
      <c r="AN58" s="1642"/>
      <c r="AO58" s="1643"/>
      <c r="AP58" s="1642"/>
      <c r="AQ58" s="1643"/>
      <c r="AR58" s="1642"/>
      <c r="AS58" s="1643"/>
      <c r="AT58" s="1642"/>
      <c r="AU58" s="1643"/>
      <c r="AV58" s="1642"/>
      <c r="AW58" s="1643"/>
      <c r="AX58" s="1642"/>
      <c r="AY58" s="1643"/>
      <c r="AZ58" s="1642"/>
      <c r="BA58" s="1643"/>
      <c r="BB58" s="1642"/>
      <c r="BC58" s="1643"/>
      <c r="BD58" s="1642"/>
      <c r="BE58" s="1643"/>
      <c r="BF58" s="1642"/>
      <c r="BG58" s="1643"/>
      <c r="BH58" s="1642"/>
      <c r="BI58" s="1643"/>
      <c r="BJ58" s="1688"/>
      <c r="BK58" s="447"/>
      <c r="BL58" s="1726"/>
    </row>
    <row r="59" spans="1:64" ht="6" customHeight="1" x14ac:dyDescent="0.15">
      <c r="A59" s="1716"/>
      <c r="B59" s="1692"/>
      <c r="C59" s="1682"/>
      <c r="D59" s="1682"/>
      <c r="E59" s="1686"/>
      <c r="F59" s="384"/>
      <c r="G59" s="385"/>
      <c r="H59" s="384"/>
      <c r="I59" s="386"/>
      <c r="J59" s="384"/>
      <c r="K59" s="386"/>
      <c r="L59" s="384"/>
      <c r="M59" s="386"/>
      <c r="N59" s="384"/>
      <c r="O59" s="386"/>
      <c r="P59" s="384"/>
      <c r="Q59" s="386"/>
      <c r="R59" s="384"/>
      <c r="S59" s="386"/>
      <c r="T59" s="384"/>
      <c r="U59" s="386"/>
      <c r="V59" s="384"/>
      <c r="W59" s="386"/>
      <c r="X59" s="384"/>
      <c r="Y59" s="386"/>
      <c r="Z59" s="384"/>
      <c r="AA59" s="386"/>
      <c r="AB59" s="384"/>
      <c r="AC59" s="386"/>
      <c r="AD59" s="384"/>
      <c r="AE59" s="386"/>
      <c r="AF59" s="384"/>
      <c r="AG59" s="386"/>
      <c r="AH59" s="384"/>
      <c r="AI59" s="386"/>
      <c r="AJ59" s="384"/>
      <c r="AK59" s="386"/>
      <c r="AL59" s="384"/>
      <c r="AM59" s="386"/>
      <c r="AN59" s="384"/>
      <c r="AO59" s="386"/>
      <c r="AP59" s="385"/>
      <c r="AQ59" s="385"/>
      <c r="AR59" s="384"/>
      <c r="AS59" s="386"/>
      <c r="AT59" s="385"/>
      <c r="AU59" s="385"/>
      <c r="AV59" s="384"/>
      <c r="AW59" s="386"/>
      <c r="AX59" s="385"/>
      <c r="AY59" s="385"/>
      <c r="AZ59" s="384"/>
      <c r="BA59" s="386"/>
      <c r="BB59" s="385"/>
      <c r="BC59" s="385"/>
      <c r="BD59" s="384"/>
      <c r="BE59" s="386"/>
      <c r="BF59" s="384"/>
      <c r="BG59" s="386"/>
      <c r="BH59" s="385"/>
      <c r="BI59" s="386"/>
      <c r="BJ59" s="1689"/>
      <c r="BK59" s="447"/>
      <c r="BL59" s="1726"/>
    </row>
    <row r="60" spans="1:64" ht="6" customHeight="1" x14ac:dyDescent="0.15">
      <c r="A60" s="1716"/>
      <c r="B60" s="1681">
        <v>16</v>
      </c>
      <c r="C60" s="1727"/>
      <c r="D60" s="1643"/>
      <c r="E60" s="1685"/>
      <c r="F60" s="379"/>
      <c r="G60" s="380"/>
      <c r="H60" s="381"/>
      <c r="I60" s="382"/>
      <c r="J60" s="381"/>
      <c r="K60" s="382"/>
      <c r="L60" s="381"/>
      <c r="M60" s="382"/>
      <c r="N60" s="381"/>
      <c r="O60" s="382"/>
      <c r="P60" s="381"/>
      <c r="Q60" s="382"/>
      <c r="R60" s="381"/>
      <c r="S60" s="382"/>
      <c r="T60" s="381"/>
      <c r="U60" s="382"/>
      <c r="V60" s="381"/>
      <c r="W60" s="382"/>
      <c r="X60" s="381"/>
      <c r="Y60" s="382"/>
      <c r="Z60" s="381"/>
      <c r="AA60" s="382"/>
      <c r="AB60" s="381"/>
      <c r="AC60" s="382"/>
      <c r="AD60" s="381"/>
      <c r="AE60" s="382"/>
      <c r="AF60" s="381"/>
      <c r="AG60" s="382"/>
      <c r="AH60" s="381"/>
      <c r="AI60" s="382"/>
      <c r="AJ60" s="381"/>
      <c r="AK60" s="382"/>
      <c r="AL60" s="381"/>
      <c r="AM60" s="382"/>
      <c r="AN60" s="381"/>
      <c r="AO60" s="382"/>
      <c r="AP60" s="380"/>
      <c r="AQ60" s="380"/>
      <c r="AR60" s="379"/>
      <c r="AS60" s="383"/>
      <c r="AT60" s="380"/>
      <c r="AU60" s="380"/>
      <c r="AV60" s="379"/>
      <c r="AW60" s="383"/>
      <c r="AX60" s="380"/>
      <c r="AY60" s="380"/>
      <c r="AZ60" s="379"/>
      <c r="BA60" s="383"/>
      <c r="BB60" s="380"/>
      <c r="BC60" s="380"/>
      <c r="BD60" s="379"/>
      <c r="BE60" s="383"/>
      <c r="BF60" s="379"/>
      <c r="BG60" s="383"/>
      <c r="BH60" s="380"/>
      <c r="BI60" s="383"/>
      <c r="BJ60" s="1687" t="s">
        <v>45</v>
      </c>
      <c r="BK60" s="447"/>
      <c r="BL60" s="1726">
        <f>SUM(H60:BJ62)/2</f>
        <v>0</v>
      </c>
    </row>
    <row r="61" spans="1:64" ht="3" customHeight="1" x14ac:dyDescent="0.15">
      <c r="A61" s="1716"/>
      <c r="B61" s="1681"/>
      <c r="C61" s="1643"/>
      <c r="D61" s="1643"/>
      <c r="E61" s="1685"/>
      <c r="F61" s="1642"/>
      <c r="G61" s="1643"/>
      <c r="H61" s="1642"/>
      <c r="I61" s="1643"/>
      <c r="J61" s="1642"/>
      <c r="K61" s="1643"/>
      <c r="L61" s="1642"/>
      <c r="M61" s="1643"/>
      <c r="N61" s="1642"/>
      <c r="O61" s="1643"/>
      <c r="P61" s="1642"/>
      <c r="Q61" s="1643"/>
      <c r="R61" s="1642"/>
      <c r="S61" s="1643"/>
      <c r="T61" s="1642"/>
      <c r="U61" s="1643"/>
      <c r="V61" s="1642"/>
      <c r="W61" s="1643"/>
      <c r="X61" s="1642"/>
      <c r="Y61" s="1643"/>
      <c r="Z61" s="1642"/>
      <c r="AA61" s="1643"/>
      <c r="AB61" s="1642"/>
      <c r="AC61" s="1643"/>
      <c r="AD61" s="1642"/>
      <c r="AE61" s="1643"/>
      <c r="AF61" s="1642"/>
      <c r="AG61" s="1643"/>
      <c r="AH61" s="1642"/>
      <c r="AI61" s="1643"/>
      <c r="AJ61" s="1642"/>
      <c r="AK61" s="1643"/>
      <c r="AL61" s="1642"/>
      <c r="AM61" s="1643"/>
      <c r="AN61" s="1642"/>
      <c r="AO61" s="1643"/>
      <c r="AP61" s="1642"/>
      <c r="AQ61" s="1643"/>
      <c r="AR61" s="1642"/>
      <c r="AS61" s="1643"/>
      <c r="AT61" s="1642"/>
      <c r="AU61" s="1643"/>
      <c r="AV61" s="1642"/>
      <c r="AW61" s="1643"/>
      <c r="AX61" s="1642"/>
      <c r="AY61" s="1643"/>
      <c r="AZ61" s="1642"/>
      <c r="BA61" s="1643"/>
      <c r="BB61" s="1642"/>
      <c r="BC61" s="1643"/>
      <c r="BD61" s="1642"/>
      <c r="BE61" s="1643"/>
      <c r="BF61" s="1642"/>
      <c r="BG61" s="1643"/>
      <c r="BH61" s="1642"/>
      <c r="BI61" s="1643"/>
      <c r="BJ61" s="1688"/>
      <c r="BK61" s="447"/>
      <c r="BL61" s="1726"/>
    </row>
    <row r="62" spans="1:64" ht="6" customHeight="1" x14ac:dyDescent="0.15">
      <c r="A62" s="1716"/>
      <c r="B62" s="1681"/>
      <c r="C62" s="1701"/>
      <c r="D62" s="1701"/>
      <c r="E62" s="1686"/>
      <c r="F62" s="384"/>
      <c r="G62" s="385"/>
      <c r="H62" s="384"/>
      <c r="I62" s="386"/>
      <c r="J62" s="384"/>
      <c r="K62" s="386"/>
      <c r="L62" s="384"/>
      <c r="M62" s="386"/>
      <c r="N62" s="384"/>
      <c r="O62" s="386"/>
      <c r="P62" s="384"/>
      <c r="Q62" s="386"/>
      <c r="R62" s="384"/>
      <c r="S62" s="386"/>
      <c r="T62" s="384"/>
      <c r="U62" s="386"/>
      <c r="V62" s="384"/>
      <c r="W62" s="386"/>
      <c r="X62" s="384"/>
      <c r="Y62" s="386"/>
      <c r="Z62" s="384"/>
      <c r="AA62" s="386"/>
      <c r="AB62" s="384"/>
      <c r="AC62" s="386"/>
      <c r="AD62" s="384"/>
      <c r="AE62" s="386"/>
      <c r="AF62" s="384"/>
      <c r="AG62" s="386"/>
      <c r="AH62" s="384"/>
      <c r="AI62" s="386"/>
      <c r="AJ62" s="384"/>
      <c r="AK62" s="386"/>
      <c r="AL62" s="384"/>
      <c r="AM62" s="386"/>
      <c r="AN62" s="384"/>
      <c r="AO62" s="386"/>
      <c r="AP62" s="385"/>
      <c r="AQ62" s="385"/>
      <c r="AR62" s="384"/>
      <c r="AS62" s="386"/>
      <c r="AT62" s="385"/>
      <c r="AU62" s="385"/>
      <c r="AV62" s="384"/>
      <c r="AW62" s="386"/>
      <c r="AX62" s="385"/>
      <c r="AY62" s="385"/>
      <c r="AZ62" s="384"/>
      <c r="BA62" s="386"/>
      <c r="BB62" s="385"/>
      <c r="BC62" s="385"/>
      <c r="BD62" s="384"/>
      <c r="BE62" s="386"/>
      <c r="BF62" s="384"/>
      <c r="BG62" s="386"/>
      <c r="BH62" s="385"/>
      <c r="BI62" s="386"/>
      <c r="BJ62" s="1689"/>
      <c r="BK62" s="447"/>
      <c r="BL62" s="1726"/>
    </row>
    <row r="63" spans="1:64" ht="6" customHeight="1" x14ac:dyDescent="0.15">
      <c r="A63" s="1716"/>
      <c r="B63" s="1680">
        <v>17</v>
      </c>
      <c r="C63" s="1727"/>
      <c r="D63" s="1643"/>
      <c r="E63" s="1684"/>
      <c r="F63" s="379"/>
      <c r="G63" s="380"/>
      <c r="H63" s="381"/>
      <c r="I63" s="382"/>
      <c r="J63" s="381"/>
      <c r="K63" s="382"/>
      <c r="L63" s="381"/>
      <c r="M63" s="382"/>
      <c r="N63" s="381"/>
      <c r="O63" s="382"/>
      <c r="P63" s="381"/>
      <c r="Q63" s="382"/>
      <c r="R63" s="381"/>
      <c r="S63" s="382"/>
      <c r="T63" s="381"/>
      <c r="U63" s="382"/>
      <c r="V63" s="381"/>
      <c r="W63" s="382"/>
      <c r="X63" s="381"/>
      <c r="Y63" s="382"/>
      <c r="Z63" s="381"/>
      <c r="AA63" s="382"/>
      <c r="AB63" s="381"/>
      <c r="AC63" s="382"/>
      <c r="AD63" s="381"/>
      <c r="AE63" s="382"/>
      <c r="AF63" s="381"/>
      <c r="AG63" s="382"/>
      <c r="AH63" s="381"/>
      <c r="AI63" s="382"/>
      <c r="AJ63" s="381"/>
      <c r="AK63" s="382"/>
      <c r="AL63" s="381"/>
      <c r="AM63" s="382"/>
      <c r="AN63" s="381"/>
      <c r="AO63" s="382"/>
      <c r="AP63" s="380"/>
      <c r="AQ63" s="380"/>
      <c r="AR63" s="379"/>
      <c r="AS63" s="383"/>
      <c r="AT63" s="380"/>
      <c r="AU63" s="380"/>
      <c r="AV63" s="379"/>
      <c r="AW63" s="383"/>
      <c r="AX63" s="380"/>
      <c r="AY63" s="380"/>
      <c r="AZ63" s="379"/>
      <c r="BA63" s="383"/>
      <c r="BB63" s="380"/>
      <c r="BC63" s="380"/>
      <c r="BD63" s="379"/>
      <c r="BE63" s="383"/>
      <c r="BF63" s="379"/>
      <c r="BG63" s="383"/>
      <c r="BH63" s="380"/>
      <c r="BI63" s="383"/>
      <c r="BJ63" s="1687" t="s">
        <v>45</v>
      </c>
      <c r="BK63" s="447"/>
      <c r="BL63" s="1726">
        <f>SUM(H63:BJ65)/2</f>
        <v>0</v>
      </c>
    </row>
    <row r="64" spans="1:64" ht="3" customHeight="1" x14ac:dyDescent="0.15">
      <c r="A64" s="1716"/>
      <c r="B64" s="1681"/>
      <c r="C64" s="1643"/>
      <c r="D64" s="1643"/>
      <c r="E64" s="1685"/>
      <c r="F64" s="1642"/>
      <c r="G64" s="1643"/>
      <c r="H64" s="1642"/>
      <c r="I64" s="1643"/>
      <c r="J64" s="1642"/>
      <c r="K64" s="1643"/>
      <c r="L64" s="1642"/>
      <c r="M64" s="1643"/>
      <c r="N64" s="1642"/>
      <c r="O64" s="1643"/>
      <c r="P64" s="1642"/>
      <c r="Q64" s="1643"/>
      <c r="R64" s="1642"/>
      <c r="S64" s="1643"/>
      <c r="T64" s="1642"/>
      <c r="U64" s="1643"/>
      <c r="V64" s="1642"/>
      <c r="W64" s="1643"/>
      <c r="X64" s="1642"/>
      <c r="Y64" s="1643"/>
      <c r="Z64" s="1642"/>
      <c r="AA64" s="1643"/>
      <c r="AB64" s="1642"/>
      <c r="AC64" s="1643"/>
      <c r="AD64" s="1642"/>
      <c r="AE64" s="1643"/>
      <c r="AF64" s="1642"/>
      <c r="AG64" s="1643"/>
      <c r="AH64" s="1642"/>
      <c r="AI64" s="1643"/>
      <c r="AJ64" s="1642"/>
      <c r="AK64" s="1643"/>
      <c r="AL64" s="1642"/>
      <c r="AM64" s="1643"/>
      <c r="AN64" s="1642"/>
      <c r="AO64" s="1643"/>
      <c r="AP64" s="1642"/>
      <c r="AQ64" s="1643"/>
      <c r="AR64" s="1642"/>
      <c r="AS64" s="1643"/>
      <c r="AT64" s="1642"/>
      <c r="AU64" s="1643"/>
      <c r="AV64" s="1642"/>
      <c r="AW64" s="1643"/>
      <c r="AX64" s="1642"/>
      <c r="AY64" s="1643"/>
      <c r="AZ64" s="1642"/>
      <c r="BA64" s="1643"/>
      <c r="BB64" s="1642"/>
      <c r="BC64" s="1643"/>
      <c r="BD64" s="1642"/>
      <c r="BE64" s="1643"/>
      <c r="BF64" s="1642"/>
      <c r="BG64" s="1643"/>
      <c r="BH64" s="1642"/>
      <c r="BI64" s="1643"/>
      <c r="BJ64" s="1688"/>
      <c r="BK64" s="447"/>
      <c r="BL64" s="1726"/>
    </row>
    <row r="65" spans="1:64" ht="6" customHeight="1" x14ac:dyDescent="0.15">
      <c r="A65" s="1716"/>
      <c r="B65" s="1692"/>
      <c r="C65" s="1701"/>
      <c r="D65" s="1701"/>
      <c r="E65" s="1686"/>
      <c r="F65" s="384"/>
      <c r="G65" s="385"/>
      <c r="H65" s="384"/>
      <c r="I65" s="386"/>
      <c r="J65" s="384"/>
      <c r="K65" s="386"/>
      <c r="L65" s="384"/>
      <c r="M65" s="386"/>
      <c r="N65" s="384"/>
      <c r="O65" s="386"/>
      <c r="P65" s="384"/>
      <c r="Q65" s="386"/>
      <c r="R65" s="384"/>
      <c r="S65" s="386"/>
      <c r="T65" s="384"/>
      <c r="U65" s="386"/>
      <c r="V65" s="384"/>
      <c r="W65" s="386"/>
      <c r="X65" s="384"/>
      <c r="Y65" s="386"/>
      <c r="Z65" s="384"/>
      <c r="AA65" s="386"/>
      <c r="AB65" s="384"/>
      <c r="AC65" s="386"/>
      <c r="AD65" s="384"/>
      <c r="AE65" s="386"/>
      <c r="AF65" s="384"/>
      <c r="AG65" s="386"/>
      <c r="AH65" s="384"/>
      <c r="AI65" s="386"/>
      <c r="AJ65" s="384"/>
      <c r="AK65" s="386"/>
      <c r="AL65" s="384"/>
      <c r="AM65" s="386"/>
      <c r="AN65" s="384"/>
      <c r="AO65" s="386"/>
      <c r="AP65" s="385"/>
      <c r="AQ65" s="385"/>
      <c r="AR65" s="384"/>
      <c r="AS65" s="386"/>
      <c r="AT65" s="385"/>
      <c r="AU65" s="385"/>
      <c r="AV65" s="384"/>
      <c r="AW65" s="386"/>
      <c r="AX65" s="385"/>
      <c r="AY65" s="385"/>
      <c r="AZ65" s="384"/>
      <c r="BA65" s="386"/>
      <c r="BB65" s="385"/>
      <c r="BC65" s="385"/>
      <c r="BD65" s="384"/>
      <c r="BE65" s="386"/>
      <c r="BF65" s="384"/>
      <c r="BG65" s="386"/>
      <c r="BH65" s="385"/>
      <c r="BI65" s="386"/>
      <c r="BJ65" s="1689"/>
      <c r="BK65" s="447"/>
      <c r="BL65" s="1726"/>
    </row>
    <row r="66" spans="1:64" ht="6" customHeight="1" x14ac:dyDescent="0.15">
      <c r="A66" s="1716"/>
      <c r="B66" s="1681">
        <v>18</v>
      </c>
      <c r="C66" s="1728"/>
      <c r="D66" s="1643"/>
      <c r="E66" s="1703"/>
      <c r="F66" s="379"/>
      <c r="G66" s="380"/>
      <c r="H66" s="381"/>
      <c r="I66" s="382"/>
      <c r="J66" s="381"/>
      <c r="K66" s="382"/>
      <c r="L66" s="381"/>
      <c r="M66" s="382"/>
      <c r="N66" s="381"/>
      <c r="O66" s="382"/>
      <c r="P66" s="381"/>
      <c r="Q66" s="382"/>
      <c r="R66" s="381"/>
      <c r="S66" s="382"/>
      <c r="T66" s="381"/>
      <c r="U66" s="382"/>
      <c r="V66" s="381"/>
      <c r="W66" s="382"/>
      <c r="X66" s="381"/>
      <c r="Y66" s="382"/>
      <c r="Z66" s="381"/>
      <c r="AA66" s="382"/>
      <c r="AB66" s="381"/>
      <c r="AC66" s="382"/>
      <c r="AD66" s="381"/>
      <c r="AE66" s="382"/>
      <c r="AF66" s="381"/>
      <c r="AG66" s="382"/>
      <c r="AH66" s="381"/>
      <c r="AI66" s="382"/>
      <c r="AJ66" s="381"/>
      <c r="AK66" s="382"/>
      <c r="AL66" s="381"/>
      <c r="AM66" s="382"/>
      <c r="AN66" s="381"/>
      <c r="AO66" s="382"/>
      <c r="AP66" s="380"/>
      <c r="AQ66" s="380"/>
      <c r="AR66" s="379"/>
      <c r="AS66" s="383"/>
      <c r="AT66" s="380"/>
      <c r="AU66" s="380"/>
      <c r="AV66" s="379"/>
      <c r="AW66" s="383"/>
      <c r="AX66" s="380"/>
      <c r="AY66" s="380"/>
      <c r="AZ66" s="379"/>
      <c r="BA66" s="383"/>
      <c r="BB66" s="380"/>
      <c r="BC66" s="380"/>
      <c r="BD66" s="379"/>
      <c r="BE66" s="383"/>
      <c r="BF66" s="379"/>
      <c r="BG66" s="383"/>
      <c r="BH66" s="380"/>
      <c r="BI66" s="383"/>
      <c r="BJ66" s="1687" t="s">
        <v>45</v>
      </c>
      <c r="BK66" s="447"/>
      <c r="BL66" s="1726">
        <f>SUM(H66:BJ68)/2</f>
        <v>0</v>
      </c>
    </row>
    <row r="67" spans="1:64" ht="3" customHeight="1" x14ac:dyDescent="0.15">
      <c r="A67" s="1716"/>
      <c r="B67" s="1681"/>
      <c r="C67" s="1729"/>
      <c r="D67" s="1643"/>
      <c r="E67" s="1704"/>
      <c r="F67" s="1642"/>
      <c r="G67" s="1643"/>
      <c r="H67" s="1642"/>
      <c r="I67" s="1643"/>
      <c r="J67" s="1642"/>
      <c r="K67" s="1643"/>
      <c r="L67" s="1642"/>
      <c r="M67" s="1643"/>
      <c r="N67" s="1642"/>
      <c r="O67" s="1643"/>
      <c r="P67" s="1642"/>
      <c r="Q67" s="1643"/>
      <c r="R67" s="1642"/>
      <c r="S67" s="1643"/>
      <c r="T67" s="1642"/>
      <c r="U67" s="1643"/>
      <c r="V67" s="1642"/>
      <c r="W67" s="1643"/>
      <c r="X67" s="1642"/>
      <c r="Y67" s="1643"/>
      <c r="Z67" s="1642"/>
      <c r="AA67" s="1643"/>
      <c r="AB67" s="1642"/>
      <c r="AC67" s="1643"/>
      <c r="AD67" s="1642"/>
      <c r="AE67" s="1643"/>
      <c r="AF67" s="1642"/>
      <c r="AG67" s="1643"/>
      <c r="AH67" s="1642"/>
      <c r="AI67" s="1643"/>
      <c r="AJ67" s="1642"/>
      <c r="AK67" s="1643"/>
      <c r="AL67" s="1642"/>
      <c r="AM67" s="1643"/>
      <c r="AN67" s="1642"/>
      <c r="AO67" s="1643"/>
      <c r="AP67" s="1642"/>
      <c r="AQ67" s="1643"/>
      <c r="AR67" s="1642"/>
      <c r="AS67" s="1643"/>
      <c r="AT67" s="1642"/>
      <c r="AU67" s="1643"/>
      <c r="AV67" s="1642"/>
      <c r="AW67" s="1643"/>
      <c r="AX67" s="1642"/>
      <c r="AY67" s="1643"/>
      <c r="AZ67" s="1642"/>
      <c r="BA67" s="1643"/>
      <c r="BB67" s="1642"/>
      <c r="BC67" s="1643"/>
      <c r="BD67" s="1642"/>
      <c r="BE67" s="1643"/>
      <c r="BF67" s="1642"/>
      <c r="BG67" s="1643"/>
      <c r="BH67" s="1642"/>
      <c r="BI67" s="1643"/>
      <c r="BJ67" s="1688"/>
      <c r="BK67" s="447"/>
      <c r="BL67" s="1726"/>
    </row>
    <row r="68" spans="1:64" ht="6" customHeight="1" x14ac:dyDescent="0.15">
      <c r="A68" s="1716"/>
      <c r="B68" s="1681"/>
      <c r="C68" s="1730"/>
      <c r="D68" s="1701"/>
      <c r="E68" s="1705"/>
      <c r="F68" s="384"/>
      <c r="G68" s="385"/>
      <c r="H68" s="384"/>
      <c r="I68" s="386"/>
      <c r="J68" s="384"/>
      <c r="K68" s="386"/>
      <c r="L68" s="384"/>
      <c r="M68" s="386"/>
      <c r="N68" s="384"/>
      <c r="O68" s="386"/>
      <c r="P68" s="384"/>
      <c r="Q68" s="386"/>
      <c r="R68" s="384"/>
      <c r="S68" s="386"/>
      <c r="T68" s="384"/>
      <c r="U68" s="386"/>
      <c r="V68" s="384"/>
      <c r="W68" s="386"/>
      <c r="X68" s="384"/>
      <c r="Y68" s="386"/>
      <c r="Z68" s="384"/>
      <c r="AA68" s="386"/>
      <c r="AB68" s="384"/>
      <c r="AC68" s="386"/>
      <c r="AD68" s="384"/>
      <c r="AE68" s="386"/>
      <c r="AF68" s="384"/>
      <c r="AG68" s="386"/>
      <c r="AH68" s="384"/>
      <c r="AI68" s="386"/>
      <c r="AJ68" s="384"/>
      <c r="AK68" s="386"/>
      <c r="AL68" s="384"/>
      <c r="AM68" s="386"/>
      <c r="AN68" s="384"/>
      <c r="AO68" s="386"/>
      <c r="AP68" s="385"/>
      <c r="AQ68" s="385"/>
      <c r="AR68" s="384"/>
      <c r="AS68" s="386"/>
      <c r="AT68" s="385"/>
      <c r="AU68" s="385"/>
      <c r="AV68" s="384"/>
      <c r="AW68" s="386"/>
      <c r="AX68" s="385"/>
      <c r="AY68" s="385"/>
      <c r="AZ68" s="384"/>
      <c r="BA68" s="386"/>
      <c r="BB68" s="385"/>
      <c r="BC68" s="385"/>
      <c r="BD68" s="384"/>
      <c r="BE68" s="386"/>
      <c r="BF68" s="384"/>
      <c r="BG68" s="386"/>
      <c r="BH68" s="385"/>
      <c r="BI68" s="386"/>
      <c r="BJ68" s="1689"/>
      <c r="BK68" s="447"/>
      <c r="BL68" s="1726"/>
    </row>
    <row r="69" spans="1:64" ht="6" customHeight="1" x14ac:dyDescent="0.15">
      <c r="A69" s="1716"/>
      <c r="B69" s="1680">
        <v>19</v>
      </c>
      <c r="C69" s="1728"/>
      <c r="D69" s="1643"/>
      <c r="E69" s="1684"/>
      <c r="F69" s="379"/>
      <c r="G69" s="380"/>
      <c r="H69" s="381"/>
      <c r="I69" s="382"/>
      <c r="J69" s="381"/>
      <c r="K69" s="382"/>
      <c r="L69" s="381"/>
      <c r="M69" s="382"/>
      <c r="N69" s="381"/>
      <c r="O69" s="382"/>
      <c r="P69" s="381"/>
      <c r="Q69" s="382"/>
      <c r="R69" s="381"/>
      <c r="S69" s="382"/>
      <c r="T69" s="381"/>
      <c r="U69" s="382"/>
      <c r="V69" s="381"/>
      <c r="W69" s="382"/>
      <c r="X69" s="381"/>
      <c r="Y69" s="382"/>
      <c r="Z69" s="381"/>
      <c r="AA69" s="382"/>
      <c r="AB69" s="381"/>
      <c r="AC69" s="382"/>
      <c r="AD69" s="381"/>
      <c r="AE69" s="382"/>
      <c r="AF69" s="381"/>
      <c r="AG69" s="382"/>
      <c r="AH69" s="381"/>
      <c r="AI69" s="382"/>
      <c r="AJ69" s="381"/>
      <c r="AK69" s="382"/>
      <c r="AL69" s="381"/>
      <c r="AM69" s="382"/>
      <c r="AN69" s="381"/>
      <c r="AO69" s="382"/>
      <c r="AP69" s="380"/>
      <c r="AQ69" s="380"/>
      <c r="AR69" s="379"/>
      <c r="AS69" s="383"/>
      <c r="AT69" s="380"/>
      <c r="AU69" s="380"/>
      <c r="AV69" s="379"/>
      <c r="AW69" s="383"/>
      <c r="AX69" s="380"/>
      <c r="AY69" s="380"/>
      <c r="AZ69" s="379"/>
      <c r="BA69" s="383"/>
      <c r="BB69" s="380"/>
      <c r="BC69" s="380"/>
      <c r="BD69" s="379"/>
      <c r="BE69" s="383"/>
      <c r="BF69" s="379"/>
      <c r="BG69" s="383"/>
      <c r="BH69" s="380"/>
      <c r="BI69" s="383"/>
      <c r="BJ69" s="1687" t="s">
        <v>45</v>
      </c>
      <c r="BK69" s="447"/>
      <c r="BL69" s="1726">
        <f t="shared" ref="BL69" si="54">SUM(H69:BJ71)/2</f>
        <v>0</v>
      </c>
    </row>
    <row r="70" spans="1:64" ht="3" customHeight="1" x14ac:dyDescent="0.15">
      <c r="A70" s="1716"/>
      <c r="B70" s="1681"/>
      <c r="C70" s="1729"/>
      <c r="D70" s="1643"/>
      <c r="E70" s="1685"/>
      <c r="F70" s="1642"/>
      <c r="G70" s="1643"/>
      <c r="H70" s="1642"/>
      <c r="I70" s="1643"/>
      <c r="J70" s="1642"/>
      <c r="K70" s="1643"/>
      <c r="L70" s="1642"/>
      <c r="M70" s="1643"/>
      <c r="N70" s="1642"/>
      <c r="O70" s="1643"/>
      <c r="P70" s="1642"/>
      <c r="Q70" s="1643"/>
      <c r="R70" s="1642"/>
      <c r="S70" s="1643"/>
      <c r="T70" s="1642"/>
      <c r="U70" s="1643"/>
      <c r="V70" s="1642"/>
      <c r="W70" s="1643"/>
      <c r="X70" s="1642"/>
      <c r="Y70" s="1643"/>
      <c r="Z70" s="1642"/>
      <c r="AA70" s="1643"/>
      <c r="AB70" s="1642"/>
      <c r="AC70" s="1643"/>
      <c r="AD70" s="1642"/>
      <c r="AE70" s="1643"/>
      <c r="AF70" s="1642"/>
      <c r="AG70" s="1643"/>
      <c r="AH70" s="1642"/>
      <c r="AI70" s="1643"/>
      <c r="AJ70" s="1642"/>
      <c r="AK70" s="1643"/>
      <c r="AL70" s="1642"/>
      <c r="AM70" s="1643"/>
      <c r="AN70" s="1642"/>
      <c r="AO70" s="1643"/>
      <c r="AP70" s="1642"/>
      <c r="AQ70" s="1643"/>
      <c r="AR70" s="1642"/>
      <c r="AS70" s="1643"/>
      <c r="AT70" s="1642"/>
      <c r="AU70" s="1643"/>
      <c r="AV70" s="1642"/>
      <c r="AW70" s="1643"/>
      <c r="AX70" s="1642"/>
      <c r="AY70" s="1643"/>
      <c r="AZ70" s="1642"/>
      <c r="BA70" s="1643"/>
      <c r="BB70" s="1642"/>
      <c r="BC70" s="1643"/>
      <c r="BD70" s="1642"/>
      <c r="BE70" s="1643"/>
      <c r="BF70" s="1642"/>
      <c r="BG70" s="1643"/>
      <c r="BH70" s="1642"/>
      <c r="BI70" s="1643"/>
      <c r="BJ70" s="1688"/>
      <c r="BK70" s="447"/>
      <c r="BL70" s="1726"/>
    </row>
    <row r="71" spans="1:64" ht="6" customHeight="1" x14ac:dyDescent="0.15">
      <c r="A71" s="1716"/>
      <c r="B71" s="1692"/>
      <c r="C71" s="1730"/>
      <c r="D71" s="1701"/>
      <c r="E71" s="1686"/>
      <c r="F71" s="384"/>
      <c r="G71" s="385"/>
      <c r="H71" s="384"/>
      <c r="I71" s="386"/>
      <c r="J71" s="384"/>
      <c r="K71" s="386"/>
      <c r="L71" s="384"/>
      <c r="M71" s="386"/>
      <c r="N71" s="384"/>
      <c r="O71" s="386"/>
      <c r="P71" s="384"/>
      <c r="Q71" s="386"/>
      <c r="R71" s="384"/>
      <c r="S71" s="386"/>
      <c r="T71" s="384"/>
      <c r="U71" s="386"/>
      <c r="V71" s="384"/>
      <c r="W71" s="386"/>
      <c r="X71" s="384"/>
      <c r="Y71" s="386"/>
      <c r="Z71" s="384"/>
      <c r="AA71" s="386"/>
      <c r="AB71" s="384"/>
      <c r="AC71" s="386"/>
      <c r="AD71" s="384"/>
      <c r="AE71" s="386"/>
      <c r="AF71" s="384"/>
      <c r="AG71" s="386"/>
      <c r="AH71" s="384"/>
      <c r="AI71" s="386"/>
      <c r="AJ71" s="384"/>
      <c r="AK71" s="386"/>
      <c r="AL71" s="384"/>
      <c r="AM71" s="386"/>
      <c r="AN71" s="384"/>
      <c r="AO71" s="386"/>
      <c r="AP71" s="385"/>
      <c r="AQ71" s="385"/>
      <c r="AR71" s="384"/>
      <c r="AS71" s="386"/>
      <c r="AT71" s="385"/>
      <c r="AU71" s="385"/>
      <c r="AV71" s="384"/>
      <c r="AW71" s="386"/>
      <c r="AX71" s="385"/>
      <c r="AY71" s="385"/>
      <c r="AZ71" s="384"/>
      <c r="BA71" s="386"/>
      <c r="BB71" s="385"/>
      <c r="BC71" s="385"/>
      <c r="BD71" s="384"/>
      <c r="BE71" s="386"/>
      <c r="BF71" s="384"/>
      <c r="BG71" s="386"/>
      <c r="BH71" s="385"/>
      <c r="BI71" s="386"/>
      <c r="BJ71" s="1689"/>
      <c r="BK71" s="447"/>
      <c r="BL71" s="1726"/>
    </row>
    <row r="72" spans="1:64" ht="6" customHeight="1" x14ac:dyDescent="0.15">
      <c r="A72" s="1716"/>
      <c r="B72" s="1681">
        <v>20</v>
      </c>
      <c r="C72" s="1728"/>
      <c r="D72" s="1643"/>
      <c r="E72" s="1684"/>
      <c r="F72" s="379"/>
      <c r="G72" s="380"/>
      <c r="H72" s="381"/>
      <c r="I72" s="382"/>
      <c r="J72" s="381"/>
      <c r="K72" s="382"/>
      <c r="L72" s="381"/>
      <c r="M72" s="382"/>
      <c r="N72" s="381"/>
      <c r="O72" s="382"/>
      <c r="P72" s="381"/>
      <c r="Q72" s="382"/>
      <c r="R72" s="381"/>
      <c r="S72" s="382"/>
      <c r="T72" s="381"/>
      <c r="U72" s="382"/>
      <c r="V72" s="381"/>
      <c r="W72" s="382"/>
      <c r="X72" s="381"/>
      <c r="Y72" s="382"/>
      <c r="Z72" s="381"/>
      <c r="AA72" s="382"/>
      <c r="AB72" s="381"/>
      <c r="AC72" s="382"/>
      <c r="AD72" s="381"/>
      <c r="AE72" s="382"/>
      <c r="AF72" s="381"/>
      <c r="AG72" s="382"/>
      <c r="AH72" s="381"/>
      <c r="AI72" s="382"/>
      <c r="AJ72" s="381"/>
      <c r="AK72" s="382"/>
      <c r="AL72" s="381"/>
      <c r="AM72" s="382"/>
      <c r="AN72" s="381"/>
      <c r="AO72" s="382"/>
      <c r="AP72" s="380"/>
      <c r="AQ72" s="380"/>
      <c r="AR72" s="379"/>
      <c r="AS72" s="383"/>
      <c r="AT72" s="380"/>
      <c r="AU72" s="380"/>
      <c r="AV72" s="379"/>
      <c r="AW72" s="383"/>
      <c r="AX72" s="380"/>
      <c r="AY72" s="380"/>
      <c r="AZ72" s="379"/>
      <c r="BA72" s="383"/>
      <c r="BB72" s="380"/>
      <c r="BC72" s="380"/>
      <c r="BD72" s="379"/>
      <c r="BE72" s="383"/>
      <c r="BF72" s="379"/>
      <c r="BG72" s="383"/>
      <c r="BH72" s="380"/>
      <c r="BI72" s="383"/>
      <c r="BJ72" s="1687" t="s">
        <v>45</v>
      </c>
      <c r="BK72" s="447"/>
      <c r="BL72" s="1726">
        <f t="shared" ref="BL72" si="55">SUM(H72:BJ74)/2</f>
        <v>0</v>
      </c>
    </row>
    <row r="73" spans="1:64" ht="3" customHeight="1" x14ac:dyDescent="0.15">
      <c r="A73" s="1716"/>
      <c r="B73" s="1681"/>
      <c r="C73" s="1729"/>
      <c r="D73" s="1643"/>
      <c r="E73" s="1685"/>
      <c r="F73" s="1642"/>
      <c r="G73" s="1643"/>
      <c r="H73" s="1642"/>
      <c r="I73" s="1643"/>
      <c r="J73" s="1642"/>
      <c r="K73" s="1643"/>
      <c r="L73" s="1642"/>
      <c r="M73" s="1643"/>
      <c r="N73" s="1642"/>
      <c r="O73" s="1643"/>
      <c r="P73" s="1642"/>
      <c r="Q73" s="1643"/>
      <c r="R73" s="1642"/>
      <c r="S73" s="1643"/>
      <c r="T73" s="1642"/>
      <c r="U73" s="1643"/>
      <c r="V73" s="1642"/>
      <c r="W73" s="1643"/>
      <c r="X73" s="1642"/>
      <c r="Y73" s="1643"/>
      <c r="Z73" s="1642"/>
      <c r="AA73" s="1643"/>
      <c r="AB73" s="1642"/>
      <c r="AC73" s="1643"/>
      <c r="AD73" s="1642"/>
      <c r="AE73" s="1643"/>
      <c r="AF73" s="1642"/>
      <c r="AG73" s="1643"/>
      <c r="AH73" s="1642"/>
      <c r="AI73" s="1643"/>
      <c r="AJ73" s="1642"/>
      <c r="AK73" s="1643"/>
      <c r="AL73" s="1642"/>
      <c r="AM73" s="1643"/>
      <c r="AN73" s="1642"/>
      <c r="AO73" s="1643"/>
      <c r="AP73" s="1642"/>
      <c r="AQ73" s="1643"/>
      <c r="AR73" s="1642"/>
      <c r="AS73" s="1643"/>
      <c r="AT73" s="1642"/>
      <c r="AU73" s="1643"/>
      <c r="AV73" s="1642"/>
      <c r="AW73" s="1643"/>
      <c r="AX73" s="1642"/>
      <c r="AY73" s="1643"/>
      <c r="AZ73" s="1642"/>
      <c r="BA73" s="1643"/>
      <c r="BB73" s="1642"/>
      <c r="BC73" s="1643"/>
      <c r="BD73" s="1642"/>
      <c r="BE73" s="1643"/>
      <c r="BF73" s="1642"/>
      <c r="BG73" s="1643"/>
      <c r="BH73" s="1642"/>
      <c r="BI73" s="1643"/>
      <c r="BJ73" s="1688"/>
      <c r="BK73" s="447"/>
      <c r="BL73" s="1726"/>
    </row>
    <row r="74" spans="1:64" ht="6" customHeight="1" x14ac:dyDescent="0.15">
      <c r="A74" s="1716"/>
      <c r="B74" s="1702"/>
      <c r="C74" s="1730"/>
      <c r="D74" s="1701"/>
      <c r="E74" s="1686"/>
      <c r="F74" s="384"/>
      <c r="G74" s="385"/>
      <c r="H74" s="384"/>
      <c r="I74" s="386"/>
      <c r="J74" s="384"/>
      <c r="K74" s="386"/>
      <c r="L74" s="384"/>
      <c r="M74" s="386"/>
      <c r="N74" s="384"/>
      <c r="O74" s="386"/>
      <c r="P74" s="384"/>
      <c r="Q74" s="386"/>
      <c r="R74" s="384"/>
      <c r="S74" s="386"/>
      <c r="T74" s="384"/>
      <c r="U74" s="386"/>
      <c r="V74" s="384"/>
      <c r="W74" s="386"/>
      <c r="X74" s="384"/>
      <c r="Y74" s="386"/>
      <c r="Z74" s="384"/>
      <c r="AA74" s="386"/>
      <c r="AB74" s="384"/>
      <c r="AC74" s="386"/>
      <c r="AD74" s="384"/>
      <c r="AE74" s="386"/>
      <c r="AF74" s="384"/>
      <c r="AG74" s="386"/>
      <c r="AH74" s="384"/>
      <c r="AI74" s="386"/>
      <c r="AJ74" s="384"/>
      <c r="AK74" s="386"/>
      <c r="AL74" s="384"/>
      <c r="AM74" s="386"/>
      <c r="AN74" s="384"/>
      <c r="AO74" s="386"/>
      <c r="AP74" s="385"/>
      <c r="AQ74" s="385"/>
      <c r="AR74" s="384"/>
      <c r="AS74" s="386"/>
      <c r="AT74" s="385"/>
      <c r="AU74" s="385"/>
      <c r="AV74" s="384"/>
      <c r="AW74" s="386"/>
      <c r="AX74" s="385"/>
      <c r="AY74" s="385"/>
      <c r="AZ74" s="384"/>
      <c r="BA74" s="386"/>
      <c r="BB74" s="385"/>
      <c r="BC74" s="385"/>
      <c r="BD74" s="384"/>
      <c r="BE74" s="386"/>
      <c r="BF74" s="384"/>
      <c r="BG74" s="386"/>
      <c r="BH74" s="385"/>
      <c r="BI74" s="386"/>
      <c r="BJ74" s="1689"/>
      <c r="BK74" s="447"/>
      <c r="BL74" s="1726"/>
    </row>
    <row r="75" spans="1:64" ht="15.95" customHeight="1" x14ac:dyDescent="0.15">
      <c r="A75" s="1717"/>
      <c r="B75" s="1651" t="s">
        <v>672</v>
      </c>
      <c r="C75" s="1652"/>
      <c r="D75" s="1652"/>
      <c r="E75" s="1653"/>
      <c r="F75" s="1715">
        <f>SUM(F15:G74)</f>
        <v>0</v>
      </c>
      <c r="G75" s="1731"/>
      <c r="H75" s="1715">
        <f t="shared" ref="H75" si="56">SUM(H15:I74)</f>
        <v>2</v>
      </c>
      <c r="I75" s="1731"/>
      <c r="J75" s="1715">
        <f t="shared" ref="J75" si="57">SUM(J15:K74)</f>
        <v>3</v>
      </c>
      <c r="K75" s="1731"/>
      <c r="L75" s="1715">
        <f t="shared" ref="L75" si="58">SUM(L15:M74)</f>
        <v>6</v>
      </c>
      <c r="M75" s="1731"/>
      <c r="N75" s="1715">
        <f t="shared" ref="N75" si="59">SUM(N15:O74)</f>
        <v>8</v>
      </c>
      <c r="O75" s="1731"/>
      <c r="P75" s="1715">
        <f t="shared" ref="P75" si="60">SUM(P15:Q74)</f>
        <v>11</v>
      </c>
      <c r="Q75" s="1731"/>
      <c r="R75" s="1715">
        <f t="shared" ref="R75" si="61">SUM(R15:S74)</f>
        <v>11</v>
      </c>
      <c r="S75" s="1731"/>
      <c r="T75" s="1715">
        <f t="shared" ref="T75" si="62">SUM(T15:U74)</f>
        <v>11</v>
      </c>
      <c r="U75" s="1731"/>
      <c r="V75" s="1715">
        <f t="shared" ref="V75" si="63">SUM(V15:W74)</f>
        <v>11</v>
      </c>
      <c r="W75" s="1731"/>
      <c r="X75" s="1715">
        <f t="shared" ref="X75" si="64">SUM(X15:Y74)</f>
        <v>11</v>
      </c>
      <c r="Y75" s="1731"/>
      <c r="Z75" s="1715">
        <f t="shared" ref="Z75" si="65">SUM(Z15:AA74)</f>
        <v>11</v>
      </c>
      <c r="AA75" s="1731"/>
      <c r="AB75" s="1715">
        <f t="shared" ref="AB75" si="66">SUM(AB15:AC74)</f>
        <v>9</v>
      </c>
      <c r="AC75" s="1731"/>
      <c r="AD75" s="1715">
        <f t="shared" ref="AD75" si="67">SUM(AD15:AE74)</f>
        <v>8</v>
      </c>
      <c r="AE75" s="1731"/>
      <c r="AF75" s="1715">
        <f t="shared" ref="AF75" si="68">SUM(AF15:AG74)</f>
        <v>6</v>
      </c>
      <c r="AG75" s="1731"/>
      <c r="AH75" s="1715">
        <f t="shared" ref="AH75" si="69">SUM(AH15:AI74)</f>
        <v>6</v>
      </c>
      <c r="AI75" s="1731"/>
      <c r="AJ75" s="1715">
        <f t="shared" ref="AJ75" si="70">SUM(AJ15:AK74)</f>
        <v>9</v>
      </c>
      <c r="AK75" s="1731"/>
      <c r="AL75" s="1715">
        <f t="shared" ref="AL75" si="71">SUM(AL15:AM74)</f>
        <v>9</v>
      </c>
      <c r="AM75" s="1731"/>
      <c r="AN75" s="1715">
        <f t="shared" ref="AN75" si="72">SUM(AN15:AO74)</f>
        <v>9</v>
      </c>
      <c r="AO75" s="1731"/>
      <c r="AP75" s="1715">
        <f t="shared" ref="AP75" si="73">SUM(AP15:AQ74)</f>
        <v>8</v>
      </c>
      <c r="AQ75" s="1731"/>
      <c r="AR75" s="1715">
        <f t="shared" ref="AR75" si="74">SUM(AR15:AS74)</f>
        <v>6</v>
      </c>
      <c r="AS75" s="1731"/>
      <c r="AT75" s="1715">
        <f t="shared" ref="AT75" si="75">SUM(AT15:AU74)</f>
        <v>4</v>
      </c>
      <c r="AU75" s="1731"/>
      <c r="AV75" s="1715">
        <f t="shared" ref="AV75" si="76">SUM(AV15:AW74)</f>
        <v>4</v>
      </c>
      <c r="AW75" s="1731"/>
      <c r="AX75" s="1715">
        <f t="shared" ref="AX75" si="77">SUM(AX15:AY74)</f>
        <v>3</v>
      </c>
      <c r="AY75" s="1731"/>
      <c r="AZ75" s="1715">
        <f t="shared" ref="AZ75" si="78">SUM(AZ15:BA74)</f>
        <v>3</v>
      </c>
      <c r="BA75" s="1731"/>
      <c r="BB75" s="1715">
        <f t="shared" ref="BB75" si="79">SUM(BB15:BC74)</f>
        <v>3</v>
      </c>
      <c r="BC75" s="1731"/>
      <c r="BD75" s="1715">
        <f t="shared" ref="BD75" si="80">SUM(BD15:BE74)</f>
        <v>0</v>
      </c>
      <c r="BE75" s="1731"/>
      <c r="BF75" s="1715">
        <f t="shared" ref="BF75" si="81">SUM(BF15:BG74)</f>
        <v>0</v>
      </c>
      <c r="BG75" s="1731"/>
      <c r="BH75" s="1715">
        <f t="shared" ref="BH75" si="82">SUM(BH15:BI74)</f>
        <v>0</v>
      </c>
      <c r="BI75" s="1731"/>
      <c r="BJ75" s="387"/>
    </row>
    <row r="76" spans="1:64" ht="15.95" customHeight="1" x14ac:dyDescent="0.15">
      <c r="A76" s="1680" t="s">
        <v>686</v>
      </c>
      <c r="B76" s="1695"/>
      <c r="C76" s="1695"/>
      <c r="D76" s="1696"/>
      <c r="E76" s="454" t="s">
        <v>682</v>
      </c>
      <c r="F76" s="1715" t="str">
        <f>IF(F10=0,"",IF(F75&gt;=F10,"適","否"))</f>
        <v/>
      </c>
      <c r="G76" s="1731"/>
      <c r="H76" s="1715" t="str">
        <f t="shared" ref="H76" si="83">IF(H10=0,"",IF(H75&gt;=H10,"適","否"))</f>
        <v>適</v>
      </c>
      <c r="I76" s="1731"/>
      <c r="J76" s="1715" t="str">
        <f t="shared" ref="J76" si="84">IF(J10=0,"",IF(J75&gt;=J10,"適","否"))</f>
        <v>適</v>
      </c>
      <c r="K76" s="1731"/>
      <c r="L76" s="1715" t="str">
        <f t="shared" ref="L76" si="85">IF(L10=0,"",IF(L75&gt;=L10,"適","否"))</f>
        <v>適</v>
      </c>
      <c r="M76" s="1731"/>
      <c r="N76" s="1715" t="str">
        <f t="shared" ref="N76" si="86">IF(N10=0,"",IF(N75&gt;=N10,"適","否"))</f>
        <v>適</v>
      </c>
      <c r="O76" s="1731"/>
      <c r="P76" s="1715" t="str">
        <f t="shared" ref="P76" si="87">IF(P10=0,"",IF(P75&gt;=P10,"適","否"))</f>
        <v>適</v>
      </c>
      <c r="Q76" s="1731"/>
      <c r="R76" s="1715" t="str">
        <f t="shared" ref="R76" si="88">IF(R10=0,"",IF(R75&gt;=R10,"適","否"))</f>
        <v>適</v>
      </c>
      <c r="S76" s="1731"/>
      <c r="T76" s="1715" t="str">
        <f t="shared" ref="T76" si="89">IF(T10=0,"",IF(T75&gt;=T10,"適","否"))</f>
        <v>適</v>
      </c>
      <c r="U76" s="1731"/>
      <c r="V76" s="1715" t="str">
        <f t="shared" ref="V76" si="90">IF(V10=0,"",IF(V75&gt;=V10,"適","否"))</f>
        <v>適</v>
      </c>
      <c r="W76" s="1731"/>
      <c r="X76" s="1715" t="str">
        <f t="shared" ref="X76" si="91">IF(X10=0,"",IF(X75&gt;=X10,"適","否"))</f>
        <v>適</v>
      </c>
      <c r="Y76" s="1731"/>
      <c r="Z76" s="1715" t="str">
        <f t="shared" ref="Z76" si="92">IF(Z10=0,"",IF(Z75&gt;=Z10,"適","否"))</f>
        <v>適</v>
      </c>
      <c r="AA76" s="1731"/>
      <c r="AB76" s="1715" t="str">
        <f t="shared" ref="AB76" si="93">IF(AB10=0,"",IF(AB75&gt;=AB10,"適","否"))</f>
        <v>適</v>
      </c>
      <c r="AC76" s="1731"/>
      <c r="AD76" s="1715" t="str">
        <f t="shared" ref="AD76" si="94">IF(AD10=0,"",IF(AD75&gt;=AD10,"適","否"))</f>
        <v>適</v>
      </c>
      <c r="AE76" s="1731"/>
      <c r="AF76" s="1715" t="str">
        <f t="shared" ref="AF76" si="95">IF(AF10=0,"",IF(AF75&gt;=AF10,"適","否"))</f>
        <v>適</v>
      </c>
      <c r="AG76" s="1731"/>
      <c r="AH76" s="1715" t="str">
        <f t="shared" ref="AH76" si="96">IF(AH10=0,"",IF(AH75&gt;=AH10,"適","否"))</f>
        <v>適</v>
      </c>
      <c r="AI76" s="1731"/>
      <c r="AJ76" s="1715" t="str">
        <f t="shared" ref="AJ76" si="97">IF(AJ10=0,"",IF(AJ75&gt;=AJ10,"適","否"))</f>
        <v>適</v>
      </c>
      <c r="AK76" s="1731"/>
      <c r="AL76" s="1715" t="str">
        <f t="shared" ref="AL76" si="98">IF(AL10=0,"",IF(AL75&gt;=AL10,"適","否"))</f>
        <v>適</v>
      </c>
      <c r="AM76" s="1731"/>
      <c r="AN76" s="1715" t="str">
        <f t="shared" ref="AN76" si="99">IF(AN10=0,"",IF(AN75&gt;=AN10,"適","否"))</f>
        <v>適</v>
      </c>
      <c r="AO76" s="1731"/>
      <c r="AP76" s="1715" t="str">
        <f t="shared" ref="AP76" si="100">IF(AP10=0,"",IF(AP75&gt;=AP10,"適","否"))</f>
        <v>適</v>
      </c>
      <c r="AQ76" s="1731"/>
      <c r="AR76" s="1715" t="str">
        <f t="shared" ref="AR76" si="101">IF(AR10=0,"",IF(AR75&gt;=AR10,"適","否"))</f>
        <v>適</v>
      </c>
      <c r="AS76" s="1731"/>
      <c r="AT76" s="1715" t="str">
        <f t="shared" ref="AT76" si="102">IF(AT10=0,"",IF(AT75&gt;=AT10,"適","否"))</f>
        <v>適</v>
      </c>
      <c r="AU76" s="1731"/>
      <c r="AV76" s="1715" t="str">
        <f t="shared" ref="AV76" si="103">IF(AV10=0,"",IF(AV75&gt;=AV10,"適","否"))</f>
        <v>適</v>
      </c>
      <c r="AW76" s="1731"/>
      <c r="AX76" s="1715" t="str">
        <f t="shared" ref="AX76" si="104">IF(AX10=0,"",IF(AX75&gt;=AX10,"適","否"))</f>
        <v>適</v>
      </c>
      <c r="AY76" s="1731"/>
      <c r="AZ76" s="1715" t="str">
        <f t="shared" ref="AZ76" si="105">IF(AZ10=0,"",IF(AZ75&gt;=AZ10,"適","否"))</f>
        <v>適</v>
      </c>
      <c r="BA76" s="1731"/>
      <c r="BB76" s="1715" t="str">
        <f t="shared" ref="BB76" si="106">IF(BB10=0,"",IF(BB75&gt;=BB10,"適","否"))</f>
        <v>適</v>
      </c>
      <c r="BC76" s="1731"/>
      <c r="BD76" s="1715" t="str">
        <f t="shared" ref="BD76" si="107">IF(BD10=0,"",IF(BD75&gt;=BD10,"適","否"))</f>
        <v/>
      </c>
      <c r="BE76" s="1731"/>
      <c r="BF76" s="1715" t="str">
        <f t="shared" ref="BF76" si="108">IF(BF10=0,"",IF(BF75&gt;=BF10,"適","否"))</f>
        <v/>
      </c>
      <c r="BG76" s="1731"/>
      <c r="BH76" s="1715" t="str">
        <f t="shared" ref="BH76" si="109">IF(BH10=0,"",IF(BH75&gt;=BH10,"適","否"))</f>
        <v/>
      </c>
      <c r="BI76" s="1731"/>
      <c r="BJ76" s="388"/>
    </row>
    <row r="77" spans="1:64" ht="15.95" customHeight="1" x14ac:dyDescent="0.15">
      <c r="A77" s="1692"/>
      <c r="B77" s="1697"/>
      <c r="C77" s="1697"/>
      <c r="D77" s="1698"/>
      <c r="E77" s="454" t="s">
        <v>683</v>
      </c>
      <c r="F77" s="1715" t="str">
        <f>IF(F11=0,"",IF(F75&gt;=F11,"適","否"))</f>
        <v/>
      </c>
      <c r="G77" s="1731"/>
      <c r="H77" s="1715" t="str">
        <f t="shared" ref="H77" si="110">IF(H11=0,"",IF(H75&gt;=H11,"適","否"))</f>
        <v>適</v>
      </c>
      <c r="I77" s="1731"/>
      <c r="J77" s="1715" t="str">
        <f t="shared" ref="J77" si="111">IF(J11=0,"",IF(J75&gt;=J11,"適","否"))</f>
        <v>適</v>
      </c>
      <c r="K77" s="1731"/>
      <c r="L77" s="1715" t="str">
        <f t="shared" ref="L77" si="112">IF(L11=0,"",IF(L75&gt;=L11,"適","否"))</f>
        <v>適</v>
      </c>
      <c r="M77" s="1731"/>
      <c r="N77" s="1715" t="str">
        <f t="shared" ref="N77" si="113">IF(N11=0,"",IF(N75&gt;=N11,"適","否"))</f>
        <v>適</v>
      </c>
      <c r="O77" s="1731"/>
      <c r="P77" s="1715" t="str">
        <f t="shared" ref="P77" si="114">IF(P11=0,"",IF(P75&gt;=P11,"適","否"))</f>
        <v>適</v>
      </c>
      <c r="Q77" s="1731"/>
      <c r="R77" s="1715" t="str">
        <f t="shared" ref="R77" si="115">IF(R11=0,"",IF(R75&gt;=R11,"適","否"))</f>
        <v>適</v>
      </c>
      <c r="S77" s="1731"/>
      <c r="T77" s="1715" t="str">
        <f t="shared" ref="T77" si="116">IF(T11=0,"",IF(T75&gt;=T11,"適","否"))</f>
        <v>適</v>
      </c>
      <c r="U77" s="1731"/>
      <c r="V77" s="1715" t="str">
        <f t="shared" ref="V77" si="117">IF(V11=0,"",IF(V75&gt;=V11,"適","否"))</f>
        <v>適</v>
      </c>
      <c r="W77" s="1731"/>
      <c r="X77" s="1715" t="str">
        <f t="shared" ref="X77" si="118">IF(X11=0,"",IF(X75&gt;=X11,"適","否"))</f>
        <v>適</v>
      </c>
      <c r="Y77" s="1731"/>
      <c r="Z77" s="1715" t="str">
        <f t="shared" ref="Z77" si="119">IF(Z11=0,"",IF(Z75&gt;=Z11,"適","否"))</f>
        <v>適</v>
      </c>
      <c r="AA77" s="1731"/>
      <c r="AB77" s="1715" t="str">
        <f t="shared" ref="AB77" si="120">IF(AB11=0,"",IF(AB75&gt;=AB11,"適","否"))</f>
        <v>適</v>
      </c>
      <c r="AC77" s="1731"/>
      <c r="AD77" s="1715" t="str">
        <f t="shared" ref="AD77" si="121">IF(AD11=0,"",IF(AD75&gt;=AD11,"適","否"))</f>
        <v>適</v>
      </c>
      <c r="AE77" s="1731"/>
      <c r="AF77" s="1715" t="str">
        <f t="shared" ref="AF77" si="122">IF(AF11=0,"",IF(AF75&gt;=AF11,"適","否"))</f>
        <v>適</v>
      </c>
      <c r="AG77" s="1731"/>
      <c r="AH77" s="1715" t="str">
        <f t="shared" ref="AH77" si="123">IF(AH11=0,"",IF(AH75&gt;=AH11,"適","否"))</f>
        <v>適</v>
      </c>
      <c r="AI77" s="1731"/>
      <c r="AJ77" s="1715" t="str">
        <f t="shared" ref="AJ77" si="124">IF(AJ11=0,"",IF(AJ75&gt;=AJ11,"適","否"))</f>
        <v>適</v>
      </c>
      <c r="AK77" s="1731"/>
      <c r="AL77" s="1715" t="str">
        <f t="shared" ref="AL77" si="125">IF(AL11=0,"",IF(AL75&gt;=AL11,"適","否"))</f>
        <v>適</v>
      </c>
      <c r="AM77" s="1731"/>
      <c r="AN77" s="1715" t="str">
        <f t="shared" ref="AN77" si="126">IF(AN11=0,"",IF(AN75&gt;=AN11,"適","否"))</f>
        <v>適</v>
      </c>
      <c r="AO77" s="1731"/>
      <c r="AP77" s="1715" t="str">
        <f t="shared" ref="AP77" si="127">IF(AP11=0,"",IF(AP75&gt;=AP11,"適","否"))</f>
        <v>適</v>
      </c>
      <c r="AQ77" s="1731"/>
      <c r="AR77" s="1715" t="str">
        <f t="shared" ref="AR77" si="128">IF(AR11=0,"",IF(AR75&gt;=AR11,"適","否"))</f>
        <v>適</v>
      </c>
      <c r="AS77" s="1731"/>
      <c r="AT77" s="1715" t="str">
        <f t="shared" ref="AT77" si="129">IF(AT11=0,"",IF(AT75&gt;=AT11,"適","否"))</f>
        <v>適</v>
      </c>
      <c r="AU77" s="1731"/>
      <c r="AV77" s="1715" t="str">
        <f t="shared" ref="AV77" si="130">IF(AV11=0,"",IF(AV75&gt;=AV11,"適","否"))</f>
        <v>適</v>
      </c>
      <c r="AW77" s="1731"/>
      <c r="AX77" s="1715" t="str">
        <f t="shared" ref="AX77" si="131">IF(AX11=0,"",IF(AX75&gt;=AX11,"適","否"))</f>
        <v>適</v>
      </c>
      <c r="AY77" s="1731"/>
      <c r="AZ77" s="1715" t="str">
        <f t="shared" ref="AZ77" si="132">IF(AZ11=0,"",IF(AZ75&gt;=AZ11,"適","否"))</f>
        <v>適</v>
      </c>
      <c r="BA77" s="1731"/>
      <c r="BB77" s="1715" t="str">
        <f t="shared" ref="BB77" si="133">IF(BB11=0,"",IF(BB75&gt;=BB11,"適","否"))</f>
        <v>適</v>
      </c>
      <c r="BC77" s="1731"/>
      <c r="BD77" s="1715" t="str">
        <f t="shared" ref="BD77" si="134">IF(BD11=0,"",IF(BD75&gt;=BD11,"適","否"))</f>
        <v/>
      </c>
      <c r="BE77" s="1731"/>
      <c r="BF77" s="1715" t="str">
        <f t="shared" ref="BF77" si="135">IF(BF11=0,"",IF(BF75&gt;=BF11,"適","否"))</f>
        <v/>
      </c>
      <c r="BG77" s="1731"/>
      <c r="BH77" s="1715" t="str">
        <f t="shared" ref="BH77" si="136">IF(BH11=0,"",IF(BH75&gt;=BH11,"適","否"))</f>
        <v/>
      </c>
      <c r="BI77" s="1731"/>
      <c r="BJ77" s="457" t="s">
        <v>684</v>
      </c>
      <c r="BK77" s="455"/>
    </row>
    <row r="78" spans="1:64" s="274" customFormat="1" ht="12.75" customHeight="1" x14ac:dyDescent="0.15">
      <c r="A78" s="389" t="s">
        <v>668</v>
      </c>
      <c r="B78" s="274" t="s">
        <v>766</v>
      </c>
    </row>
    <row r="79" spans="1:64" s="274" customFormat="1" ht="12.75" customHeight="1" x14ac:dyDescent="0.15">
      <c r="A79" s="274">
        <v>2</v>
      </c>
      <c r="B79" s="274" t="s">
        <v>767</v>
      </c>
    </row>
    <row r="80" spans="1:64" s="274" customFormat="1" ht="12.75" customHeight="1" x14ac:dyDescent="0.15">
      <c r="A80" s="376" t="s">
        <v>695</v>
      </c>
      <c r="B80" s="369" t="s">
        <v>768</v>
      </c>
      <c r="C80" s="369"/>
      <c r="D80" s="369"/>
    </row>
    <row r="81" spans="1:63" s="274" customFormat="1" ht="12.75" customHeight="1" x14ac:dyDescent="0.15">
      <c r="A81" s="369"/>
      <c r="B81" s="369" t="s">
        <v>696</v>
      </c>
      <c r="C81" s="369"/>
      <c r="D81" s="369"/>
      <c r="E81" s="369"/>
      <c r="F81" s="369"/>
      <c r="G81" s="369"/>
      <c r="H81" s="369"/>
      <c r="I81" s="369"/>
      <c r="J81" s="369"/>
      <c r="K81" s="369"/>
      <c r="L81" s="369"/>
      <c r="M81" s="369"/>
      <c r="N81" s="369"/>
      <c r="O81" s="369"/>
      <c r="P81" s="369"/>
      <c r="Q81" s="369"/>
      <c r="R81" s="369"/>
      <c r="S81" s="369"/>
      <c r="T81" s="369"/>
      <c r="U81" s="369"/>
      <c r="V81" s="369"/>
      <c r="W81" s="369"/>
      <c r="X81" s="369"/>
      <c r="Y81" s="369"/>
      <c r="Z81" s="369"/>
      <c r="AA81" s="369"/>
      <c r="AB81" s="369"/>
      <c r="AC81" s="369"/>
      <c r="AD81" s="369"/>
      <c r="AE81" s="369"/>
      <c r="AF81" s="369"/>
      <c r="AG81" s="369"/>
      <c r="AH81" s="369"/>
      <c r="AI81" s="369"/>
      <c r="AJ81" s="369"/>
      <c r="AK81" s="369"/>
      <c r="AL81" s="369"/>
      <c r="AM81" s="369"/>
      <c r="AN81" s="369"/>
      <c r="AO81" s="369"/>
      <c r="AP81" s="369"/>
      <c r="AQ81" s="369"/>
      <c r="AR81" s="369"/>
      <c r="AS81" s="369"/>
      <c r="AT81" s="369"/>
      <c r="AU81" s="369"/>
      <c r="AV81" s="369"/>
      <c r="AW81" s="369"/>
      <c r="AX81" s="369"/>
      <c r="AY81" s="369"/>
      <c r="AZ81" s="369"/>
      <c r="BA81" s="369"/>
      <c r="BB81" s="369"/>
      <c r="BC81" s="369"/>
      <c r="BD81" s="369"/>
      <c r="BE81" s="369"/>
      <c r="BF81" s="369"/>
      <c r="BG81" s="369"/>
      <c r="BH81" s="369"/>
      <c r="BI81" s="369"/>
      <c r="BJ81" s="369"/>
      <c r="BK81" s="369"/>
    </row>
    <row r="82" spans="1:63" s="274" customFormat="1" ht="12.75" customHeight="1" x14ac:dyDescent="0.15">
      <c r="A82" s="369"/>
      <c r="B82" s="369" t="s">
        <v>740</v>
      </c>
      <c r="C82" s="369"/>
      <c r="D82" s="369"/>
      <c r="E82" s="369"/>
      <c r="F82" s="369"/>
      <c r="G82" s="369"/>
      <c r="H82" s="369"/>
      <c r="I82" s="369"/>
      <c r="J82" s="369"/>
      <c r="K82" s="369"/>
      <c r="L82" s="369"/>
      <c r="M82" s="369"/>
      <c r="N82" s="369"/>
      <c r="O82" s="369"/>
      <c r="P82" s="369"/>
      <c r="Q82" s="369"/>
      <c r="R82" s="369"/>
      <c r="S82" s="369"/>
      <c r="T82" s="369"/>
      <c r="U82" s="369"/>
      <c r="V82" s="369"/>
      <c r="W82" s="369"/>
      <c r="X82" s="369"/>
      <c r="Y82" s="369"/>
      <c r="Z82" s="369"/>
      <c r="AA82" s="369"/>
      <c r="AB82" s="369"/>
      <c r="AC82" s="369"/>
      <c r="AD82" s="369"/>
      <c r="AE82" s="369"/>
      <c r="AF82" s="369"/>
      <c r="AG82" s="369"/>
      <c r="AH82" s="369"/>
      <c r="AI82" s="369"/>
      <c r="AJ82" s="369"/>
      <c r="AK82" s="369"/>
      <c r="AL82" s="369"/>
      <c r="AM82" s="369"/>
      <c r="AN82" s="369"/>
      <c r="AO82" s="369"/>
      <c r="AP82" s="369"/>
      <c r="AQ82" s="369"/>
      <c r="AR82" s="369"/>
      <c r="AS82" s="369"/>
      <c r="AT82" s="369"/>
      <c r="AU82" s="369"/>
      <c r="AV82" s="369"/>
      <c r="AW82" s="369"/>
      <c r="AX82" s="369"/>
      <c r="AY82" s="369"/>
      <c r="AZ82" s="369"/>
      <c r="BA82" s="369"/>
      <c r="BB82" s="369"/>
      <c r="BC82" s="369"/>
      <c r="BD82" s="369"/>
      <c r="BE82" s="369"/>
      <c r="BF82" s="369"/>
      <c r="BG82" s="369"/>
      <c r="BH82" s="369"/>
      <c r="BI82" s="369"/>
      <c r="BJ82" s="369"/>
      <c r="BK82" s="369"/>
    </row>
    <row r="83" spans="1:63" s="274" customFormat="1" ht="12.75" customHeight="1" x14ac:dyDescent="0.15">
      <c r="A83" s="369"/>
      <c r="B83" s="369" t="s">
        <v>743</v>
      </c>
      <c r="C83" s="369"/>
      <c r="D83" s="369"/>
      <c r="E83" s="369"/>
      <c r="F83" s="369"/>
      <c r="G83" s="369"/>
      <c r="H83" s="369"/>
      <c r="I83" s="369"/>
      <c r="J83" s="369"/>
      <c r="K83" s="369"/>
      <c r="L83" s="369"/>
      <c r="M83" s="369"/>
      <c r="N83" s="369"/>
      <c r="O83" s="369"/>
      <c r="P83" s="369"/>
      <c r="Q83" s="369"/>
      <c r="R83" s="369"/>
      <c r="S83" s="369"/>
      <c r="T83" s="369"/>
      <c r="U83" s="369"/>
      <c r="V83" s="369"/>
      <c r="W83" s="369"/>
      <c r="X83" s="369"/>
      <c r="Y83" s="369"/>
      <c r="Z83" s="369"/>
      <c r="AA83" s="369"/>
      <c r="AB83" s="369"/>
      <c r="AC83" s="369"/>
      <c r="AD83" s="369"/>
      <c r="AE83" s="369"/>
      <c r="AF83" s="369"/>
      <c r="AG83" s="369"/>
      <c r="AH83" s="369"/>
      <c r="AI83" s="369"/>
      <c r="AJ83" s="369"/>
      <c r="AK83" s="369"/>
      <c r="AL83" s="369"/>
      <c r="AM83" s="369"/>
      <c r="AN83" s="369"/>
      <c r="AO83" s="369"/>
      <c r="AP83" s="369"/>
      <c r="AQ83" s="369"/>
      <c r="AR83" s="369"/>
      <c r="AS83" s="369"/>
      <c r="AT83" s="369"/>
      <c r="AU83" s="369"/>
      <c r="AV83" s="369"/>
      <c r="AW83" s="369"/>
      <c r="AX83" s="369"/>
      <c r="AY83" s="369"/>
      <c r="AZ83" s="369"/>
      <c r="BA83" s="369"/>
      <c r="BB83" s="369"/>
      <c r="BC83" s="369"/>
      <c r="BD83" s="369"/>
      <c r="BE83" s="369"/>
      <c r="BF83" s="369"/>
      <c r="BG83" s="369"/>
      <c r="BH83" s="369"/>
      <c r="BI83" s="369"/>
      <c r="BJ83" s="369"/>
      <c r="BK83" s="369"/>
    </row>
    <row r="84" spans="1:63" s="274" customFormat="1" ht="15" customHeight="1" x14ac:dyDescent="0.15">
      <c r="A84" s="369"/>
      <c r="B84" s="369" t="s">
        <v>769</v>
      </c>
      <c r="C84" s="369"/>
      <c r="D84" s="369"/>
      <c r="E84" s="369"/>
      <c r="F84" s="369"/>
      <c r="G84" s="369"/>
      <c r="H84" s="369"/>
      <c r="I84" s="369"/>
      <c r="J84" s="369"/>
      <c r="K84" s="369"/>
      <c r="L84" s="369"/>
      <c r="M84" s="369"/>
      <c r="N84" s="369"/>
      <c r="O84" s="369"/>
      <c r="P84" s="369"/>
      <c r="Q84" s="369"/>
      <c r="R84" s="369"/>
      <c r="S84" s="369"/>
      <c r="T84" s="369"/>
      <c r="U84" s="369"/>
      <c r="V84" s="369"/>
      <c r="W84" s="369"/>
      <c r="X84" s="369"/>
      <c r="Y84" s="369"/>
      <c r="Z84" s="369"/>
      <c r="AA84" s="369"/>
      <c r="AB84" s="369"/>
      <c r="AC84" s="369"/>
      <c r="AD84" s="369"/>
      <c r="AE84" s="369"/>
      <c r="AF84" s="369"/>
      <c r="AG84" s="369"/>
      <c r="AH84" s="369"/>
      <c r="AI84" s="369"/>
      <c r="AJ84" s="369"/>
      <c r="AK84" s="369"/>
      <c r="AL84" s="369"/>
      <c r="AM84" s="369"/>
      <c r="AN84" s="369"/>
      <c r="AO84" s="369"/>
      <c r="AP84" s="369"/>
      <c r="AQ84" s="369"/>
      <c r="AR84" s="369"/>
      <c r="AS84" s="369"/>
      <c r="AT84" s="369"/>
      <c r="AU84" s="369"/>
      <c r="AV84" s="369"/>
      <c r="AW84" s="369"/>
      <c r="AX84" s="369"/>
      <c r="AY84" s="369"/>
      <c r="AZ84" s="369"/>
      <c r="BA84" s="369"/>
      <c r="BB84" s="369"/>
      <c r="BC84" s="369"/>
      <c r="BD84" s="369"/>
      <c r="BE84" s="369"/>
      <c r="BF84" s="369"/>
      <c r="BG84" s="369"/>
      <c r="BH84" s="369"/>
      <c r="BI84" s="369"/>
      <c r="BJ84" s="369"/>
      <c r="BK84" s="369"/>
    </row>
    <row r="85" spans="1:63" s="274" customFormat="1" ht="12.75" customHeight="1" x14ac:dyDescent="0.15">
      <c r="A85" s="369"/>
      <c r="B85" s="369" t="s">
        <v>770</v>
      </c>
      <c r="C85" s="369"/>
      <c r="D85" s="369"/>
      <c r="E85" s="369"/>
      <c r="F85" s="369"/>
      <c r="G85" s="369"/>
      <c r="H85" s="369"/>
      <c r="I85" s="369"/>
      <c r="J85" s="369"/>
      <c r="K85" s="369"/>
      <c r="L85" s="369"/>
      <c r="M85" s="369"/>
      <c r="N85" s="369"/>
      <c r="O85" s="369"/>
      <c r="P85" s="369"/>
      <c r="Q85" s="369"/>
      <c r="R85" s="369"/>
      <c r="S85" s="369"/>
      <c r="T85" s="369"/>
      <c r="U85" s="369"/>
      <c r="V85" s="369"/>
      <c r="W85" s="369"/>
      <c r="X85" s="369"/>
      <c r="Y85" s="369"/>
      <c r="Z85" s="369"/>
      <c r="AA85" s="369"/>
      <c r="AB85" s="369"/>
      <c r="AC85" s="369"/>
      <c r="AD85" s="369"/>
      <c r="AE85" s="369"/>
      <c r="AF85" s="369"/>
      <c r="AG85" s="369"/>
      <c r="AH85" s="369"/>
      <c r="AI85" s="369"/>
      <c r="AJ85" s="369"/>
      <c r="AK85" s="369"/>
      <c r="AL85" s="369"/>
      <c r="AM85" s="369"/>
      <c r="AN85" s="369"/>
      <c r="AO85" s="369"/>
      <c r="AP85" s="369"/>
      <c r="AQ85" s="369"/>
      <c r="AR85" s="369"/>
      <c r="AS85" s="369"/>
      <c r="AT85" s="369"/>
      <c r="AU85" s="369"/>
      <c r="AV85" s="369"/>
      <c r="AW85" s="369"/>
      <c r="AX85" s="369"/>
      <c r="AY85" s="369"/>
      <c r="AZ85" s="369"/>
      <c r="BA85" s="369"/>
      <c r="BB85" s="369"/>
      <c r="BC85" s="369"/>
      <c r="BD85" s="369"/>
      <c r="BE85" s="369"/>
      <c r="BF85" s="369"/>
      <c r="BG85" s="369"/>
      <c r="BH85" s="369"/>
      <c r="BI85" s="369"/>
      <c r="BJ85" s="369"/>
      <c r="BK85" s="369"/>
    </row>
    <row r="86" spans="1:63" s="274" customFormat="1" x14ac:dyDescent="0.15">
      <c r="A86" s="369"/>
      <c r="B86" s="369" t="s">
        <v>741</v>
      </c>
      <c r="C86" s="369"/>
      <c r="D86" s="369"/>
      <c r="E86" s="369"/>
      <c r="F86" s="369"/>
      <c r="G86" s="369"/>
      <c r="H86" s="369"/>
      <c r="I86" s="369"/>
      <c r="J86" s="369"/>
      <c r="K86" s="369"/>
      <c r="L86" s="369"/>
      <c r="M86" s="369"/>
      <c r="N86" s="369"/>
      <c r="O86" s="369"/>
      <c r="P86" s="369"/>
      <c r="Q86" s="369"/>
      <c r="R86" s="369"/>
      <c r="S86" s="369"/>
      <c r="T86" s="369"/>
      <c r="U86" s="369"/>
      <c r="V86" s="369"/>
      <c r="W86" s="369"/>
      <c r="X86" s="369"/>
      <c r="Y86" s="369"/>
      <c r="Z86" s="369"/>
      <c r="AA86" s="369"/>
      <c r="AB86" s="369"/>
      <c r="AC86" s="369"/>
      <c r="AD86" s="369"/>
      <c r="AE86" s="369"/>
      <c r="AF86" s="369"/>
      <c r="AG86" s="369"/>
      <c r="AH86" s="369"/>
      <c r="AI86" s="369"/>
      <c r="AJ86" s="369"/>
      <c r="AK86" s="369"/>
      <c r="AL86" s="369"/>
      <c r="AM86" s="369"/>
      <c r="AN86" s="369"/>
      <c r="AO86" s="369"/>
      <c r="AP86" s="369"/>
      <c r="AQ86" s="369"/>
      <c r="AR86" s="369"/>
      <c r="AS86" s="369"/>
      <c r="AT86" s="369"/>
      <c r="AU86" s="369"/>
      <c r="AV86" s="369"/>
      <c r="AW86" s="369"/>
      <c r="AX86" s="369"/>
      <c r="AY86" s="369"/>
      <c r="AZ86" s="369"/>
      <c r="BA86" s="369"/>
      <c r="BB86" s="369"/>
      <c r="BC86" s="369"/>
      <c r="BD86" s="369"/>
      <c r="BE86" s="369"/>
      <c r="BF86" s="369"/>
      <c r="BG86" s="369"/>
      <c r="BH86" s="369"/>
      <c r="BI86" s="369"/>
      <c r="BJ86" s="369"/>
      <c r="BK86" s="369"/>
    </row>
    <row r="87" spans="1:63" s="274" customFormat="1" x14ac:dyDescent="0.15">
      <c r="A87" s="1734"/>
      <c r="B87" s="1734"/>
      <c r="C87" s="1734"/>
      <c r="D87" s="1734"/>
      <c r="E87" s="1734"/>
      <c r="F87" s="1734"/>
      <c r="G87" s="1734"/>
      <c r="H87" s="1734"/>
      <c r="I87" s="1734"/>
      <c r="J87" s="1734"/>
      <c r="K87" s="1734"/>
      <c r="L87" s="1734"/>
      <c r="M87" s="1734"/>
      <c r="N87" s="1734"/>
      <c r="O87" s="1734"/>
      <c r="P87" s="1734"/>
      <c r="Q87" s="1734"/>
      <c r="R87" s="1734"/>
      <c r="S87" s="1734"/>
      <c r="T87" s="1734"/>
      <c r="U87" s="1734"/>
      <c r="V87" s="1734"/>
      <c r="W87" s="1734"/>
      <c r="X87" s="1734"/>
      <c r="Y87" s="1734"/>
      <c r="Z87" s="1734"/>
      <c r="AA87" s="1734"/>
      <c r="AB87" s="1734"/>
      <c r="AC87" s="1734"/>
      <c r="AD87" s="1734"/>
      <c r="AE87" s="1734"/>
      <c r="AF87" s="1734"/>
      <c r="AG87" s="1734"/>
      <c r="AH87" s="1734"/>
      <c r="AI87" s="1734"/>
      <c r="AJ87" s="1734"/>
      <c r="AK87" s="1734"/>
      <c r="AL87" s="1734"/>
      <c r="AM87" s="1734"/>
      <c r="AN87" s="1734"/>
      <c r="AO87" s="1734"/>
      <c r="AP87" s="1734"/>
      <c r="AQ87" s="1734"/>
      <c r="AR87" s="1734"/>
      <c r="AS87" s="1734"/>
      <c r="AT87" s="1734"/>
      <c r="AU87" s="1734"/>
      <c r="AV87" s="1734"/>
      <c r="AW87" s="1734"/>
      <c r="AX87" s="1734"/>
      <c r="AY87" s="1734"/>
      <c r="AZ87" s="1734"/>
      <c r="BA87" s="1734"/>
      <c r="BB87" s="1734"/>
      <c r="BC87" s="1734"/>
      <c r="BD87" s="1734"/>
      <c r="BE87" s="1734"/>
      <c r="BF87" s="1734"/>
      <c r="BG87" s="1734"/>
      <c r="BH87" s="1734"/>
      <c r="BI87" s="1734"/>
      <c r="BJ87" s="1734"/>
      <c r="BK87" s="458"/>
    </row>
  </sheetData>
  <mergeCells count="1046">
    <mergeCell ref="BH13:BI13"/>
    <mergeCell ref="AV13:AW13"/>
    <mergeCell ref="AX13:AY13"/>
    <mergeCell ref="AZ13:BA13"/>
    <mergeCell ref="BB13:BC13"/>
    <mergeCell ref="BD13:BE13"/>
    <mergeCell ref="BF13:BG13"/>
    <mergeCell ref="AJ13:AK13"/>
    <mergeCell ref="AL13:AM13"/>
    <mergeCell ref="AN13:AO13"/>
    <mergeCell ref="AP13:AQ13"/>
    <mergeCell ref="AR13:AS13"/>
    <mergeCell ref="AT13:AU13"/>
    <mergeCell ref="X13:Y13"/>
    <mergeCell ref="Z13:AA13"/>
    <mergeCell ref="AB13:AC13"/>
    <mergeCell ref="AD13:AE13"/>
    <mergeCell ref="AF13:AG13"/>
    <mergeCell ref="AH13:AI13"/>
    <mergeCell ref="L13:M13"/>
    <mergeCell ref="N13:O13"/>
    <mergeCell ref="P13:Q13"/>
    <mergeCell ref="R13:S13"/>
    <mergeCell ref="T13:U13"/>
    <mergeCell ref="V13:W13"/>
    <mergeCell ref="BB77:BC77"/>
    <mergeCell ref="BD77:BE77"/>
    <mergeCell ref="BF77:BG77"/>
    <mergeCell ref="BH77:BI77"/>
    <mergeCell ref="A87:BJ87"/>
    <mergeCell ref="BD2:BJ2"/>
    <mergeCell ref="F13:G13"/>
    <mergeCell ref="H13:I13"/>
    <mergeCell ref="J13:K13"/>
    <mergeCell ref="AP77:AQ77"/>
    <mergeCell ref="AR77:AS77"/>
    <mergeCell ref="AT77:AU77"/>
    <mergeCell ref="AV77:AW77"/>
    <mergeCell ref="AX77:AY77"/>
    <mergeCell ref="AZ77:BA77"/>
    <mergeCell ref="AD77:AE77"/>
    <mergeCell ref="AF77:AG77"/>
    <mergeCell ref="AH77:AI77"/>
    <mergeCell ref="AJ77:AK77"/>
    <mergeCell ref="AL77:AM77"/>
    <mergeCell ref="AN77:AO77"/>
    <mergeCell ref="R77:S77"/>
    <mergeCell ref="T77:U77"/>
    <mergeCell ref="V77:W77"/>
    <mergeCell ref="X77:Y77"/>
    <mergeCell ref="Z77:AA77"/>
    <mergeCell ref="N77:O77"/>
    <mergeCell ref="P77:Q77"/>
    <mergeCell ref="AX76:AY76"/>
    <mergeCell ref="AZ76:BA76"/>
    <mergeCell ref="BB76:BC76"/>
    <mergeCell ref="BD76:BE76"/>
    <mergeCell ref="BF76:BG76"/>
    <mergeCell ref="BH76:BI76"/>
    <mergeCell ref="AL76:AM76"/>
    <mergeCell ref="AN76:AO76"/>
    <mergeCell ref="AP76:AQ76"/>
    <mergeCell ref="AR76:AS76"/>
    <mergeCell ref="AT76:AU76"/>
    <mergeCell ref="AV76:AW76"/>
    <mergeCell ref="Z76:AA76"/>
    <mergeCell ref="AB76:AC76"/>
    <mergeCell ref="AD76:AE76"/>
    <mergeCell ref="AF76:AG76"/>
    <mergeCell ref="AH76:AI76"/>
    <mergeCell ref="AJ76:AK76"/>
    <mergeCell ref="N76:O76"/>
    <mergeCell ref="P76:Q76"/>
    <mergeCell ref="R76:S76"/>
    <mergeCell ref="T76:U76"/>
    <mergeCell ref="V76:W76"/>
    <mergeCell ref="X76:Y76"/>
    <mergeCell ref="A76:D77"/>
    <mergeCell ref="F76:G76"/>
    <mergeCell ref="H76:I76"/>
    <mergeCell ref="J76:K76"/>
    <mergeCell ref="L76:M76"/>
    <mergeCell ref="AN75:AO75"/>
    <mergeCell ref="AP75:AQ75"/>
    <mergeCell ref="AR75:AS75"/>
    <mergeCell ref="AT75:AU75"/>
    <mergeCell ref="AV75:AW75"/>
    <mergeCell ref="AX75:AY75"/>
    <mergeCell ref="AB75:AC75"/>
    <mergeCell ref="AD75:AE75"/>
    <mergeCell ref="AF75:AG75"/>
    <mergeCell ref="AH75:AI75"/>
    <mergeCell ref="AJ75:AK75"/>
    <mergeCell ref="AL75:AM75"/>
    <mergeCell ref="P75:Q75"/>
    <mergeCell ref="R75:S75"/>
    <mergeCell ref="T75:U75"/>
    <mergeCell ref="V75:W75"/>
    <mergeCell ref="X75:Y75"/>
    <mergeCell ref="Z75:AA75"/>
    <mergeCell ref="B75:E75"/>
    <mergeCell ref="F75:G75"/>
    <mergeCell ref="H75:I75"/>
    <mergeCell ref="J75:K75"/>
    <mergeCell ref="AB77:AC77"/>
    <mergeCell ref="F77:G77"/>
    <mergeCell ref="H77:I77"/>
    <mergeCell ref="J77:K77"/>
    <mergeCell ref="L77:M77"/>
    <mergeCell ref="L75:M75"/>
    <mergeCell ref="N75:O75"/>
    <mergeCell ref="AX73:AY73"/>
    <mergeCell ref="AZ73:BA73"/>
    <mergeCell ref="BB73:BC73"/>
    <mergeCell ref="BD73:BE73"/>
    <mergeCell ref="BF73:BG73"/>
    <mergeCell ref="BH73:BI73"/>
    <mergeCell ref="AL73:AM73"/>
    <mergeCell ref="AN73:AO73"/>
    <mergeCell ref="AP73:AQ73"/>
    <mergeCell ref="AR73:AS73"/>
    <mergeCell ref="AT73:AU73"/>
    <mergeCell ref="AV73:AW73"/>
    <mergeCell ref="Z73:AA73"/>
    <mergeCell ref="AB73:AC73"/>
    <mergeCell ref="AD73:AE73"/>
    <mergeCell ref="AF73:AG73"/>
    <mergeCell ref="AH73:AI73"/>
    <mergeCell ref="AJ73:AK73"/>
    <mergeCell ref="N73:O73"/>
    <mergeCell ref="P73:Q73"/>
    <mergeCell ref="R73:S73"/>
    <mergeCell ref="T73:U73"/>
    <mergeCell ref="V73:W73"/>
    <mergeCell ref="X73:Y73"/>
    <mergeCell ref="AZ75:BA75"/>
    <mergeCell ref="BB75:BC75"/>
    <mergeCell ref="BD75:BE75"/>
    <mergeCell ref="BF75:BG75"/>
    <mergeCell ref="BH75:BI75"/>
    <mergeCell ref="B72:B74"/>
    <mergeCell ref="C72:C74"/>
    <mergeCell ref="D72:D74"/>
    <mergeCell ref="E72:E74"/>
    <mergeCell ref="BJ72:BJ74"/>
    <mergeCell ref="BL72:BL74"/>
    <mergeCell ref="F73:G73"/>
    <mergeCell ref="H73:I73"/>
    <mergeCell ref="J73:K73"/>
    <mergeCell ref="L73:M73"/>
    <mergeCell ref="AX70:AY70"/>
    <mergeCell ref="AZ70:BA70"/>
    <mergeCell ref="BB70:BC70"/>
    <mergeCell ref="BD70:BE70"/>
    <mergeCell ref="BF70:BG70"/>
    <mergeCell ref="BH70:BI70"/>
    <mergeCell ref="AL70:AM70"/>
    <mergeCell ref="AN70:AO70"/>
    <mergeCell ref="AP70:AQ70"/>
    <mergeCell ref="AR70:AS70"/>
    <mergeCell ref="AT70:AU70"/>
    <mergeCell ref="AV70:AW70"/>
    <mergeCell ref="Z70:AA70"/>
    <mergeCell ref="AB70:AC70"/>
    <mergeCell ref="AD70:AE70"/>
    <mergeCell ref="AF70:AG70"/>
    <mergeCell ref="AH70:AI70"/>
    <mergeCell ref="AJ70:AK70"/>
    <mergeCell ref="N70:O70"/>
    <mergeCell ref="P70:Q70"/>
    <mergeCell ref="R70:S70"/>
    <mergeCell ref="T70:U70"/>
    <mergeCell ref="V70:W70"/>
    <mergeCell ref="X70:Y70"/>
    <mergeCell ref="B69:B71"/>
    <mergeCell ref="C69:C71"/>
    <mergeCell ref="D69:D71"/>
    <mergeCell ref="E69:E71"/>
    <mergeCell ref="BJ69:BJ71"/>
    <mergeCell ref="BL69:BL71"/>
    <mergeCell ref="F70:G70"/>
    <mergeCell ref="H70:I70"/>
    <mergeCell ref="J70:K70"/>
    <mergeCell ref="L70:M70"/>
    <mergeCell ref="AX67:AY67"/>
    <mergeCell ref="AZ67:BA67"/>
    <mergeCell ref="BB67:BC67"/>
    <mergeCell ref="BD67:BE67"/>
    <mergeCell ref="BF67:BG67"/>
    <mergeCell ref="BH67:BI67"/>
    <mergeCell ref="AL67:AM67"/>
    <mergeCell ref="AN67:AO67"/>
    <mergeCell ref="AP67:AQ67"/>
    <mergeCell ref="AR67:AS67"/>
    <mergeCell ref="AT67:AU67"/>
    <mergeCell ref="AV67:AW67"/>
    <mergeCell ref="Z67:AA67"/>
    <mergeCell ref="AB67:AC67"/>
    <mergeCell ref="AD67:AE67"/>
    <mergeCell ref="AF67:AG67"/>
    <mergeCell ref="AH67:AI67"/>
    <mergeCell ref="AJ67:AK67"/>
    <mergeCell ref="N67:O67"/>
    <mergeCell ref="P67:Q67"/>
    <mergeCell ref="R67:S67"/>
    <mergeCell ref="T67:U67"/>
    <mergeCell ref="V67:W67"/>
    <mergeCell ref="X67:Y67"/>
    <mergeCell ref="B66:B68"/>
    <mergeCell ref="C66:C68"/>
    <mergeCell ref="D66:D68"/>
    <mergeCell ref="E66:E68"/>
    <mergeCell ref="BJ66:BJ68"/>
    <mergeCell ref="BL66:BL68"/>
    <mergeCell ref="F67:G67"/>
    <mergeCell ref="H67:I67"/>
    <mergeCell ref="J67:K67"/>
    <mergeCell ref="L67:M67"/>
    <mergeCell ref="AX64:AY64"/>
    <mergeCell ref="AZ64:BA64"/>
    <mergeCell ref="BB64:BC64"/>
    <mergeCell ref="BD64:BE64"/>
    <mergeCell ref="BF64:BG64"/>
    <mergeCell ref="BH64:BI64"/>
    <mergeCell ref="AL64:AM64"/>
    <mergeCell ref="AN64:AO64"/>
    <mergeCell ref="AP64:AQ64"/>
    <mergeCell ref="AR64:AS64"/>
    <mergeCell ref="AT64:AU64"/>
    <mergeCell ref="AV64:AW64"/>
    <mergeCell ref="Z64:AA64"/>
    <mergeCell ref="AB64:AC64"/>
    <mergeCell ref="AD64:AE64"/>
    <mergeCell ref="AF64:AG64"/>
    <mergeCell ref="AH64:AI64"/>
    <mergeCell ref="AJ64:AK64"/>
    <mergeCell ref="N64:O64"/>
    <mergeCell ref="P64:Q64"/>
    <mergeCell ref="R64:S64"/>
    <mergeCell ref="T64:U64"/>
    <mergeCell ref="V64:W64"/>
    <mergeCell ref="X64:Y64"/>
    <mergeCell ref="B63:B65"/>
    <mergeCell ref="C63:C65"/>
    <mergeCell ref="D63:D65"/>
    <mergeCell ref="E63:E65"/>
    <mergeCell ref="BJ63:BJ65"/>
    <mergeCell ref="BL63:BL65"/>
    <mergeCell ref="F64:G64"/>
    <mergeCell ref="H64:I64"/>
    <mergeCell ref="J64:K64"/>
    <mergeCell ref="L64:M64"/>
    <mergeCell ref="AX61:AY61"/>
    <mergeCell ref="AZ61:BA61"/>
    <mergeCell ref="BB61:BC61"/>
    <mergeCell ref="BD61:BE61"/>
    <mergeCell ref="BF61:BG61"/>
    <mergeCell ref="BH61:BI61"/>
    <mergeCell ref="AL61:AM61"/>
    <mergeCell ref="AN61:AO61"/>
    <mergeCell ref="AP61:AQ61"/>
    <mergeCell ref="AR61:AS61"/>
    <mergeCell ref="AT61:AU61"/>
    <mergeCell ref="AV61:AW61"/>
    <mergeCell ref="Z61:AA61"/>
    <mergeCell ref="AB61:AC61"/>
    <mergeCell ref="AD61:AE61"/>
    <mergeCell ref="AF61:AG61"/>
    <mergeCell ref="AH61:AI61"/>
    <mergeCell ref="AJ61:AK61"/>
    <mergeCell ref="N61:O61"/>
    <mergeCell ref="P61:Q61"/>
    <mergeCell ref="R61:S61"/>
    <mergeCell ref="T61:U61"/>
    <mergeCell ref="V61:W61"/>
    <mergeCell ref="X61:Y61"/>
    <mergeCell ref="B60:B62"/>
    <mergeCell ref="C60:C62"/>
    <mergeCell ref="D60:D62"/>
    <mergeCell ref="E60:E62"/>
    <mergeCell ref="BJ60:BJ62"/>
    <mergeCell ref="BL60:BL62"/>
    <mergeCell ref="F61:G61"/>
    <mergeCell ref="H61:I61"/>
    <mergeCell ref="J61:K61"/>
    <mergeCell ref="L61:M61"/>
    <mergeCell ref="AX58:AY58"/>
    <mergeCell ref="AZ58:BA58"/>
    <mergeCell ref="BB58:BC58"/>
    <mergeCell ref="BD58:BE58"/>
    <mergeCell ref="BF58:BG58"/>
    <mergeCell ref="BH58:BI58"/>
    <mergeCell ref="AL58:AM58"/>
    <mergeCell ref="AN58:AO58"/>
    <mergeCell ref="AP58:AQ58"/>
    <mergeCell ref="AR58:AS58"/>
    <mergeCell ref="AT58:AU58"/>
    <mergeCell ref="AV58:AW58"/>
    <mergeCell ref="Z58:AA58"/>
    <mergeCell ref="AB58:AC58"/>
    <mergeCell ref="AD58:AE58"/>
    <mergeCell ref="AF58:AG58"/>
    <mergeCell ref="AH58:AI58"/>
    <mergeCell ref="AJ58:AK58"/>
    <mergeCell ref="N58:O58"/>
    <mergeCell ref="P58:Q58"/>
    <mergeCell ref="R58:S58"/>
    <mergeCell ref="T58:U58"/>
    <mergeCell ref="V58:W58"/>
    <mergeCell ref="X58:Y58"/>
    <mergeCell ref="B57:B59"/>
    <mergeCell ref="C57:C59"/>
    <mergeCell ref="D57:D59"/>
    <mergeCell ref="E57:E59"/>
    <mergeCell ref="BJ57:BJ59"/>
    <mergeCell ref="BL57:BL59"/>
    <mergeCell ref="F58:G58"/>
    <mergeCell ref="H58:I58"/>
    <mergeCell ref="J58:K58"/>
    <mergeCell ref="L58:M58"/>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V55:W55"/>
    <mergeCell ref="X55:Y55"/>
    <mergeCell ref="B54:B56"/>
    <mergeCell ref="C54:C56"/>
    <mergeCell ref="D54:D56"/>
    <mergeCell ref="E54:E56"/>
    <mergeCell ref="BJ54:BJ56"/>
    <mergeCell ref="BL54:BL56"/>
    <mergeCell ref="F55:G55"/>
    <mergeCell ref="H55:I55"/>
    <mergeCell ref="J55:K55"/>
    <mergeCell ref="L55:M55"/>
    <mergeCell ref="AX52:AY52"/>
    <mergeCell ref="AZ52:BA52"/>
    <mergeCell ref="BB52:BC52"/>
    <mergeCell ref="BD52:BE52"/>
    <mergeCell ref="BF52:BG52"/>
    <mergeCell ref="BH52:BI52"/>
    <mergeCell ref="AL52:AM52"/>
    <mergeCell ref="AN52:AO52"/>
    <mergeCell ref="AP52:AQ52"/>
    <mergeCell ref="AR52:AS52"/>
    <mergeCell ref="AT52:AU52"/>
    <mergeCell ref="AV52:AW52"/>
    <mergeCell ref="Z52:AA52"/>
    <mergeCell ref="AB52:AC52"/>
    <mergeCell ref="AD52:AE52"/>
    <mergeCell ref="AF52:AG52"/>
    <mergeCell ref="AH52:AI52"/>
    <mergeCell ref="AJ52:AK52"/>
    <mergeCell ref="N52:O52"/>
    <mergeCell ref="P52:Q52"/>
    <mergeCell ref="R52:S52"/>
    <mergeCell ref="T52:U52"/>
    <mergeCell ref="V52:W52"/>
    <mergeCell ref="X52:Y52"/>
    <mergeCell ref="B51:B53"/>
    <mergeCell ref="C51:C53"/>
    <mergeCell ref="D51:D53"/>
    <mergeCell ref="E51:E53"/>
    <mergeCell ref="BJ51:BJ53"/>
    <mergeCell ref="BL51:BL53"/>
    <mergeCell ref="F52:G52"/>
    <mergeCell ref="H52:I52"/>
    <mergeCell ref="J52:K52"/>
    <mergeCell ref="L52:M52"/>
    <mergeCell ref="AX49:AY49"/>
    <mergeCell ref="AZ49:BA49"/>
    <mergeCell ref="BB49:BC49"/>
    <mergeCell ref="BD49:BE49"/>
    <mergeCell ref="BF49:BG49"/>
    <mergeCell ref="BH49:BI49"/>
    <mergeCell ref="AL49:AM49"/>
    <mergeCell ref="AN49:AO49"/>
    <mergeCell ref="AP49:AQ49"/>
    <mergeCell ref="AR49:AS49"/>
    <mergeCell ref="AT49:AU49"/>
    <mergeCell ref="AV49:AW49"/>
    <mergeCell ref="Z49:AA49"/>
    <mergeCell ref="AB49:AC49"/>
    <mergeCell ref="AD49:AE49"/>
    <mergeCell ref="AF49:AG49"/>
    <mergeCell ref="AH49:AI49"/>
    <mergeCell ref="AJ49:AK49"/>
    <mergeCell ref="N49:O49"/>
    <mergeCell ref="P49:Q49"/>
    <mergeCell ref="R49:S49"/>
    <mergeCell ref="T49:U49"/>
    <mergeCell ref="V49:W49"/>
    <mergeCell ref="X49:Y49"/>
    <mergeCell ref="B48:B50"/>
    <mergeCell ref="C48:C50"/>
    <mergeCell ref="D48:D50"/>
    <mergeCell ref="E48:E50"/>
    <mergeCell ref="BJ48:BJ50"/>
    <mergeCell ref="BL48:BL50"/>
    <mergeCell ref="F49:G49"/>
    <mergeCell ref="H49:I49"/>
    <mergeCell ref="J49:K49"/>
    <mergeCell ref="L49:M49"/>
    <mergeCell ref="AX46:AY46"/>
    <mergeCell ref="AZ46:BA46"/>
    <mergeCell ref="BB46:BC46"/>
    <mergeCell ref="BD46:BE46"/>
    <mergeCell ref="BF46:BG46"/>
    <mergeCell ref="BH46:BI46"/>
    <mergeCell ref="AL46:AM46"/>
    <mergeCell ref="AN46:AO46"/>
    <mergeCell ref="AP46:AQ46"/>
    <mergeCell ref="AR46:AS46"/>
    <mergeCell ref="AT46:AU46"/>
    <mergeCell ref="AV46:AW46"/>
    <mergeCell ref="Z46:AA46"/>
    <mergeCell ref="AB46:AC46"/>
    <mergeCell ref="AD46:AE46"/>
    <mergeCell ref="AF46:AG46"/>
    <mergeCell ref="AH46:AI46"/>
    <mergeCell ref="AJ46:AK46"/>
    <mergeCell ref="N46:O46"/>
    <mergeCell ref="P46:Q46"/>
    <mergeCell ref="R46:S46"/>
    <mergeCell ref="T46:U46"/>
    <mergeCell ref="V46:W46"/>
    <mergeCell ref="X46:Y46"/>
    <mergeCell ref="B45:B47"/>
    <mergeCell ref="C45:C47"/>
    <mergeCell ref="D45:D47"/>
    <mergeCell ref="E45:E47"/>
    <mergeCell ref="BJ45:BJ47"/>
    <mergeCell ref="BL45:BL47"/>
    <mergeCell ref="F46:G46"/>
    <mergeCell ref="H46:I46"/>
    <mergeCell ref="J46:K46"/>
    <mergeCell ref="L46:M46"/>
    <mergeCell ref="AX43:AY43"/>
    <mergeCell ref="AZ43:BA43"/>
    <mergeCell ref="BB43:BC43"/>
    <mergeCell ref="BD43:BE43"/>
    <mergeCell ref="BF43:BG43"/>
    <mergeCell ref="BH43:BI43"/>
    <mergeCell ref="AL43:AM43"/>
    <mergeCell ref="AN43:AO43"/>
    <mergeCell ref="AP43:AQ43"/>
    <mergeCell ref="AR43:AS43"/>
    <mergeCell ref="AT43:AU43"/>
    <mergeCell ref="AV43:AW43"/>
    <mergeCell ref="Z43:AA43"/>
    <mergeCell ref="AB43:AC43"/>
    <mergeCell ref="AD43:AE43"/>
    <mergeCell ref="AF43:AG43"/>
    <mergeCell ref="AH43:AI43"/>
    <mergeCell ref="AJ43:AK43"/>
    <mergeCell ref="N43:O43"/>
    <mergeCell ref="P43:Q43"/>
    <mergeCell ref="R43:S43"/>
    <mergeCell ref="T43:U43"/>
    <mergeCell ref="V43:W43"/>
    <mergeCell ref="X43:Y43"/>
    <mergeCell ref="B42:B44"/>
    <mergeCell ref="C42:C44"/>
    <mergeCell ref="D42:D44"/>
    <mergeCell ref="E42:E44"/>
    <mergeCell ref="BJ42:BJ44"/>
    <mergeCell ref="BL42:BL44"/>
    <mergeCell ref="F43:G43"/>
    <mergeCell ref="H43:I43"/>
    <mergeCell ref="J43:K43"/>
    <mergeCell ref="L43:M43"/>
    <mergeCell ref="AX40:AY40"/>
    <mergeCell ref="AZ40:BA40"/>
    <mergeCell ref="BB40:BC40"/>
    <mergeCell ref="BD40:BE40"/>
    <mergeCell ref="BF40:BG40"/>
    <mergeCell ref="BH40:BI40"/>
    <mergeCell ref="AL40:AM40"/>
    <mergeCell ref="AN40:AO40"/>
    <mergeCell ref="AP40:AQ40"/>
    <mergeCell ref="AR40:AS40"/>
    <mergeCell ref="AT40:AU40"/>
    <mergeCell ref="AV40:AW40"/>
    <mergeCell ref="Z40:AA40"/>
    <mergeCell ref="AB40:AC40"/>
    <mergeCell ref="AD40:AE40"/>
    <mergeCell ref="AF40:AG40"/>
    <mergeCell ref="AH40:AI40"/>
    <mergeCell ref="AJ40:AK40"/>
    <mergeCell ref="N40:O40"/>
    <mergeCell ref="P40:Q40"/>
    <mergeCell ref="R40:S40"/>
    <mergeCell ref="T40:U40"/>
    <mergeCell ref="V40:W40"/>
    <mergeCell ref="X40:Y40"/>
    <mergeCell ref="B39:B41"/>
    <mergeCell ref="C39:C41"/>
    <mergeCell ref="D39:D41"/>
    <mergeCell ref="E39:E41"/>
    <mergeCell ref="BJ39:BJ41"/>
    <mergeCell ref="BL39:BL41"/>
    <mergeCell ref="F40:G40"/>
    <mergeCell ref="H40:I40"/>
    <mergeCell ref="J40:K40"/>
    <mergeCell ref="L40:M40"/>
    <mergeCell ref="AX37:AY37"/>
    <mergeCell ref="AZ37:BA37"/>
    <mergeCell ref="BB37:BC37"/>
    <mergeCell ref="BD37:BE37"/>
    <mergeCell ref="BF37:BG37"/>
    <mergeCell ref="BH37:BI37"/>
    <mergeCell ref="AL37:AM37"/>
    <mergeCell ref="AN37:AO37"/>
    <mergeCell ref="AP37:AQ37"/>
    <mergeCell ref="AR37:AS37"/>
    <mergeCell ref="AT37:AU37"/>
    <mergeCell ref="AV37:AW37"/>
    <mergeCell ref="Z37:AA37"/>
    <mergeCell ref="AB37:AC37"/>
    <mergeCell ref="AD37:AE37"/>
    <mergeCell ref="AF37:AG37"/>
    <mergeCell ref="AH37:AI37"/>
    <mergeCell ref="AJ37:AK37"/>
    <mergeCell ref="N37:O37"/>
    <mergeCell ref="P37:Q37"/>
    <mergeCell ref="R37:S37"/>
    <mergeCell ref="T37:U37"/>
    <mergeCell ref="V37:W37"/>
    <mergeCell ref="X37:Y37"/>
    <mergeCell ref="B36:B38"/>
    <mergeCell ref="C36:C38"/>
    <mergeCell ref="D36:D38"/>
    <mergeCell ref="E36:E38"/>
    <mergeCell ref="BJ36:BJ38"/>
    <mergeCell ref="BL36:BL38"/>
    <mergeCell ref="F37:G37"/>
    <mergeCell ref="H37:I37"/>
    <mergeCell ref="J37:K37"/>
    <mergeCell ref="L37:M37"/>
    <mergeCell ref="AX34:AY34"/>
    <mergeCell ref="AZ34:BA34"/>
    <mergeCell ref="BB34:BC34"/>
    <mergeCell ref="BD34:BE34"/>
    <mergeCell ref="BF34:BG34"/>
    <mergeCell ref="BH34:BI34"/>
    <mergeCell ref="AL34:AM34"/>
    <mergeCell ref="AN34:AO34"/>
    <mergeCell ref="AP34:AQ34"/>
    <mergeCell ref="AR34:AS34"/>
    <mergeCell ref="AT34:AU34"/>
    <mergeCell ref="AV34:AW34"/>
    <mergeCell ref="Z34:AA34"/>
    <mergeCell ref="AB34:AC34"/>
    <mergeCell ref="AD34:AE34"/>
    <mergeCell ref="AF34:AG34"/>
    <mergeCell ref="AH34:AI34"/>
    <mergeCell ref="AJ34:AK34"/>
    <mergeCell ref="N34:O34"/>
    <mergeCell ref="P34:Q34"/>
    <mergeCell ref="R34:S34"/>
    <mergeCell ref="T34:U34"/>
    <mergeCell ref="V34:W34"/>
    <mergeCell ref="X34:Y34"/>
    <mergeCell ref="B33:B35"/>
    <mergeCell ref="C33:C35"/>
    <mergeCell ref="D33:D35"/>
    <mergeCell ref="E33:E35"/>
    <mergeCell ref="BJ33:BJ35"/>
    <mergeCell ref="BL33:BL35"/>
    <mergeCell ref="F34:G34"/>
    <mergeCell ref="H34:I34"/>
    <mergeCell ref="J34:K34"/>
    <mergeCell ref="L34:M34"/>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30:B32"/>
    <mergeCell ref="C30:C32"/>
    <mergeCell ref="D30:D32"/>
    <mergeCell ref="E30:E32"/>
    <mergeCell ref="BJ30:BJ32"/>
    <mergeCell ref="BL30:BL32"/>
    <mergeCell ref="F31:G31"/>
    <mergeCell ref="H31:I31"/>
    <mergeCell ref="J31:K31"/>
    <mergeCell ref="L31:M31"/>
    <mergeCell ref="AX28:AY28"/>
    <mergeCell ref="AZ28:BA28"/>
    <mergeCell ref="BB28:BC28"/>
    <mergeCell ref="BD28:BE28"/>
    <mergeCell ref="BF28:BG28"/>
    <mergeCell ref="BH28:BI28"/>
    <mergeCell ref="AL28:AM28"/>
    <mergeCell ref="AN28:AO28"/>
    <mergeCell ref="AP28:AQ28"/>
    <mergeCell ref="AR28:AS28"/>
    <mergeCell ref="AT28:AU28"/>
    <mergeCell ref="AV28:AW28"/>
    <mergeCell ref="Z28:AA28"/>
    <mergeCell ref="AB28:AC28"/>
    <mergeCell ref="AD28:AE28"/>
    <mergeCell ref="AF28:AG28"/>
    <mergeCell ref="AH28:AI28"/>
    <mergeCell ref="AJ28:AK28"/>
    <mergeCell ref="N28:O28"/>
    <mergeCell ref="P28:Q28"/>
    <mergeCell ref="R28:S28"/>
    <mergeCell ref="T28:U28"/>
    <mergeCell ref="V28:W28"/>
    <mergeCell ref="X28:Y28"/>
    <mergeCell ref="B27:B29"/>
    <mergeCell ref="C27:C29"/>
    <mergeCell ref="D27:D29"/>
    <mergeCell ref="E27:E29"/>
    <mergeCell ref="BJ27:BJ29"/>
    <mergeCell ref="BL27:BL29"/>
    <mergeCell ref="F28:G28"/>
    <mergeCell ref="H28:I28"/>
    <mergeCell ref="J28:K28"/>
    <mergeCell ref="L28:M28"/>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AH25:AI25"/>
    <mergeCell ref="AJ25:AK25"/>
    <mergeCell ref="N25:O25"/>
    <mergeCell ref="P25:Q25"/>
    <mergeCell ref="R25:S25"/>
    <mergeCell ref="T25:U25"/>
    <mergeCell ref="V25:W25"/>
    <mergeCell ref="X25:Y25"/>
    <mergeCell ref="B24:B26"/>
    <mergeCell ref="C24:C26"/>
    <mergeCell ref="D24:D26"/>
    <mergeCell ref="E24:E26"/>
    <mergeCell ref="BJ24:BJ26"/>
    <mergeCell ref="BL24:BL26"/>
    <mergeCell ref="F25:G25"/>
    <mergeCell ref="H25:I25"/>
    <mergeCell ref="J25:K25"/>
    <mergeCell ref="L25:M25"/>
    <mergeCell ref="AX22:AY22"/>
    <mergeCell ref="AZ22:BA22"/>
    <mergeCell ref="BB22:BC22"/>
    <mergeCell ref="BD22:BE22"/>
    <mergeCell ref="BF22:BG22"/>
    <mergeCell ref="BH22:BI22"/>
    <mergeCell ref="AL22:AM22"/>
    <mergeCell ref="AN22:AO22"/>
    <mergeCell ref="AP22:AQ22"/>
    <mergeCell ref="AR22:AS22"/>
    <mergeCell ref="AT22:AU22"/>
    <mergeCell ref="AV22:AW22"/>
    <mergeCell ref="Z22:AA22"/>
    <mergeCell ref="AB22:AC22"/>
    <mergeCell ref="AD22:AE22"/>
    <mergeCell ref="AF22:AG22"/>
    <mergeCell ref="AH22:AI22"/>
    <mergeCell ref="AJ22:AK22"/>
    <mergeCell ref="N22:O22"/>
    <mergeCell ref="P22:Q22"/>
    <mergeCell ref="R22:S22"/>
    <mergeCell ref="T22:U22"/>
    <mergeCell ref="V22:W22"/>
    <mergeCell ref="X22:Y22"/>
    <mergeCell ref="B21:B23"/>
    <mergeCell ref="C21:C23"/>
    <mergeCell ref="D21:D23"/>
    <mergeCell ref="E21:E23"/>
    <mergeCell ref="BJ21:BJ23"/>
    <mergeCell ref="BL21:BL23"/>
    <mergeCell ref="F22:G22"/>
    <mergeCell ref="H22:I22"/>
    <mergeCell ref="J22:K22"/>
    <mergeCell ref="L22:M22"/>
    <mergeCell ref="AX19:AY19"/>
    <mergeCell ref="AZ19:BA19"/>
    <mergeCell ref="BB19:BC19"/>
    <mergeCell ref="BD19:BE19"/>
    <mergeCell ref="BF19:BG19"/>
    <mergeCell ref="BH19:BI19"/>
    <mergeCell ref="AL19:AM19"/>
    <mergeCell ref="AN19:AO19"/>
    <mergeCell ref="AP19:AQ19"/>
    <mergeCell ref="AR19:AS19"/>
    <mergeCell ref="AT19:AU19"/>
    <mergeCell ref="AV19:AW19"/>
    <mergeCell ref="Z19:AA19"/>
    <mergeCell ref="AB19:AC19"/>
    <mergeCell ref="AD19:AE19"/>
    <mergeCell ref="AF19:AG19"/>
    <mergeCell ref="AH19:AI19"/>
    <mergeCell ref="AJ19:AK19"/>
    <mergeCell ref="N19:O19"/>
    <mergeCell ref="P19:Q19"/>
    <mergeCell ref="R19:S19"/>
    <mergeCell ref="T19:U19"/>
    <mergeCell ref="V19:W19"/>
    <mergeCell ref="X19:Y19"/>
    <mergeCell ref="B18:B20"/>
    <mergeCell ref="C18:C20"/>
    <mergeCell ref="D18:D20"/>
    <mergeCell ref="E18:E20"/>
    <mergeCell ref="BJ18:BJ20"/>
    <mergeCell ref="BL18:BL20"/>
    <mergeCell ref="F19:G19"/>
    <mergeCell ref="H19:I19"/>
    <mergeCell ref="J19:K19"/>
    <mergeCell ref="L19:M19"/>
    <mergeCell ref="AX16:AY16"/>
    <mergeCell ref="AZ16:BA16"/>
    <mergeCell ref="BB16:BC16"/>
    <mergeCell ref="BD16:BE16"/>
    <mergeCell ref="BF16:BG16"/>
    <mergeCell ref="BH16:BI16"/>
    <mergeCell ref="AL16:AM16"/>
    <mergeCell ref="AN16:AO16"/>
    <mergeCell ref="AP16:AQ16"/>
    <mergeCell ref="AR16:AS16"/>
    <mergeCell ref="AT16:AU16"/>
    <mergeCell ref="AV16:AW16"/>
    <mergeCell ref="BL15:BL17"/>
    <mergeCell ref="F16:G16"/>
    <mergeCell ref="H16:I16"/>
    <mergeCell ref="J16:K16"/>
    <mergeCell ref="L16:M16"/>
    <mergeCell ref="N16:O16"/>
    <mergeCell ref="P16:Q16"/>
    <mergeCell ref="R16:S16"/>
    <mergeCell ref="T16:U16"/>
    <mergeCell ref="V16:W16"/>
    <mergeCell ref="BJ12:BJ14"/>
    <mergeCell ref="B15:B17"/>
    <mergeCell ref="C15:C17"/>
    <mergeCell ref="D15:D17"/>
    <mergeCell ref="E15:E17"/>
    <mergeCell ref="BJ15:BJ17"/>
    <mergeCell ref="X16:Y16"/>
    <mergeCell ref="Z16:AA16"/>
    <mergeCell ref="AB16:AC16"/>
    <mergeCell ref="AD16:AE16"/>
    <mergeCell ref="BD11:BE11"/>
    <mergeCell ref="BF11:BG11"/>
    <mergeCell ref="BH11:BI11"/>
    <mergeCell ref="A12:A75"/>
    <mergeCell ref="B12:C14"/>
    <mergeCell ref="D12:D14"/>
    <mergeCell ref="E12:E14"/>
    <mergeCell ref="AF16:AG16"/>
    <mergeCell ref="AH16:AI16"/>
    <mergeCell ref="AJ16:AK16"/>
    <mergeCell ref="AR11:AS11"/>
    <mergeCell ref="AT11:AU11"/>
    <mergeCell ref="AV11:AW11"/>
    <mergeCell ref="AX11:AY11"/>
    <mergeCell ref="AZ11:BA11"/>
    <mergeCell ref="BB11:BC11"/>
    <mergeCell ref="AF11:AG11"/>
    <mergeCell ref="AH11:AI11"/>
    <mergeCell ref="AJ11:AK11"/>
    <mergeCell ref="AL11:AM11"/>
    <mergeCell ref="AN11:AO11"/>
    <mergeCell ref="AP11:AQ11"/>
    <mergeCell ref="AB11:AC11"/>
    <mergeCell ref="AD11:AE11"/>
    <mergeCell ref="BD10:BE10"/>
    <mergeCell ref="BF10:BG10"/>
    <mergeCell ref="BH10:BI10"/>
    <mergeCell ref="F11:G11"/>
    <mergeCell ref="H11:I11"/>
    <mergeCell ref="J11:K11"/>
    <mergeCell ref="L11:M11"/>
    <mergeCell ref="N11:O11"/>
    <mergeCell ref="P11:Q11"/>
    <mergeCell ref="R11:S11"/>
    <mergeCell ref="AR10:AS10"/>
    <mergeCell ref="AT10:AU10"/>
    <mergeCell ref="AV10:AW10"/>
    <mergeCell ref="AX10:AY10"/>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BF9:BG9"/>
    <mergeCell ref="BH9:BI9"/>
    <mergeCell ref="A10:D11"/>
    <mergeCell ref="F10:G10"/>
    <mergeCell ref="H10:I10"/>
    <mergeCell ref="J10:K10"/>
    <mergeCell ref="L10:M10"/>
    <mergeCell ref="N10:O10"/>
    <mergeCell ref="P10:Q10"/>
    <mergeCell ref="R10:S10"/>
    <mergeCell ref="AT9:AU9"/>
    <mergeCell ref="AV9:AW9"/>
    <mergeCell ref="AX9:AY9"/>
    <mergeCell ref="AZ9:BA9"/>
    <mergeCell ref="BB9:BC9"/>
    <mergeCell ref="BD9:BE9"/>
    <mergeCell ref="AH9:AI9"/>
    <mergeCell ref="AJ9:AK9"/>
    <mergeCell ref="AL9:AM9"/>
    <mergeCell ref="AN9:AO9"/>
    <mergeCell ref="AP9:AQ9"/>
    <mergeCell ref="AR9:AS9"/>
    <mergeCell ref="V9:W9"/>
    <mergeCell ref="X9:Y9"/>
    <mergeCell ref="Z9:AA9"/>
    <mergeCell ref="AB9:AC9"/>
    <mergeCell ref="AD9:AE9"/>
    <mergeCell ref="AF9:AG9"/>
    <mergeCell ref="T11:U11"/>
    <mergeCell ref="V11:W11"/>
    <mergeCell ref="X11:Y11"/>
    <mergeCell ref="Z11:AA11"/>
    <mergeCell ref="BH8:BI8"/>
    <mergeCell ref="B9:E9"/>
    <mergeCell ref="F9:G9"/>
    <mergeCell ref="H9:I9"/>
    <mergeCell ref="J9:K9"/>
    <mergeCell ref="L9:M9"/>
    <mergeCell ref="N9:O9"/>
    <mergeCell ref="P9:Q9"/>
    <mergeCell ref="R9:S9"/>
    <mergeCell ref="T9:U9"/>
    <mergeCell ref="AV8:AW8"/>
    <mergeCell ref="AX8:AY8"/>
    <mergeCell ref="AZ8:BA8"/>
    <mergeCell ref="BB8:BC8"/>
    <mergeCell ref="BD8:BE8"/>
    <mergeCell ref="BF8:BG8"/>
    <mergeCell ref="AJ8:AK8"/>
    <mergeCell ref="AL8:AM8"/>
    <mergeCell ref="AN8:AO8"/>
    <mergeCell ref="AP8:AQ8"/>
    <mergeCell ref="AR8:AS8"/>
    <mergeCell ref="AT8:AU8"/>
    <mergeCell ref="X8:Y8"/>
    <mergeCell ref="Z8:AA8"/>
    <mergeCell ref="AB8:AC8"/>
    <mergeCell ref="AD8:AE8"/>
    <mergeCell ref="AF8:AG8"/>
    <mergeCell ref="AH8:AI8"/>
    <mergeCell ref="F8:G8"/>
    <mergeCell ref="H8:I8"/>
    <mergeCell ref="J8:K8"/>
    <mergeCell ref="L8:M8"/>
    <mergeCell ref="N8:O8"/>
    <mergeCell ref="P8:Q8"/>
    <mergeCell ref="R8:S8"/>
    <mergeCell ref="T8:U8"/>
    <mergeCell ref="V8:W8"/>
    <mergeCell ref="AV7:AW7"/>
    <mergeCell ref="AX7:AY7"/>
    <mergeCell ref="AZ7:BA7"/>
    <mergeCell ref="BB7:BC7"/>
    <mergeCell ref="BD7:BE7"/>
    <mergeCell ref="BF7:BG7"/>
    <mergeCell ref="AJ7:AK7"/>
    <mergeCell ref="AL7:AM7"/>
    <mergeCell ref="AN7:AO7"/>
    <mergeCell ref="AP7:AQ7"/>
    <mergeCell ref="AR7:AS7"/>
    <mergeCell ref="AT7:AU7"/>
    <mergeCell ref="X7:Y7"/>
    <mergeCell ref="Z7:AA7"/>
    <mergeCell ref="AB7:AC7"/>
    <mergeCell ref="AD7:AE7"/>
    <mergeCell ref="AF7:AG7"/>
    <mergeCell ref="AH7:AI7"/>
    <mergeCell ref="BH6:BI6"/>
    <mergeCell ref="F7:G7"/>
    <mergeCell ref="H7:I7"/>
    <mergeCell ref="J7:K7"/>
    <mergeCell ref="L7:M7"/>
    <mergeCell ref="N7:O7"/>
    <mergeCell ref="P7:Q7"/>
    <mergeCell ref="R7:S7"/>
    <mergeCell ref="T7:U7"/>
    <mergeCell ref="V7:W7"/>
    <mergeCell ref="AV6:AW6"/>
    <mergeCell ref="AX6:AY6"/>
    <mergeCell ref="AZ6:BA6"/>
    <mergeCell ref="BB6:BC6"/>
    <mergeCell ref="BD6:BE6"/>
    <mergeCell ref="BF6:BG6"/>
    <mergeCell ref="AJ6:AK6"/>
    <mergeCell ref="AL6:AM6"/>
    <mergeCell ref="AN6:AO6"/>
    <mergeCell ref="AP6:AQ6"/>
    <mergeCell ref="AR6:AS6"/>
    <mergeCell ref="AT6:AU6"/>
    <mergeCell ref="X6:Y6"/>
    <mergeCell ref="Z6:AA6"/>
    <mergeCell ref="AB6:AC6"/>
    <mergeCell ref="AD6:AE6"/>
    <mergeCell ref="AF6:AG6"/>
    <mergeCell ref="AH6:AI6"/>
    <mergeCell ref="BH7:BI7"/>
    <mergeCell ref="L4:M4"/>
    <mergeCell ref="N4:O4"/>
    <mergeCell ref="P4:Q4"/>
    <mergeCell ref="R4:S4"/>
    <mergeCell ref="BH5:BI5"/>
    <mergeCell ref="F6:G6"/>
    <mergeCell ref="H6:I6"/>
    <mergeCell ref="J6:K6"/>
    <mergeCell ref="L6:M6"/>
    <mergeCell ref="N6:O6"/>
    <mergeCell ref="P6:Q6"/>
    <mergeCell ref="R6:S6"/>
    <mergeCell ref="T6:U6"/>
    <mergeCell ref="V6:W6"/>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T5:U5"/>
    <mergeCell ref="V5:W5"/>
    <mergeCell ref="AV4:AW4"/>
    <mergeCell ref="AX4:AY4"/>
    <mergeCell ref="AZ4:BA4"/>
    <mergeCell ref="BB4:BC4"/>
    <mergeCell ref="BD4:BE4"/>
    <mergeCell ref="BF4:BG4"/>
    <mergeCell ref="AJ4:AK4"/>
    <mergeCell ref="AL4:AM4"/>
    <mergeCell ref="AN4:AO4"/>
    <mergeCell ref="AP4:AQ4"/>
    <mergeCell ref="AR4:AS4"/>
    <mergeCell ref="AT4:AU4"/>
    <mergeCell ref="X4:Y4"/>
    <mergeCell ref="Z4:AA4"/>
    <mergeCell ref="AB4:AC4"/>
    <mergeCell ref="AD4:AE4"/>
    <mergeCell ref="AF4:AG4"/>
    <mergeCell ref="AH4:AI4"/>
    <mergeCell ref="A1:J1"/>
    <mergeCell ref="T4:U4"/>
    <mergeCell ref="V4:W4"/>
    <mergeCell ref="AT3:AW3"/>
    <mergeCell ref="AX3:BA3"/>
    <mergeCell ref="BB3:BE3"/>
    <mergeCell ref="BF3:BI3"/>
    <mergeCell ref="BJ3:BJ10"/>
    <mergeCell ref="A4:A9"/>
    <mergeCell ref="B4:B8"/>
    <mergeCell ref="F4:G4"/>
    <mergeCell ref="H4:I4"/>
    <mergeCell ref="J4:K4"/>
    <mergeCell ref="V3:Y3"/>
    <mergeCell ref="Z3:AC3"/>
    <mergeCell ref="AD3:AG3"/>
    <mergeCell ref="AH3:AK3"/>
    <mergeCell ref="AL3:AO3"/>
    <mergeCell ref="AP3:AS3"/>
    <mergeCell ref="A3:E3"/>
    <mergeCell ref="F3:I3"/>
    <mergeCell ref="J3:M3"/>
    <mergeCell ref="N3:Q3"/>
    <mergeCell ref="R3:U3"/>
    <mergeCell ref="BH4:BI4"/>
    <mergeCell ref="F5:G5"/>
    <mergeCell ref="H5:I5"/>
    <mergeCell ref="J5:K5"/>
    <mergeCell ref="L5:M5"/>
    <mergeCell ref="N5:O5"/>
    <mergeCell ref="P5:Q5"/>
    <mergeCell ref="R5:S5"/>
  </mergeCells>
  <phoneticPr fontId="2"/>
  <conditionalFormatting sqref="F16 H16 J16 L16 N16 P16 R16 T16 V16 X16 Z16 AB16 AD16 AF16 AH16 AJ16 AL16 AN16 AP16 AR16 AT16 AV16 AX16 AZ16 BB16 BD16 BF16 BH16">
    <cfRule type="cellIs" dxfId="5" priority="6" stopIfTrue="1" operator="equal">
      <formula>1</formula>
    </cfRule>
  </conditionalFormatting>
  <conditionalFormatting sqref="F19 H19 J19 L19 N19 P19 R19 T19 V19 X19 Z19 AB19 AD19 AF19 AH19 AJ19 AL19 AN19 AP19 AR19 AT19 AV19 AX19 AZ19 BB19 BD19 BF19 BH19">
    <cfRule type="cellIs" dxfId="4" priority="5" stopIfTrue="1" operator="equal">
      <formula>1</formula>
    </cfRule>
  </conditionalFormatting>
  <conditionalFormatting sqref="F73 H73 J73 L73 N73 P73 R73 T73 V73 X73 Z73 AB73 AD73 AF73 AH73 AJ73 AL73 AN73 AP73 AR73 AT73 AV73 AX73 AZ73 BB73 BD73 BF73 BH73 F70 H70 J70 L70 N70 P70 R70 T70 V70 X70 Z70 AB70 AD70 AF70 AH70 AJ70 AL70 AN70 AP70 AR70 AT70 AV70 AX70 AZ70 BB70 BD70 BF70 BH70 F67 H67 J67 L67 N67 P67 R67 T67 V67 X67 Z67 AB67 AD67 AF67 AH67 AJ67 AL67 AN67 AP67 AR67 AT67 AV67 AX67 AZ67 BB67 BD67 BF67 BH67 F64 H64 J64 L64 N64 P64 R64 T64 V64 X64 Z64 AB64 AD64 AF64 AH64 AJ64 AL64 AN64 AP64 AR64 AT64 AV64 AX64 AZ64 BB64 BD64 BF64 BH64 F61 H61 J61 L61 N61 P61 R61 T61 V61 X61 Z61 AB61 AD61 AF61 AH61 AJ61 AL61 AN61 AP61 AR61 AT61 AV61 AX61 AZ61 BB61 BD61 BF61 BH61 F58 H58 J58 L58 N58 P58 R58 T58 V58 X58 Z58 AB58 AD58 AF58 AH58 AJ58 AL58 AN58 AP58 AR58 AT58 AV58 AX58 AZ58 BB58 BD58 BF58 BH58 F55 H55 J55 L55 N55 P55 R55 T55 V55 X55 Z55 AB55 AD55 AF55 AH55 AJ55 AL55 AN55 AP55 AR55 AT55 AV55 AX55 AZ55 BB55 BD55 BF55 BH55 F52 H52 J52 L52 N52 P52 R52 T52 V52 X52 Z52 AB52 AD52 AF52 AH52 AJ52 AL52 AN52 AP52 AR52 AT52 AV52 AX52 AZ52 BB52 BD52 BF52 BH52 F49 H49 J49 L49 N49 P49 R49 T49 V49 X49 Z49 AB49 AD49 AF49 AH49 AJ49 AL49 AN49 AP49 AR49 AT49 AV49 AX49 AZ49 BB49 BD49 BF49 BH49 F46 H46 J46 L46 N46 P46 R46 T46 V46 X46 Z46 AB46 AD46 AF46 AH46 AJ46 AL46 AN46 AP46 AR46 AT46 AV46 AX46 AZ46 BB46 BD46 BF46 BH46 F43 H43 J43 L43 N43 P43 R43 T43 V43 X43 Z43 AB43 AD43 AF43 AH43 AJ43 AL43 AN43 AP43 AR43 AT43 AV43 AX43 AZ43 BB43 BD43 BF43 BH43">
    <cfRule type="cellIs" dxfId="3" priority="3" stopIfTrue="1" operator="equal">
      <formula>1</formula>
    </cfRule>
  </conditionalFormatting>
  <conditionalFormatting sqref="F40 H40 J40 L40 N40 P40 R40 T40 V40 X40 Z40 AB40 AD40 AF40 AH40 AJ40 AL40 AN40 AP40 AR40 AT40 AV40 AX40 AZ40 BB40 BD40 BF40 BH40 F37 H37 J37 L37 N37 P37 R37 T37 V37 X37 Z37 AB37 AD37 AF37 AH37 AJ37 AL37 AN37 AP37 AR37 AT37 AV37 AX37 AZ37 BB37 BD37 BF37 BH37 F34 H34 J34 L34 N34 P34 R34 T34 V34 X34 Z34 AB34 AD34 AF34 AH34 AJ34 AL34 AN34 AP34 AR34 AT34 AV34 AX34 AZ34 BB34 BD34 BF34 BH34 F31 H31 J31 L31 N31 P31 R31 T31 V31 X31 Z31 AB31 AD31 AF31 AH31 AJ31 AL31 AN31 AP31 AR31 AT31 AV31 AX31 AZ31 BB31 BD31 BF31 BH31 F28 H28 J28 L28 N28 P28 R28 T28 V28 X28 Z28 AB28 AD28 AF28 AH28 AJ28 AL28 AN28 AP28 AR28 AT28 AV28 AX28 AZ28 BB28 BD28 BF28 BH28 F25 H25 J25 L25 N25 P25 R25 T25 V25 X25 Z25 AB25 AD25 AF25 AH25 AJ25 AL25 AN25 AP25 AR25 AT25 AV25 AX25 AZ25 BB25 BD25 BF25 BH25 F22 H22 J22 L22 N22 P22 R22 T22 V22 X22 Z22 AB22 AD22 AF22 AH22 AJ22 AL22 AN22 AP22 AR22 AT22 AV22 AX22 AZ22 BB22 BD22 BF22 BH22">
    <cfRule type="cellIs" dxfId="2" priority="4" stopIfTrue="1" operator="equal">
      <formula>1</formula>
    </cfRule>
  </conditionalFormatting>
  <conditionalFormatting sqref="F13 H13 J13 L13 N13 P13 R13 T13 V13 X13 Z13 AB13 AD13 AF13 AH13">
    <cfRule type="cellIs" dxfId="1" priority="2" stopIfTrue="1" operator="equal">
      <formula>1</formula>
    </cfRule>
  </conditionalFormatting>
  <conditionalFormatting sqref="AJ13 AL13 AN13 AP13 AR13 AT13 AV13 AX13 AZ13 BB13 BD13 BF13 BH13">
    <cfRule type="cellIs" dxfId="0" priority="1" stopIfTrue="1" operator="equal">
      <formula>1</formula>
    </cfRule>
  </conditionalFormatting>
  <printOptions horizontalCentered="1" verticalCentered="1"/>
  <pageMargins left="0.39370078740157483" right="0.19685039370078741" top="0.59055118110236227" bottom="0" header="0.39370078740157483" footer="3.937007874015748E-2"/>
  <pageSetup paperSize="9" scale="93" firstPageNumber="20" orientation="landscape" useFirstPageNumber="1" r:id="rId1"/>
  <headerFooter alignWithMargins="0">
    <oddHeader>&amp;R&amp;8【 &amp;A 】</oddHead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記入上注意点</vt:lpstr>
      <vt:lpstr>表紙</vt:lpstr>
      <vt:lpstr>添付書類</vt:lpstr>
      <vt:lpstr>目次</vt:lpstr>
      <vt:lpstr>1～８</vt:lpstr>
      <vt:lpstr>付属資料</vt:lpstr>
      <vt:lpstr>９ 時間帯別配置（平日）</vt:lpstr>
      <vt:lpstr>１０ 時間帯別配置（土曜日）</vt:lpstr>
      <vt:lpstr>時間帯別保育士配置表記載例</vt:lpstr>
      <vt:lpstr>保育教諭の必要配置と配置基準</vt:lpstr>
      <vt:lpstr>'1～８'!Print_Area</vt:lpstr>
      <vt:lpstr>'１０ 時間帯別配置（土曜日）'!Print_Area</vt:lpstr>
      <vt:lpstr>'９ 時間帯別配置（平日）'!Print_Area</vt:lpstr>
      <vt:lpstr>時間帯別保育士配置表記載例!Print_Area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保育所指導監査資料</dc:title>
  <dc:subject>保育所指導監査資料</dc:subject>
  <dc:creator>福島県</dc:creator>
  <cp:lastModifiedBy>登梛　絵梨子</cp:lastModifiedBy>
  <cp:lastPrinted>2026-08-24T07:45:31Z</cp:lastPrinted>
  <dcterms:created xsi:type="dcterms:W3CDTF">2005-10-23T13:46:58Z</dcterms:created>
  <dcterms:modified xsi:type="dcterms:W3CDTF">2026-08-27T01:07:26Z</dcterms:modified>
</cp:coreProperties>
</file>