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240_農林部\農業政策課\農業経営・アグリテック推進係\非公開\4 認定農業者関係(機密性3)\３　Ｒ２（２０２０）年度\７　ウェブサイトの更新（認定農業者・認定新規就農者）\"/>
    </mc:Choice>
  </mc:AlternateContent>
  <bookViews>
    <workbookView xWindow="0" yWindow="0" windowWidth="20490" windowHeight="7770"/>
  </bookViews>
  <sheets>
    <sheet name="積算資料（様式）" sheetId="2" r:id="rId1"/>
    <sheet name="積算資料・記入例（事例・水稲＋トマト＋アスパラガス）" sheetId="1" r:id="rId2"/>
  </sheets>
  <definedNames>
    <definedName name="_xlnm.Print_Area" localSheetId="0">'積算資料（様式）'!$A$1:$L$30</definedName>
    <definedName name="_xlnm.Print_Area" localSheetId="1">'積算資料・記入例（事例・水稲＋トマト＋アスパラガス）'!$A$1:$I$37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H32" i="1"/>
  <c r="G32" i="1" s="1"/>
  <c r="H30" i="1"/>
  <c r="G30" i="1" s="1"/>
  <c r="G28" i="1"/>
  <c r="G26" i="1"/>
  <c r="H24" i="1"/>
  <c r="H22" i="1"/>
  <c r="H36" i="1" s="1"/>
  <c r="G22" i="1"/>
  <c r="F18" i="1"/>
  <c r="H14" i="1"/>
  <c r="G14" i="1" s="1"/>
  <c r="G12" i="1"/>
  <c r="G10" i="1"/>
  <c r="H8" i="1"/>
  <c r="H6" i="1"/>
  <c r="H18" i="1" s="1"/>
  <c r="G6" i="1"/>
  <c r="M10" i="2" l="1"/>
  <c r="M26" i="2"/>
  <c r="M24" i="2"/>
  <c r="M28" i="2"/>
  <c r="M22" i="2"/>
  <c r="M20" i="2"/>
  <c r="M30" i="2" s="1"/>
  <c r="G36" i="1"/>
  <c r="G18" i="1"/>
  <c r="M6" i="2" l="1"/>
  <c r="M16" i="2" s="1"/>
  <c r="M14" i="2"/>
  <c r="M12" i="2"/>
  <c r="M8" i="2"/>
</calcChain>
</file>

<file path=xl/comments1.xml><?xml version="1.0" encoding="utf-8"?>
<comments xmlns="http://schemas.openxmlformats.org/spreadsheetml/2006/main">
  <authors>
    <author>五月女　忠洋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エクセルで作成する場合は使用してください</t>
        </r>
      </text>
    </comment>
  </commentList>
</comments>
</file>

<file path=xl/comments2.xml><?xml version="1.0" encoding="utf-8"?>
<comments xmlns="http://schemas.openxmlformats.org/spreadsheetml/2006/main">
  <authors>
    <author>五月女　忠洋</author>
    <author>195508</author>
  </authors>
  <commentLis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すべて小数点以下切捨て</t>
        </r>
      </text>
    </comment>
    <comment ref="D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自己保有米を除いた数量</t>
        </r>
      </text>
    </comment>
    <comment ref="G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70,404円／10a</t>
        </r>
      </text>
    </comment>
    <comment ref="A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※販売権を有する受託契約書が添付できるもの</t>
        </r>
      </text>
    </comment>
    <comment ref="H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計画書の現状の年間
農業所得額</t>
        </r>
      </text>
    </comment>
    <comment ref="D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自己保有米を除いた数量</t>
        </r>
      </text>
    </comment>
    <comment ref="G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70,404円／10a</t>
        </r>
      </text>
    </comment>
    <comment ref="H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計画書の目標の年間
農業所得額</t>
        </r>
      </text>
    </comment>
  </commentList>
</comments>
</file>

<file path=xl/sharedStrings.xml><?xml version="1.0" encoding="utf-8"?>
<sst xmlns="http://schemas.openxmlformats.org/spreadsheetml/2006/main" count="125" uniqueCount="65">
  <si>
    <t>申請者：　　　　　　　　　　No.　　　　　　　</t>
    <rPh sb="0" eb="2">
      <t>シンセイ</t>
    </rPh>
    <rPh sb="2" eb="3">
      <t>シャ</t>
    </rPh>
    <phoneticPr fontId="2"/>
  </si>
  <si>
    <t>【現況】</t>
    <rPh sb="1" eb="3">
      <t>ゲンキョウ</t>
    </rPh>
    <phoneticPr fontId="2"/>
  </si>
  <si>
    <t>品　　　目</t>
    <rPh sb="0" eb="1">
      <t>ヒン</t>
    </rPh>
    <rPh sb="4" eb="5">
      <t>モク</t>
    </rPh>
    <phoneticPr fontId="2"/>
  </si>
  <si>
    <t>作付面積
飼育頭数</t>
    <rPh sb="0" eb="2">
      <t>サクツ</t>
    </rPh>
    <rPh sb="2" eb="4">
      <t>メンセキ</t>
    </rPh>
    <rPh sb="5" eb="7">
      <t>シイク</t>
    </rPh>
    <rPh sb="7" eb="9">
      <t>トウスウ</t>
    </rPh>
    <phoneticPr fontId="2"/>
  </si>
  <si>
    <t>所得率
（％）</t>
    <rPh sb="0" eb="2">
      <t>ショトク</t>
    </rPh>
    <rPh sb="2" eb="3">
      <t>リツ</t>
    </rPh>
    <phoneticPr fontId="2"/>
  </si>
  <si>
    <t>水稲(主食用）</t>
    <rPh sb="0" eb="2">
      <t>スイトウ</t>
    </rPh>
    <rPh sb="3" eb="6">
      <t>シュショクヨウ</t>
    </rPh>
    <phoneticPr fontId="2"/>
  </si>
  <si>
    <t>9俵</t>
    <rPh sb="1" eb="2">
      <t>ヒョウ</t>
    </rPh>
    <phoneticPr fontId="2"/>
  </si>
  <si>
    <t>360俵</t>
    <rPh sb="3" eb="4">
      <t>ヒョウ</t>
    </rPh>
    <phoneticPr fontId="2"/>
  </si>
  <si>
    <t>10,000円/俵</t>
    <rPh sb="6" eb="7">
      <t>エン</t>
    </rPh>
    <rPh sb="8" eb="9">
      <t>ヒョウ</t>
    </rPh>
    <phoneticPr fontId="2"/>
  </si>
  <si>
    <t>（340俵）</t>
    <rPh sb="4" eb="5">
      <t>ヒョウ</t>
    </rPh>
    <phoneticPr fontId="2"/>
  </si>
  <si>
    <t>水稲（飼料用）</t>
    <rPh sb="0" eb="2">
      <t>スイトウ</t>
    </rPh>
    <rPh sb="3" eb="6">
      <t>シリョウヨウ</t>
    </rPh>
    <phoneticPr fontId="2"/>
  </si>
  <si>
    <t>10俵</t>
    <rPh sb="2" eb="3">
      <t>ヒョウ</t>
    </rPh>
    <phoneticPr fontId="2"/>
  </si>
  <si>
    <t>150俵</t>
    <rPh sb="3" eb="4">
      <t>ヒョウ</t>
    </rPh>
    <phoneticPr fontId="2"/>
  </si>
  <si>
    <t>1,500円/俵</t>
    <rPh sb="5" eb="6">
      <t>エン</t>
    </rPh>
    <phoneticPr fontId="2"/>
  </si>
  <si>
    <t>（150俵）</t>
    <phoneticPr fontId="2"/>
  </si>
  <si>
    <t>水稲作業受託
(特定農作業受託）</t>
    <rPh sb="0" eb="2">
      <t>スイトウ</t>
    </rPh>
    <rPh sb="2" eb="4">
      <t>サギョウ</t>
    </rPh>
    <rPh sb="4" eb="6">
      <t>ジュタク</t>
    </rPh>
    <rPh sb="8" eb="10">
      <t>トクテイ</t>
    </rPh>
    <rPh sb="10" eb="13">
      <t>ノウサギョウ</t>
    </rPh>
    <rPh sb="13" eb="15">
      <t>ジュタク</t>
    </rPh>
    <phoneticPr fontId="2"/>
  </si>
  <si>
    <t>180俵</t>
    <rPh sb="3" eb="4">
      <t>ヒョウ</t>
    </rPh>
    <phoneticPr fontId="2"/>
  </si>
  <si>
    <t>（150俵）</t>
    <rPh sb="4" eb="5">
      <t>ヒョウ</t>
    </rPh>
    <phoneticPr fontId="2"/>
  </si>
  <si>
    <t>水稲作業受託
(田植え）</t>
    <rPh sb="0" eb="2">
      <t>スイトウ</t>
    </rPh>
    <rPh sb="2" eb="4">
      <t>サギョウ</t>
    </rPh>
    <rPh sb="4" eb="6">
      <t>ジュタク</t>
    </rPh>
    <rPh sb="8" eb="10">
      <t>タウエ</t>
    </rPh>
    <phoneticPr fontId="2"/>
  </si>
  <si>
    <t>6,200円/10a</t>
    <rPh sb="5" eb="6">
      <t>エン</t>
    </rPh>
    <phoneticPr fontId="2"/>
  </si>
  <si>
    <t>トマト</t>
    <phoneticPr fontId="2"/>
  </si>
  <si>
    <t>8,000kg</t>
    <phoneticPr fontId="2"/>
  </si>
  <si>
    <t>260円/kg</t>
    <rPh sb="3" eb="4">
      <t>エン</t>
    </rPh>
    <phoneticPr fontId="2"/>
  </si>
  <si>
    <t>経営所得安定対策</t>
    <rPh sb="0" eb="2">
      <t>ケイエイ</t>
    </rPh>
    <rPh sb="2" eb="4">
      <t>ショトク</t>
    </rPh>
    <rPh sb="4" eb="6">
      <t>アンテイ</t>
    </rPh>
    <rPh sb="6" eb="8">
      <t>タイサク</t>
    </rPh>
    <phoneticPr fontId="2"/>
  </si>
  <si>
    <t>合　　　計</t>
    <rPh sb="0" eb="1">
      <t>ゴウ</t>
    </rPh>
    <rPh sb="4" eb="5">
      <t>ケイ</t>
    </rPh>
    <phoneticPr fontId="2"/>
  </si>
  <si>
    <t>【５年後目標】</t>
    <rPh sb="2" eb="4">
      <t>ネンゴ</t>
    </rPh>
    <rPh sb="4" eb="6">
      <t>モクヒョウ</t>
    </rPh>
    <phoneticPr fontId="2"/>
  </si>
  <si>
    <t>水稲（主食用）</t>
    <rPh sb="0" eb="2">
      <t>スイトウ</t>
    </rPh>
    <rPh sb="3" eb="6">
      <t>シュショクヨウ</t>
    </rPh>
    <phoneticPr fontId="2"/>
  </si>
  <si>
    <t>300俵</t>
    <rPh sb="3" eb="4">
      <t>ヒョウ</t>
    </rPh>
    <phoneticPr fontId="2"/>
  </si>
  <si>
    <t>（300俵）</t>
    <rPh sb="4" eb="5">
      <t>ヒョウ</t>
    </rPh>
    <phoneticPr fontId="2"/>
  </si>
  <si>
    <t>450俵</t>
    <rPh sb="3" eb="4">
      <t>ヒョウ</t>
    </rPh>
    <phoneticPr fontId="2"/>
  </si>
  <si>
    <t>（375俵）</t>
    <rPh sb="4" eb="5">
      <t>ヒョウ</t>
    </rPh>
    <phoneticPr fontId="2"/>
  </si>
  <si>
    <t>16,000kg</t>
    <phoneticPr fontId="2"/>
  </si>
  <si>
    <t>アスパラガス</t>
    <phoneticPr fontId="2"/>
  </si>
  <si>
    <t>700kg</t>
    <phoneticPr fontId="2"/>
  </si>
  <si>
    <t>700円/kg</t>
    <rPh sb="3" eb="4">
      <t>エン</t>
    </rPh>
    <phoneticPr fontId="2"/>
  </si>
  <si>
    <t>ａ</t>
    <phoneticPr fontId="2"/>
  </si>
  <si>
    <t>ａ</t>
    <phoneticPr fontId="2"/>
  </si>
  <si>
    <t>単　　収
（１０ａ当り）</t>
    <rPh sb="0" eb="1">
      <t>タン</t>
    </rPh>
    <rPh sb="3" eb="4">
      <t>シュウ</t>
    </rPh>
    <rPh sb="9" eb="10">
      <t>アタ</t>
    </rPh>
    <phoneticPr fontId="2"/>
  </si>
  <si>
    <t>生 産 量
（ 販 売 量 ）</t>
    <rPh sb="0" eb="1">
      <t>セイ</t>
    </rPh>
    <rPh sb="2" eb="3">
      <t>サン</t>
    </rPh>
    <rPh sb="4" eb="5">
      <t>リョウ</t>
    </rPh>
    <rPh sb="8" eb="9">
      <t>ハン</t>
    </rPh>
    <rPh sb="10" eb="11">
      <t>バイ</t>
    </rPh>
    <rPh sb="12" eb="13">
      <t>リョウ</t>
    </rPh>
    <phoneticPr fontId="2"/>
  </si>
  <si>
    <t>単　　価</t>
    <rPh sb="0" eb="1">
      <t>タン</t>
    </rPh>
    <rPh sb="3" eb="4">
      <t>アタイ</t>
    </rPh>
    <phoneticPr fontId="2"/>
  </si>
  <si>
    <t>経　　費
（ 千　　円 ）</t>
    <rPh sb="0" eb="1">
      <t>キョウ</t>
    </rPh>
    <rPh sb="3" eb="4">
      <t>ヒ</t>
    </rPh>
    <rPh sb="7" eb="8">
      <t>セン</t>
    </rPh>
    <rPh sb="10" eb="11">
      <t>エン</t>
    </rPh>
    <phoneticPr fontId="2"/>
  </si>
  <si>
    <t>販 売 額
（ 千　　円 ）</t>
    <rPh sb="0" eb="1">
      <t>ハン</t>
    </rPh>
    <rPh sb="2" eb="3">
      <t>バイ</t>
    </rPh>
    <rPh sb="4" eb="5">
      <t>ガク</t>
    </rPh>
    <rPh sb="8" eb="9">
      <t>セン</t>
    </rPh>
    <rPh sb="11" eb="12">
      <t>エン</t>
    </rPh>
    <phoneticPr fontId="2"/>
  </si>
  <si>
    <t>所　　得
（ 千　　円 ）</t>
    <rPh sb="0" eb="1">
      <t>トコロ</t>
    </rPh>
    <rPh sb="3" eb="4">
      <t>トク</t>
    </rPh>
    <rPh sb="7" eb="8">
      <t>セン</t>
    </rPh>
    <rPh sb="10" eb="11">
      <t>エン</t>
    </rPh>
    <phoneticPr fontId="2"/>
  </si>
  <si>
    <t>申請者：         　　　　　　　　　　</t>
    <rPh sb="0" eb="2">
      <t>シンセイ</t>
    </rPh>
    <rPh sb="2" eb="3">
      <t>シャ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</si>
  <si>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</si>
  <si>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所　　得　　目　　標　　積　　算　　資　　料</t>
    <phoneticPr fontId="2"/>
  </si>
  <si>
    <t>400a</t>
    <phoneticPr fontId="2"/>
  </si>
  <si>
    <t>150a</t>
    <phoneticPr fontId="2"/>
  </si>
  <si>
    <t>200a</t>
    <phoneticPr fontId="2"/>
  </si>
  <si>
    <t>450a</t>
    <phoneticPr fontId="2"/>
  </si>
  <si>
    <t>10a</t>
    <phoneticPr fontId="2"/>
  </si>
  <si>
    <t>1,210a</t>
    <phoneticPr fontId="2"/>
  </si>
  <si>
    <t>所　　得　　目　　標　　積　　算　　資　　料</t>
    <rPh sb="0" eb="1">
      <t>ショ</t>
    </rPh>
    <rPh sb="3" eb="4">
      <t>エ</t>
    </rPh>
    <rPh sb="6" eb="7">
      <t>メ</t>
    </rPh>
    <rPh sb="9" eb="10">
      <t>シルベ</t>
    </rPh>
    <rPh sb="12" eb="13">
      <t>セキ</t>
    </rPh>
    <rPh sb="15" eb="16">
      <t>サン</t>
    </rPh>
    <rPh sb="18" eb="19">
      <t>シ</t>
    </rPh>
    <rPh sb="21" eb="22">
      <t>リョウ</t>
    </rPh>
    <phoneticPr fontId="2"/>
  </si>
  <si>
    <t>400a</t>
    <phoneticPr fontId="2"/>
  </si>
  <si>
    <t>300a</t>
    <phoneticPr fontId="2"/>
  </si>
  <si>
    <t>500a</t>
    <phoneticPr fontId="2"/>
  </si>
  <si>
    <t>20a</t>
    <phoneticPr fontId="2"/>
  </si>
  <si>
    <t>600a</t>
    <phoneticPr fontId="2"/>
  </si>
  <si>
    <t>1,830a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</si>
  <si>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</si>
  <si>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単　　収
（10ａ当り）</t>
    <rPh sb="0" eb="1">
      <t>タン</t>
    </rPh>
    <rPh sb="3" eb="4">
      <t>シュウ</t>
    </rPh>
    <rPh sb="9" eb="10">
      <t>アタ</t>
    </rPh>
    <phoneticPr fontId="2"/>
  </si>
  <si>
    <t>単　　価
（ 円／kg ）</t>
    <rPh sb="0" eb="1">
      <t>タン</t>
    </rPh>
    <rPh sb="3" eb="4">
      <t>アタイ</t>
    </rPh>
    <rPh sb="7" eb="8">
      <t>エン</t>
    </rPh>
    <phoneticPr fontId="2"/>
  </si>
  <si>
    <t>所 得 率
（％）</t>
    <rPh sb="0" eb="1">
      <t>ショ</t>
    </rPh>
    <rPh sb="2" eb="3">
      <t>トク</t>
    </rPh>
    <rPh sb="4" eb="5">
      <t>リツ</t>
    </rPh>
    <phoneticPr fontId="2"/>
  </si>
  <si>
    <t>飼料用米の交付金150a×80,000円/10a</t>
    <rPh sb="0" eb="3">
      <t>シリョウヨウ</t>
    </rPh>
    <rPh sb="3" eb="4">
      <t>コメ</t>
    </rPh>
    <rPh sb="5" eb="8">
      <t>コウフキン</t>
    </rPh>
    <rPh sb="19" eb="20">
      <t>エン</t>
    </rPh>
    <phoneticPr fontId="2"/>
  </si>
  <si>
    <t>飼料用米の交付金300a×80,000円/10a</t>
    <rPh sb="0" eb="3">
      <t>シリョウヨウ</t>
    </rPh>
    <rPh sb="3" eb="4">
      <t>コメ</t>
    </rPh>
    <rPh sb="5" eb="8">
      <t>コウフキン</t>
    </rPh>
    <rPh sb="19" eb="2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</si>
</sst>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General&quot;ha&quot;"/>
    <numFmt numFmtId="178" formatCode="General&quot;俵&quot;"/>
    <numFmt numFmtId="179" formatCode="#,##0.0_ "/>
    <numFmt numFmtId="180" formatCode="#,##0_);[Red]\(#,##0\)"/>
    <numFmt numFmtId="181" formatCode="\(\ #,##0_ \)"/>
    <numFmt numFmtId="182" formatCode="0.0_);[Red]\(0.0\)"/>
    <numFmt numFmtId="183" formatCode="#,##0.0_);[Red]\(#,##0.0\)"/>
    <numFmt numFmtId="184" formatCode="0_);[Red]\(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みんなの文字ゴTTh-R"/>
      <family val="3"/>
      <charset val="128"/>
    </font>
    <font>
      <sz val="12"/>
      <name val="みんなの文字ゴTTh-R"/>
      <family val="3"/>
      <charset val="128"/>
    </font>
    <font>
      <sz val="10"/>
      <name val="みんなの文字ゴTTh-R"/>
      <family val="3"/>
      <charset val="128"/>
    </font>
    <font>
      <sz val="14"/>
      <name val="みんなの文字ゴTTh-R"/>
      <family val="3"/>
      <charset val="128"/>
    </font>
    <font>
      <u/>
      <sz val="10"/>
      <name val="みんなの文字ゴTTh-R"/>
      <family val="3"/>
      <charset val="128"/>
    </font>
    <font>
      <u/>
      <sz val="14"/>
      <name val="みんなの文字ゴTTh-R"/>
      <family val="3"/>
      <charset val="128"/>
    </font>
    <font>
      <sz val="16"/>
      <name val="みんなの文字ゴTTh-R"/>
      <family val="3"/>
      <charset val="128"/>
    </font>
    <font>
      <sz val="10"/>
      <color rgb="FF7030A0"/>
      <name val="みんなの文字ゴTTh-R"/>
      <family val="3"/>
      <charset val="128"/>
    </font>
    <font>
      <sz val="12"/>
      <color rgb="FF7030A0"/>
      <name val="みんなの文字ゴTTh-R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 applyFill="1">
      <alignment vertical="center"/>
    </xf>
    <xf numFmtId="38" fontId="6" fillId="0" borderId="0" xfId="3" applyFont="1" applyFill="1">
      <alignment vertical="center"/>
    </xf>
    <xf numFmtId="0" fontId="6" fillId="0" borderId="0" xfId="2" applyFont="1">
      <alignment vertical="center"/>
    </xf>
    <xf numFmtId="180" fontId="7" fillId="0" borderId="18" xfId="2" applyNumberFormat="1" applyFont="1" applyBorder="1" applyAlignment="1">
      <alignment horizontal="center" vertical="center"/>
    </xf>
    <xf numFmtId="181" fontId="7" fillId="0" borderId="20" xfId="2" applyNumberFormat="1" applyFont="1" applyBorder="1" applyAlignment="1">
      <alignment horizontal="right" vertical="center"/>
    </xf>
    <xf numFmtId="180" fontId="7" fillId="0" borderId="18" xfId="2" applyNumberFormat="1" applyFont="1" applyBorder="1" applyAlignment="1">
      <alignment horizontal="right" vertical="center"/>
    </xf>
    <xf numFmtId="184" fontId="7" fillId="0" borderId="18" xfId="2" applyNumberFormat="1" applyFont="1" applyBorder="1" applyAlignment="1">
      <alignment horizontal="right" vertical="center"/>
    </xf>
    <xf numFmtId="0" fontId="7" fillId="0" borderId="3" xfId="2" applyFont="1" applyFill="1" applyBorder="1" applyAlignment="1">
      <alignment horizontal="center" vertical="center" wrapText="1"/>
    </xf>
    <xf numFmtId="38" fontId="7" fillId="0" borderId="2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8" fillId="0" borderId="0" xfId="2" applyFont="1" applyFill="1">
      <alignment vertical="center"/>
    </xf>
    <xf numFmtId="38" fontId="8" fillId="0" borderId="0" xfId="3" applyFont="1" applyFill="1">
      <alignment vertical="center"/>
    </xf>
    <xf numFmtId="0" fontId="8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4" fillId="0" borderId="0" xfId="2" applyFont="1">
      <alignment vertical="center"/>
    </xf>
    <xf numFmtId="0" fontId="10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7" fillId="0" borderId="25" xfId="2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8" fontId="7" fillId="0" borderId="5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181" fontId="7" fillId="0" borderId="28" xfId="2" applyNumberFormat="1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79" fontId="7" fillId="0" borderId="33" xfId="2" applyNumberFormat="1" applyFont="1" applyBorder="1" applyAlignment="1">
      <alignment vertical="center"/>
    </xf>
    <xf numFmtId="0" fontId="7" fillId="0" borderId="34" xfId="2" applyFont="1" applyBorder="1" applyAlignment="1">
      <alignment horizontal="center" vertical="center"/>
    </xf>
    <xf numFmtId="38" fontId="7" fillId="0" borderId="37" xfId="3" applyFont="1" applyFill="1" applyBorder="1" applyAlignment="1">
      <alignment horizontal="right" vertical="center" indent="2"/>
    </xf>
    <xf numFmtId="9" fontId="7" fillId="0" borderId="38" xfId="2" applyNumberFormat="1" applyFont="1" applyFill="1" applyBorder="1" applyAlignment="1">
      <alignment horizontal="center" vertical="center"/>
    </xf>
    <xf numFmtId="9" fontId="6" fillId="0" borderId="26" xfId="2" applyNumberFormat="1" applyFont="1" applyBorder="1">
      <alignment vertical="center"/>
    </xf>
    <xf numFmtId="9" fontId="7" fillId="0" borderId="38" xfId="2" applyNumberFormat="1" applyFont="1" applyFill="1" applyBorder="1" applyAlignment="1">
      <alignment horizontal="right" vertical="center" indent="1"/>
    </xf>
    <xf numFmtId="0" fontId="7" fillId="0" borderId="35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7" fillId="0" borderId="32" xfId="0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38" fontId="7" fillId="0" borderId="37" xfId="1" applyFont="1" applyFill="1" applyBorder="1" applyAlignment="1">
      <alignment horizontal="center" vertical="center"/>
    </xf>
    <xf numFmtId="38" fontId="7" fillId="2" borderId="37" xfId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38" fontId="7" fillId="0" borderId="37" xfId="0" applyNumberFormat="1" applyFont="1" applyFill="1" applyBorder="1" applyAlignment="1">
      <alignment horizontal="center" vertical="center"/>
    </xf>
    <xf numFmtId="38" fontId="7" fillId="2" borderId="37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0" xfId="2" applyFont="1" applyBorder="1" applyAlignment="1">
      <alignment horizontal="left" vertical="center" indent="1" shrinkToFit="1"/>
    </xf>
    <xf numFmtId="0" fontId="7" fillId="0" borderId="27" xfId="2" applyFont="1" applyBorder="1" applyAlignment="1">
      <alignment horizontal="left" vertical="center" indent="1" shrinkToFit="1"/>
    </xf>
    <xf numFmtId="179" fontId="7" fillId="0" borderId="18" xfId="2" applyNumberFormat="1" applyFont="1" applyBorder="1" applyAlignment="1">
      <alignment horizontal="right" vertical="center"/>
    </xf>
    <xf numFmtId="179" fontId="7" fillId="0" borderId="28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183" fontId="7" fillId="0" borderId="18" xfId="2" applyNumberFormat="1" applyFont="1" applyBorder="1" applyAlignment="1">
      <alignment horizontal="right" vertical="center"/>
    </xf>
    <xf numFmtId="183" fontId="7" fillId="0" borderId="28" xfId="2" applyNumberFormat="1" applyFont="1" applyBorder="1" applyAlignment="1">
      <alignment horizontal="right" vertical="center"/>
    </xf>
    <xf numFmtId="182" fontId="7" fillId="0" borderId="19" xfId="2" applyNumberFormat="1" applyFont="1" applyBorder="1" applyAlignment="1">
      <alignment horizontal="center" vertical="center"/>
    </xf>
    <xf numFmtId="182" fontId="7" fillId="0" borderId="29" xfId="2" applyNumberFormat="1" applyFont="1" applyBorder="1" applyAlignment="1">
      <alignment horizontal="center" vertical="center"/>
    </xf>
    <xf numFmtId="178" fontId="7" fillId="0" borderId="19" xfId="2" applyNumberFormat="1" applyFont="1" applyBorder="1" applyAlignment="1">
      <alignment horizontal="center" vertical="center"/>
    </xf>
    <xf numFmtId="178" fontId="7" fillId="0" borderId="29" xfId="2" applyNumberFormat="1" applyFont="1" applyBorder="1" applyAlignment="1">
      <alignment horizontal="center" vertical="center"/>
    </xf>
    <xf numFmtId="9" fontId="7" fillId="0" borderId="23" xfId="2" applyNumberFormat="1" applyFont="1" applyFill="1" applyBorder="1" applyAlignment="1">
      <alignment horizontal="right" vertical="center" indent="1"/>
    </xf>
    <xf numFmtId="9" fontId="7" fillId="0" borderId="31" xfId="2" applyNumberFormat="1" applyFont="1" applyFill="1" applyBorder="1" applyAlignment="1">
      <alignment horizontal="right" vertical="center" indent="1"/>
    </xf>
    <xf numFmtId="0" fontId="7" fillId="0" borderId="33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180" fontId="7" fillId="0" borderId="18" xfId="2" applyNumberFormat="1" applyFont="1" applyBorder="1" applyAlignment="1">
      <alignment horizontal="right" vertical="center"/>
    </xf>
    <xf numFmtId="180" fontId="7" fillId="0" borderId="28" xfId="2" applyNumberFormat="1" applyFont="1" applyBorder="1" applyAlignment="1">
      <alignment horizontal="right" vertical="center"/>
    </xf>
    <xf numFmtId="38" fontId="7" fillId="0" borderId="12" xfId="3" applyFont="1" applyFill="1" applyBorder="1" applyAlignment="1">
      <alignment horizontal="right" vertical="center" indent="2"/>
    </xf>
    <xf numFmtId="38" fontId="7" fillId="0" borderId="11" xfId="3" applyFont="1" applyFill="1" applyBorder="1" applyAlignment="1">
      <alignment horizontal="right" vertical="center" indent="2"/>
    </xf>
    <xf numFmtId="9" fontId="7" fillId="0" borderId="13" xfId="2" applyNumberFormat="1" applyFont="1" applyFill="1" applyBorder="1" applyAlignment="1">
      <alignment horizontal="right" vertical="center" indent="1"/>
    </xf>
    <xf numFmtId="9" fontId="7" fillId="0" borderId="30" xfId="2" applyNumberFormat="1" applyFont="1" applyFill="1" applyBorder="1" applyAlignment="1">
      <alignment horizontal="right" vertical="center" indent="1"/>
    </xf>
    <xf numFmtId="38" fontId="7" fillId="0" borderId="8" xfId="3" applyFont="1" applyFill="1" applyBorder="1" applyAlignment="1">
      <alignment horizontal="right" vertical="center" indent="2"/>
    </xf>
    <xf numFmtId="9" fontId="7" fillId="0" borderId="9" xfId="2" applyNumberFormat="1" applyFont="1" applyFill="1" applyBorder="1" applyAlignment="1">
      <alignment horizontal="right" vertical="center" indent="1"/>
    </xf>
    <xf numFmtId="9" fontId="7" fillId="0" borderId="22" xfId="2" applyNumberFormat="1" applyFont="1" applyFill="1" applyBorder="1" applyAlignment="1">
      <alignment horizontal="right" vertical="center" indent="1"/>
    </xf>
    <xf numFmtId="0" fontId="7" fillId="0" borderId="10" xfId="2" applyFont="1" applyBorder="1" applyAlignment="1">
      <alignment horizontal="left" vertical="center" indent="1" justifyLastLine="1"/>
    </xf>
    <xf numFmtId="0" fontId="7" fillId="0" borderId="7" xfId="2" applyFont="1" applyBorder="1" applyAlignment="1">
      <alignment horizontal="left" vertical="center" indent="1" justifyLastLine="1"/>
    </xf>
    <xf numFmtId="179" fontId="7" fillId="0" borderId="20" xfId="2" applyNumberFormat="1" applyFont="1" applyBorder="1" applyAlignment="1">
      <alignment horizontal="right" vertical="center"/>
    </xf>
    <xf numFmtId="0" fontId="6" fillId="0" borderId="21" xfId="2" applyFont="1" applyBorder="1" applyAlignment="1">
      <alignment horizontal="center" vertical="center"/>
    </xf>
    <xf numFmtId="183" fontId="7" fillId="0" borderId="20" xfId="2" applyNumberFormat="1" applyFont="1" applyBorder="1" applyAlignment="1">
      <alignment horizontal="right" vertical="center"/>
    </xf>
    <xf numFmtId="182" fontId="7" fillId="0" borderId="21" xfId="2" applyNumberFormat="1" applyFont="1" applyBorder="1" applyAlignment="1">
      <alignment horizontal="center" vertical="center"/>
    </xf>
    <xf numFmtId="178" fontId="7" fillId="0" borderId="21" xfId="2" applyNumberFormat="1" applyFont="1" applyBorder="1" applyAlignment="1">
      <alignment horizontal="center" vertical="center"/>
    </xf>
    <xf numFmtId="180" fontId="7" fillId="0" borderId="20" xfId="2" applyNumberFormat="1" applyFont="1" applyBorder="1" applyAlignment="1">
      <alignment horizontal="right" vertical="center"/>
    </xf>
    <xf numFmtId="0" fontId="7" fillId="0" borderId="10" xfId="2" applyFont="1" applyBorder="1" applyAlignment="1">
      <alignment horizontal="left" vertical="center" wrapText="1" indent="1" justifyLastLine="1"/>
    </xf>
    <xf numFmtId="0" fontId="7" fillId="0" borderId="35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49" fontId="11" fillId="0" borderId="0" xfId="2" applyNumberFormat="1" applyFont="1" applyFill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7" fillId="0" borderId="4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176" fontId="7" fillId="0" borderId="5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5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9" fontId="7" fillId="0" borderId="6" xfId="0" applyNumberFormat="1" applyFont="1" applyFill="1" applyBorder="1" applyAlignment="1">
      <alignment horizontal="center" vertical="center"/>
    </xf>
    <xf numFmtId="9" fontId="7" fillId="0" borderId="9" xfId="0" applyNumberFormat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9" fontId="7" fillId="0" borderId="13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 justifyLastLine="1"/>
    </xf>
    <xf numFmtId="0" fontId="7" fillId="0" borderId="17" xfId="0" applyFont="1" applyFill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 wrapText="1" justifyLastLine="1"/>
    </xf>
    <xf numFmtId="0" fontId="7" fillId="0" borderId="15" xfId="0" applyFont="1" applyBorder="1" applyAlignment="1">
      <alignment horizontal="center" vertical="center" justifyLastLine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7" fillId="0" borderId="11" xfId="1" applyFont="1" applyBorder="1" applyAlignment="1">
      <alignment horizontal="right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2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9" fontId="7" fillId="0" borderId="16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 justifyLastLine="1"/>
    </xf>
    <xf numFmtId="177" fontId="14" fillId="0" borderId="11" xfId="0" applyNumberFormat="1" applyFont="1" applyFill="1" applyBorder="1" applyAlignment="1">
      <alignment horizontal="center" vertical="center"/>
    </xf>
    <xf numFmtId="177" fontId="14" fillId="0" borderId="8" xfId="0" applyNumberFormat="1" applyFont="1" applyFill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 justifyLastLine="1"/>
    </xf>
    <xf numFmtId="0" fontId="7" fillId="0" borderId="39" xfId="0" applyFont="1" applyBorder="1" applyAlignment="1">
      <alignment horizontal="center" vertical="center" justifyLastLine="1"/>
    </xf>
    <xf numFmtId="0" fontId="7" fillId="0" borderId="12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center" vertical="center"/>
    </xf>
    <xf numFmtId="38" fontId="13" fillId="0" borderId="18" xfId="1" applyFont="1" applyFill="1" applyBorder="1" applyAlignment="1">
      <alignment horizontal="left" vertical="center" wrapText="1"/>
    </xf>
    <xf numFmtId="38" fontId="13" fillId="0" borderId="19" xfId="1" applyFont="1" applyFill="1" applyBorder="1" applyAlignment="1">
      <alignment horizontal="left" vertical="center" wrapText="1"/>
    </xf>
    <xf numFmtId="38" fontId="13" fillId="0" borderId="28" xfId="1" applyFont="1" applyFill="1" applyBorder="1" applyAlignment="1">
      <alignment horizontal="left" vertical="center" wrapText="1"/>
    </xf>
    <xf numFmtId="38" fontId="13" fillId="0" borderId="29" xfId="1" applyFont="1" applyFill="1" applyBorder="1" applyAlignment="1">
      <alignment horizontal="left" vertical="center" wrapText="1"/>
    </xf>
    <xf numFmtId="38" fontId="7" fillId="0" borderId="12" xfId="1" applyFont="1" applyBorder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8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 justifyLastLine="1"/>
    </xf>
    <xf numFmtId="0" fontId="7" fillId="0" borderId="12" xfId="0" applyFont="1" applyBorder="1" applyAlignment="1">
      <alignment horizontal="center" vertical="center" wrapText="1" justifyLastLine="1"/>
    </xf>
    <xf numFmtId="0" fontId="7" fillId="0" borderId="11" xfId="0" applyFont="1" applyBorder="1" applyAlignment="1">
      <alignment horizontal="center" vertical="center" wrapText="1" justifyLastLine="1"/>
    </xf>
    <xf numFmtId="9" fontId="7" fillId="0" borderId="30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justifyLastLine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30005</xdr:rowOff>
    </xdr:from>
    <xdr:ext cx="1152525" cy="492443"/>
    <xdr:sp macro="" textlink="">
      <xdr:nvSpPr>
        <xdr:cNvPr id="2" name="テキスト ボックス 1"/>
        <xdr:cNvSpPr txBox="1"/>
      </xdr:nvSpPr>
      <xdr:spPr>
        <a:xfrm>
          <a:off x="38100" y="30005"/>
          <a:ext cx="1152525" cy="492443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algn="ctr"/>
          <a:r>
            <a:rPr kumimoji="1" lang="ja-JP" altLang="en-US" sz="2400">
              <a:solidFill>
                <a:srgbClr val="0070C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M30"/>
  <sheetViews>
    <sheetView tabSelected="1" view="pageBreakPreview" zoomScaleNormal="100" zoomScaleSheetLayoutView="100" workbookViewId="0">
      <selection sqref="A1:L1"/>
    </sheetView>
  </sheetViews>
  <sheetFormatPr defaultRowHeight="14.25"/>
  <cols>
    <col min="1" max="1" width="22.5" style="4" customWidth="1"/>
    <col min="2" max="2" width="11.25" style="4" customWidth="1"/>
    <col min="3" max="3" width="5" style="4" customWidth="1"/>
    <col min="4" max="4" width="11.25" style="4" customWidth="1"/>
    <col min="5" max="5" width="7.5" style="4" bestFit="1" customWidth="1"/>
    <col min="6" max="6" width="11.25" style="4" customWidth="1"/>
    <col min="7" max="7" width="5" style="4" customWidth="1"/>
    <col min="8" max="8" width="16.25" style="4" customWidth="1"/>
    <col min="9" max="11" width="16.25" style="3" customWidth="1"/>
    <col min="12" max="12" width="10" style="2" customWidth="1"/>
    <col min="13" max="13" width="10" style="1" customWidth="1"/>
    <col min="14" max="16384" width="9" style="1"/>
  </cols>
  <sheetData>
    <row r="1" spans="1:13" ht="22.5" customHeight="1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3" ht="22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ht="22.5" customHeight="1">
      <c r="A3" s="100" t="s">
        <v>43</v>
      </c>
      <c r="B3" s="100"/>
      <c r="C3" s="100"/>
      <c r="D3" s="100"/>
      <c r="E3" s="17"/>
      <c r="F3" s="17"/>
      <c r="G3" s="17"/>
      <c r="H3" s="17"/>
      <c r="I3" s="13"/>
      <c r="J3" s="99" t="s">
        <v>44</v>
      </c>
      <c r="K3" s="99"/>
      <c r="L3" s="99"/>
    </row>
    <row r="4" spans="1:13" ht="22.5" customHeight="1" thickBot="1">
      <c r="A4" s="15" t="s">
        <v>1</v>
      </c>
      <c r="B4" s="14"/>
      <c r="C4" s="14"/>
      <c r="D4" s="14"/>
      <c r="E4" s="14"/>
      <c r="F4" s="14"/>
      <c r="G4" s="14"/>
      <c r="H4" s="14"/>
      <c r="I4" s="13"/>
      <c r="J4" s="13"/>
      <c r="K4" s="13"/>
      <c r="L4" s="12"/>
    </row>
    <row r="5" spans="1:13" s="16" customFormat="1" ht="37.5" customHeight="1" thickBot="1">
      <c r="A5" s="11" t="s">
        <v>2</v>
      </c>
      <c r="B5" s="96" t="s">
        <v>3</v>
      </c>
      <c r="C5" s="97"/>
      <c r="D5" s="96" t="s">
        <v>37</v>
      </c>
      <c r="E5" s="97"/>
      <c r="F5" s="96" t="s">
        <v>38</v>
      </c>
      <c r="G5" s="97"/>
      <c r="H5" s="19" t="s">
        <v>39</v>
      </c>
      <c r="I5" s="10" t="s">
        <v>41</v>
      </c>
      <c r="J5" s="10" t="s">
        <v>40</v>
      </c>
      <c r="K5" s="10" t="s">
        <v>42</v>
      </c>
      <c r="L5" s="9" t="s">
        <v>4</v>
      </c>
    </row>
    <row r="6" spans="1:13" ht="18.75" customHeight="1" thickTop="1">
      <c r="A6" s="85"/>
      <c r="B6" s="62"/>
      <c r="C6" s="64" t="s">
        <v>35</v>
      </c>
      <c r="D6" s="66"/>
      <c r="E6" s="68"/>
      <c r="F6" s="8"/>
      <c r="G6" s="70"/>
      <c r="H6" s="76"/>
      <c r="I6" s="78"/>
      <c r="J6" s="78"/>
      <c r="K6" s="78"/>
      <c r="L6" s="80"/>
      <c r="M6" s="72" t="e">
        <f>I6/#REF!</f>
        <v>#REF!</v>
      </c>
    </row>
    <row r="7" spans="1:13" ht="18.75" customHeight="1">
      <c r="A7" s="86"/>
      <c r="B7" s="87"/>
      <c r="C7" s="88"/>
      <c r="D7" s="89"/>
      <c r="E7" s="90"/>
      <c r="F7" s="6"/>
      <c r="G7" s="91"/>
      <c r="H7" s="92"/>
      <c r="I7" s="82"/>
      <c r="J7" s="82"/>
      <c r="K7" s="82"/>
      <c r="L7" s="83"/>
      <c r="M7" s="84"/>
    </row>
    <row r="8" spans="1:13" ht="18.75" customHeight="1">
      <c r="A8" s="93"/>
      <c r="B8" s="62"/>
      <c r="C8" s="64" t="s">
        <v>35</v>
      </c>
      <c r="D8" s="66"/>
      <c r="E8" s="68"/>
      <c r="F8" s="7"/>
      <c r="G8" s="70"/>
      <c r="H8" s="76"/>
      <c r="I8" s="78"/>
      <c r="J8" s="78"/>
      <c r="K8" s="78"/>
      <c r="L8" s="80"/>
      <c r="M8" s="72" t="e">
        <f>I8/#REF!</f>
        <v>#REF!</v>
      </c>
    </row>
    <row r="9" spans="1:13" ht="18.75" customHeight="1">
      <c r="A9" s="86"/>
      <c r="B9" s="87"/>
      <c r="C9" s="88"/>
      <c r="D9" s="89"/>
      <c r="E9" s="90"/>
      <c r="F9" s="6"/>
      <c r="G9" s="91"/>
      <c r="H9" s="92"/>
      <c r="I9" s="82"/>
      <c r="J9" s="82"/>
      <c r="K9" s="82"/>
      <c r="L9" s="83"/>
      <c r="M9" s="84"/>
    </row>
    <row r="10" spans="1:13" ht="18.75" customHeight="1">
      <c r="A10" s="85"/>
      <c r="B10" s="62"/>
      <c r="C10" s="64" t="s">
        <v>35</v>
      </c>
      <c r="D10" s="66"/>
      <c r="E10" s="68"/>
      <c r="F10" s="7"/>
      <c r="G10" s="70"/>
      <c r="H10" s="76"/>
      <c r="I10" s="78"/>
      <c r="J10" s="78"/>
      <c r="K10" s="78"/>
      <c r="L10" s="80"/>
      <c r="M10" s="72" t="e">
        <f>I10/#REF!</f>
        <v>#REF!</v>
      </c>
    </row>
    <row r="11" spans="1:13" ht="18.75" customHeight="1">
      <c r="A11" s="86"/>
      <c r="B11" s="87"/>
      <c r="C11" s="88"/>
      <c r="D11" s="89"/>
      <c r="E11" s="90"/>
      <c r="F11" s="6"/>
      <c r="G11" s="91"/>
      <c r="H11" s="92"/>
      <c r="I11" s="82"/>
      <c r="J11" s="82"/>
      <c r="K11" s="82"/>
      <c r="L11" s="83"/>
      <c r="M11" s="84"/>
    </row>
    <row r="12" spans="1:13" ht="18.75" customHeight="1">
      <c r="A12" s="85"/>
      <c r="B12" s="62"/>
      <c r="C12" s="64" t="s">
        <v>35</v>
      </c>
      <c r="D12" s="66"/>
      <c r="E12" s="68"/>
      <c r="F12" s="7"/>
      <c r="G12" s="70"/>
      <c r="H12" s="76"/>
      <c r="I12" s="78"/>
      <c r="J12" s="78"/>
      <c r="K12" s="78"/>
      <c r="L12" s="80"/>
      <c r="M12" s="72" t="e">
        <f>I12/#REF!</f>
        <v>#REF!</v>
      </c>
    </row>
    <row r="13" spans="1:13" ht="18.75" customHeight="1">
      <c r="A13" s="86"/>
      <c r="B13" s="87"/>
      <c r="C13" s="88"/>
      <c r="D13" s="89"/>
      <c r="E13" s="90"/>
      <c r="F13" s="6"/>
      <c r="G13" s="91"/>
      <c r="H13" s="92"/>
      <c r="I13" s="82"/>
      <c r="J13" s="82"/>
      <c r="K13" s="82"/>
      <c r="L13" s="83"/>
      <c r="M13" s="84"/>
    </row>
    <row r="14" spans="1:13" ht="18.75" customHeight="1">
      <c r="A14" s="60"/>
      <c r="B14" s="62"/>
      <c r="C14" s="64" t="s">
        <v>35</v>
      </c>
      <c r="D14" s="66"/>
      <c r="E14" s="68"/>
      <c r="F14" s="5"/>
      <c r="G14" s="70"/>
      <c r="H14" s="76"/>
      <c r="I14" s="78"/>
      <c r="J14" s="78"/>
      <c r="K14" s="78"/>
      <c r="L14" s="80"/>
      <c r="M14" s="72" t="e">
        <f>I14/#REF!</f>
        <v>#REF!</v>
      </c>
    </row>
    <row r="15" spans="1:13" ht="18.75" customHeight="1" thickBot="1">
      <c r="A15" s="61"/>
      <c r="B15" s="63"/>
      <c r="C15" s="65"/>
      <c r="D15" s="67"/>
      <c r="E15" s="69"/>
      <c r="F15" s="36"/>
      <c r="G15" s="71"/>
      <c r="H15" s="77"/>
      <c r="I15" s="79"/>
      <c r="J15" s="79"/>
      <c r="K15" s="79"/>
      <c r="L15" s="81"/>
      <c r="M15" s="73"/>
    </row>
    <row r="16" spans="1:13" ht="37.5" customHeight="1" thickTop="1" thickBot="1">
      <c r="A16" s="37" t="s">
        <v>24</v>
      </c>
      <c r="B16" s="38"/>
      <c r="C16" s="39" t="s">
        <v>36</v>
      </c>
      <c r="D16" s="94"/>
      <c r="E16" s="95"/>
      <c r="F16" s="94"/>
      <c r="G16" s="95"/>
      <c r="H16" s="44"/>
      <c r="I16" s="40"/>
      <c r="J16" s="40"/>
      <c r="K16" s="40"/>
      <c r="L16" s="41"/>
      <c r="M16" s="42" t="e">
        <f>SUM(M6:M15)</f>
        <v>#REF!</v>
      </c>
    </row>
    <row r="17" spans="1:13" ht="22.5" customHeight="1">
      <c r="A17" s="14"/>
      <c r="B17" s="14"/>
      <c r="C17" s="14"/>
      <c r="D17" s="14"/>
      <c r="E17" s="14"/>
      <c r="F17" s="14"/>
      <c r="G17" s="14"/>
      <c r="H17" s="14"/>
      <c r="I17" s="13"/>
      <c r="J17" s="13"/>
      <c r="K17" s="13"/>
      <c r="L17" s="12"/>
    </row>
    <row r="18" spans="1:13" ht="22.5" customHeight="1" thickBot="1">
      <c r="A18" s="15" t="s">
        <v>25</v>
      </c>
      <c r="B18" s="14"/>
      <c r="C18" s="14"/>
      <c r="D18" s="14"/>
      <c r="E18" s="14"/>
      <c r="F18" s="14"/>
      <c r="G18" s="14"/>
      <c r="H18" s="14"/>
      <c r="I18" s="13"/>
      <c r="J18" s="13"/>
      <c r="K18" s="13"/>
      <c r="L18" s="12"/>
    </row>
    <row r="19" spans="1:13" ht="37.5" customHeight="1" thickBot="1">
      <c r="A19" s="11" t="s">
        <v>2</v>
      </c>
      <c r="B19" s="96" t="s">
        <v>3</v>
      </c>
      <c r="C19" s="97"/>
      <c r="D19" s="96" t="s">
        <v>37</v>
      </c>
      <c r="E19" s="97"/>
      <c r="F19" s="96" t="s">
        <v>38</v>
      </c>
      <c r="G19" s="97"/>
      <c r="H19" s="19" t="s">
        <v>39</v>
      </c>
      <c r="I19" s="10" t="s">
        <v>41</v>
      </c>
      <c r="J19" s="10" t="s">
        <v>40</v>
      </c>
      <c r="K19" s="10" t="s">
        <v>42</v>
      </c>
      <c r="L19" s="9" t="s">
        <v>4</v>
      </c>
    </row>
    <row r="20" spans="1:13" ht="18.75" customHeight="1" thickTop="1">
      <c r="A20" s="85"/>
      <c r="B20" s="62"/>
      <c r="C20" s="64" t="s">
        <v>35</v>
      </c>
      <c r="D20" s="66"/>
      <c r="E20" s="68"/>
      <c r="F20" s="8"/>
      <c r="G20" s="70"/>
      <c r="H20" s="76"/>
      <c r="I20" s="78"/>
      <c r="J20" s="78"/>
      <c r="K20" s="78"/>
      <c r="L20" s="80"/>
      <c r="M20" s="72" t="e">
        <f>I20/#REF!</f>
        <v>#REF!</v>
      </c>
    </row>
    <row r="21" spans="1:13" ht="18.75" customHeight="1">
      <c r="A21" s="86"/>
      <c r="B21" s="87"/>
      <c r="C21" s="88"/>
      <c r="D21" s="89"/>
      <c r="E21" s="90"/>
      <c r="F21" s="6"/>
      <c r="G21" s="91"/>
      <c r="H21" s="92"/>
      <c r="I21" s="82"/>
      <c r="J21" s="82"/>
      <c r="K21" s="82"/>
      <c r="L21" s="83"/>
      <c r="M21" s="84"/>
    </row>
    <row r="22" spans="1:13" ht="18.75" customHeight="1">
      <c r="A22" s="93"/>
      <c r="B22" s="62"/>
      <c r="C22" s="64" t="s">
        <v>35</v>
      </c>
      <c r="D22" s="66"/>
      <c r="E22" s="68"/>
      <c r="F22" s="7"/>
      <c r="G22" s="70"/>
      <c r="H22" s="76"/>
      <c r="I22" s="78"/>
      <c r="J22" s="78"/>
      <c r="K22" s="78"/>
      <c r="L22" s="80"/>
      <c r="M22" s="72" t="e">
        <f>I22/#REF!</f>
        <v>#REF!</v>
      </c>
    </row>
    <row r="23" spans="1:13" ht="18.75" customHeight="1">
      <c r="A23" s="86"/>
      <c r="B23" s="87"/>
      <c r="C23" s="88"/>
      <c r="D23" s="89"/>
      <c r="E23" s="90"/>
      <c r="F23" s="6"/>
      <c r="G23" s="91"/>
      <c r="H23" s="92"/>
      <c r="I23" s="82"/>
      <c r="J23" s="82"/>
      <c r="K23" s="82"/>
      <c r="L23" s="83"/>
      <c r="M23" s="84"/>
    </row>
    <row r="24" spans="1:13" ht="18.75" customHeight="1">
      <c r="A24" s="85"/>
      <c r="B24" s="62"/>
      <c r="C24" s="64" t="s">
        <v>35</v>
      </c>
      <c r="D24" s="66"/>
      <c r="E24" s="68"/>
      <c r="F24" s="7"/>
      <c r="G24" s="70"/>
      <c r="H24" s="76"/>
      <c r="I24" s="78"/>
      <c r="J24" s="78"/>
      <c r="K24" s="78"/>
      <c r="L24" s="80"/>
      <c r="M24" s="72" t="e">
        <f>I24/#REF!</f>
        <v>#REF!</v>
      </c>
    </row>
    <row r="25" spans="1:13" ht="18.75" customHeight="1">
      <c r="A25" s="86"/>
      <c r="B25" s="87"/>
      <c r="C25" s="88"/>
      <c r="D25" s="89"/>
      <c r="E25" s="90"/>
      <c r="F25" s="6"/>
      <c r="G25" s="91"/>
      <c r="H25" s="92"/>
      <c r="I25" s="82"/>
      <c r="J25" s="82"/>
      <c r="K25" s="82"/>
      <c r="L25" s="83"/>
      <c r="M25" s="84"/>
    </row>
    <row r="26" spans="1:13" ht="18.75" customHeight="1">
      <c r="A26" s="85"/>
      <c r="B26" s="62"/>
      <c r="C26" s="64" t="s">
        <v>35</v>
      </c>
      <c r="D26" s="66"/>
      <c r="E26" s="68"/>
      <c r="F26" s="7"/>
      <c r="G26" s="70"/>
      <c r="H26" s="76"/>
      <c r="I26" s="78"/>
      <c r="J26" s="78"/>
      <c r="K26" s="78"/>
      <c r="L26" s="80"/>
      <c r="M26" s="72" t="e">
        <f>I26/#REF!</f>
        <v>#REF!</v>
      </c>
    </row>
    <row r="27" spans="1:13" ht="18.75" customHeight="1">
      <c r="A27" s="86"/>
      <c r="B27" s="87"/>
      <c r="C27" s="88"/>
      <c r="D27" s="89"/>
      <c r="E27" s="90"/>
      <c r="F27" s="6"/>
      <c r="G27" s="91"/>
      <c r="H27" s="92"/>
      <c r="I27" s="82"/>
      <c r="J27" s="82"/>
      <c r="K27" s="82"/>
      <c r="L27" s="83"/>
      <c r="M27" s="84"/>
    </row>
    <row r="28" spans="1:13" ht="18.75" customHeight="1">
      <c r="A28" s="60"/>
      <c r="B28" s="62"/>
      <c r="C28" s="64" t="s">
        <v>35</v>
      </c>
      <c r="D28" s="66"/>
      <c r="E28" s="68"/>
      <c r="F28" s="5"/>
      <c r="G28" s="70"/>
      <c r="H28" s="76"/>
      <c r="I28" s="78"/>
      <c r="J28" s="78"/>
      <c r="K28" s="78"/>
      <c r="L28" s="80"/>
      <c r="M28" s="72" t="e">
        <f>I28/#REF!</f>
        <v>#REF!</v>
      </c>
    </row>
    <row r="29" spans="1:13" ht="18.75" customHeight="1" thickBot="1">
      <c r="A29" s="61"/>
      <c r="B29" s="63"/>
      <c r="C29" s="65"/>
      <c r="D29" s="67"/>
      <c r="E29" s="69"/>
      <c r="F29" s="36"/>
      <c r="G29" s="71"/>
      <c r="H29" s="77"/>
      <c r="I29" s="79"/>
      <c r="J29" s="79"/>
      <c r="K29" s="79"/>
      <c r="L29" s="81"/>
      <c r="M29" s="73"/>
    </row>
    <row r="30" spans="1:13" ht="37.5" customHeight="1" thickTop="1" thickBot="1">
      <c r="A30" s="37" t="s">
        <v>24</v>
      </c>
      <c r="B30" s="38"/>
      <c r="C30" s="39" t="s">
        <v>36</v>
      </c>
      <c r="D30" s="74"/>
      <c r="E30" s="75"/>
      <c r="F30" s="74"/>
      <c r="G30" s="75"/>
      <c r="H30" s="45"/>
      <c r="I30" s="40"/>
      <c r="J30" s="40"/>
      <c r="K30" s="40"/>
      <c r="L30" s="43"/>
      <c r="M30" s="42" t="e">
        <f>SUM(M20:M29)</f>
        <v>#REF!</v>
      </c>
    </row>
  </sheetData>
  <mergeCells count="133">
    <mergeCell ref="A1:L1"/>
    <mergeCell ref="J3:L3"/>
    <mergeCell ref="B5:C5"/>
    <mergeCell ref="D5:E5"/>
    <mergeCell ref="F5:G5"/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K6:K7"/>
    <mergeCell ref="L6:L7"/>
    <mergeCell ref="A3:D3"/>
    <mergeCell ref="M6:M7"/>
    <mergeCell ref="A8:A9"/>
    <mergeCell ref="B8:B9"/>
    <mergeCell ref="C8:C9"/>
    <mergeCell ref="D8:D9"/>
    <mergeCell ref="E8:E9"/>
    <mergeCell ref="G8:G9"/>
    <mergeCell ref="H8:H9"/>
    <mergeCell ref="I8:I9"/>
    <mergeCell ref="J8:J9"/>
    <mergeCell ref="K8:K9"/>
    <mergeCell ref="L8:L9"/>
    <mergeCell ref="M8:M9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G12:G13"/>
    <mergeCell ref="H12:H13"/>
    <mergeCell ref="I12:I13"/>
    <mergeCell ref="M12:M13"/>
    <mergeCell ref="A10:A11"/>
    <mergeCell ref="B10:B11"/>
    <mergeCell ref="C10:C11"/>
    <mergeCell ref="D10:D11"/>
    <mergeCell ref="E10:E11"/>
    <mergeCell ref="G10:G11"/>
    <mergeCell ref="H10:H11"/>
    <mergeCell ref="I10:I11"/>
    <mergeCell ref="A14:A15"/>
    <mergeCell ref="B14:B15"/>
    <mergeCell ref="C14:C15"/>
    <mergeCell ref="D14:D15"/>
    <mergeCell ref="E14:E15"/>
    <mergeCell ref="G14:G15"/>
    <mergeCell ref="I14:I15"/>
    <mergeCell ref="J14:J15"/>
    <mergeCell ref="K14:K15"/>
    <mergeCell ref="D16:E16"/>
    <mergeCell ref="F16:G16"/>
    <mergeCell ref="B19:C19"/>
    <mergeCell ref="D19:E19"/>
    <mergeCell ref="F19:G19"/>
    <mergeCell ref="H14:H15"/>
    <mergeCell ref="G20:G21"/>
    <mergeCell ref="H20:H21"/>
    <mergeCell ref="I20:I21"/>
    <mergeCell ref="L14:L15"/>
    <mergeCell ref="J12:J13"/>
    <mergeCell ref="K12:K13"/>
    <mergeCell ref="L12:L13"/>
    <mergeCell ref="M14:M15"/>
    <mergeCell ref="I24:I25"/>
    <mergeCell ref="J20:J21"/>
    <mergeCell ref="K20:K21"/>
    <mergeCell ref="L20:L21"/>
    <mergeCell ref="M20:M21"/>
    <mergeCell ref="K22:K23"/>
    <mergeCell ref="L22:L23"/>
    <mergeCell ref="M22:M23"/>
    <mergeCell ref="A20:A21"/>
    <mergeCell ref="B20:B21"/>
    <mergeCell ref="C20:C21"/>
    <mergeCell ref="D20:D21"/>
    <mergeCell ref="E20:E21"/>
    <mergeCell ref="J24:J25"/>
    <mergeCell ref="K24:K25"/>
    <mergeCell ref="L24:L25"/>
    <mergeCell ref="M24:M25"/>
    <mergeCell ref="A22:A23"/>
    <mergeCell ref="B22:B23"/>
    <mergeCell ref="C22:C23"/>
    <mergeCell ref="D22:D23"/>
    <mergeCell ref="E22:E23"/>
    <mergeCell ref="G22:G23"/>
    <mergeCell ref="H22:H23"/>
    <mergeCell ref="I22:I23"/>
    <mergeCell ref="J22:J23"/>
    <mergeCell ref="K26:K27"/>
    <mergeCell ref="L26:L27"/>
    <mergeCell ref="M26:M27"/>
    <mergeCell ref="A24:A25"/>
    <mergeCell ref="B24:B25"/>
    <mergeCell ref="C24:C25"/>
    <mergeCell ref="D24:D25"/>
    <mergeCell ref="E24:E25"/>
    <mergeCell ref="G24:G25"/>
    <mergeCell ref="H24:H25"/>
    <mergeCell ref="A26:A27"/>
    <mergeCell ref="B26:B27"/>
    <mergeCell ref="C26:C27"/>
    <mergeCell ref="D26:D27"/>
    <mergeCell ref="E26:E27"/>
    <mergeCell ref="G26:G27"/>
    <mergeCell ref="H26:H27"/>
    <mergeCell ref="I26:I27"/>
    <mergeCell ref="J26:J27"/>
    <mergeCell ref="A28:A29"/>
    <mergeCell ref="B28:B29"/>
    <mergeCell ref="C28:C29"/>
    <mergeCell ref="D28:D29"/>
    <mergeCell ref="E28:E29"/>
    <mergeCell ref="G28:G29"/>
    <mergeCell ref="M28:M29"/>
    <mergeCell ref="D30:E30"/>
    <mergeCell ref="F30:G30"/>
    <mergeCell ref="H28:H29"/>
    <mergeCell ref="I28:I29"/>
    <mergeCell ref="J28:J29"/>
    <mergeCell ref="K28:K29"/>
    <mergeCell ref="L28:L29"/>
  </mergeCells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8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7"/>
  <sheetViews>
    <sheetView view="pageBreakPreview" zoomScaleNormal="100" zoomScaleSheetLayoutView="100" workbookViewId="0">
      <selection sqref="A1:I1"/>
    </sheetView>
  </sheetViews>
  <sheetFormatPr defaultRowHeight="14.25"/>
  <cols>
    <col min="1" max="1" width="22.5" style="20" customWidth="1"/>
    <col min="2" max="5" width="16.25" style="20" customWidth="1"/>
    <col min="6" max="8" width="16.25" style="35" customWidth="1"/>
    <col min="9" max="9" width="10" style="35" customWidth="1"/>
    <col min="10" max="16384" width="9" style="20"/>
  </cols>
  <sheetData>
    <row r="1" spans="1:9" ht="22.5" customHeight="1">
      <c r="A1" s="101" t="s">
        <v>52</v>
      </c>
      <c r="B1" s="101"/>
      <c r="C1" s="101"/>
      <c r="D1" s="101"/>
      <c r="E1" s="101"/>
      <c r="F1" s="101"/>
      <c r="G1" s="101"/>
      <c r="H1" s="101"/>
      <c r="I1" s="101"/>
    </row>
    <row r="2" spans="1:9" ht="22.5" customHeight="1">
      <c r="A2" s="46"/>
      <c r="B2" s="46"/>
      <c r="C2" s="46"/>
      <c r="D2" s="46"/>
      <c r="E2" s="46"/>
      <c r="F2" s="46"/>
      <c r="G2" s="46"/>
      <c r="H2" s="46"/>
      <c r="I2" s="46"/>
    </row>
    <row r="3" spans="1:9" ht="22.5" customHeight="1">
      <c r="A3" s="21" t="s">
        <v>0</v>
      </c>
      <c r="B3" s="21"/>
      <c r="C3" s="21"/>
      <c r="D3" s="22"/>
      <c r="E3" s="22"/>
      <c r="F3" s="23"/>
      <c r="G3" s="102" t="s">
        <v>59</v>
      </c>
      <c r="H3" s="102"/>
      <c r="I3" s="102"/>
    </row>
    <row r="4" spans="1:9" ht="22.5" customHeight="1" thickBot="1">
      <c r="A4" s="24" t="s">
        <v>1</v>
      </c>
      <c r="B4" s="25"/>
      <c r="C4" s="25"/>
      <c r="D4" s="25"/>
      <c r="E4" s="25"/>
      <c r="F4" s="23"/>
      <c r="G4" s="23"/>
      <c r="H4" s="23"/>
      <c r="I4" s="23"/>
    </row>
    <row r="5" spans="1:9" s="59" customFormat="1" ht="37.5" customHeight="1" thickBot="1">
      <c r="A5" s="26" t="s">
        <v>2</v>
      </c>
      <c r="B5" s="27" t="s">
        <v>3</v>
      </c>
      <c r="C5" s="27" t="s">
        <v>60</v>
      </c>
      <c r="D5" s="27" t="s">
        <v>38</v>
      </c>
      <c r="E5" s="27" t="s">
        <v>61</v>
      </c>
      <c r="F5" s="28" t="s">
        <v>41</v>
      </c>
      <c r="G5" s="28" t="s">
        <v>40</v>
      </c>
      <c r="H5" s="28" t="s">
        <v>42</v>
      </c>
      <c r="I5" s="58" t="s">
        <v>62</v>
      </c>
    </row>
    <row r="6" spans="1:9" ht="18.75" customHeight="1" thickTop="1">
      <c r="A6" s="103" t="s">
        <v>5</v>
      </c>
      <c r="B6" s="105" t="s">
        <v>46</v>
      </c>
      <c r="C6" s="107" t="s">
        <v>6</v>
      </c>
      <c r="D6" s="29" t="s">
        <v>7</v>
      </c>
      <c r="E6" s="109" t="s">
        <v>8</v>
      </c>
      <c r="F6" s="111">
        <v>3400</v>
      </c>
      <c r="G6" s="111">
        <f>F6-H6</f>
        <v>2210</v>
      </c>
      <c r="H6" s="111">
        <f>I6*F6</f>
        <v>1190</v>
      </c>
      <c r="I6" s="113">
        <v>0.35</v>
      </c>
    </row>
    <row r="7" spans="1:9" ht="18.75" customHeight="1">
      <c r="A7" s="104"/>
      <c r="B7" s="106"/>
      <c r="C7" s="108"/>
      <c r="D7" s="30" t="s">
        <v>9</v>
      </c>
      <c r="E7" s="110"/>
      <c r="F7" s="112"/>
      <c r="G7" s="112"/>
      <c r="H7" s="112"/>
      <c r="I7" s="114"/>
    </row>
    <row r="8" spans="1:9" ht="18.75" customHeight="1">
      <c r="A8" s="128" t="s">
        <v>10</v>
      </c>
      <c r="B8" s="129" t="s">
        <v>47</v>
      </c>
      <c r="C8" s="131" t="s">
        <v>11</v>
      </c>
      <c r="D8" s="31" t="s">
        <v>12</v>
      </c>
      <c r="E8" s="133" t="s">
        <v>13</v>
      </c>
      <c r="F8" s="135">
        <v>225</v>
      </c>
      <c r="G8" s="115">
        <v>1056</v>
      </c>
      <c r="H8" s="115">
        <f>F8-G8</f>
        <v>-831</v>
      </c>
      <c r="I8" s="116"/>
    </row>
    <row r="9" spans="1:9" ht="18.75" customHeight="1">
      <c r="A9" s="104"/>
      <c r="B9" s="130"/>
      <c r="C9" s="132"/>
      <c r="D9" s="32" t="s">
        <v>14</v>
      </c>
      <c r="E9" s="134"/>
      <c r="F9" s="126"/>
      <c r="G9" s="112"/>
      <c r="H9" s="112"/>
      <c r="I9" s="114"/>
    </row>
    <row r="10" spans="1:9" ht="18.75" customHeight="1">
      <c r="A10" s="117" t="s">
        <v>15</v>
      </c>
      <c r="B10" s="119" t="s">
        <v>48</v>
      </c>
      <c r="C10" s="121" t="s">
        <v>6</v>
      </c>
      <c r="D10" s="33" t="s">
        <v>16</v>
      </c>
      <c r="E10" s="123" t="s">
        <v>8</v>
      </c>
      <c r="F10" s="124">
        <v>1500</v>
      </c>
      <c r="G10" s="125">
        <f>F10-H10</f>
        <v>925</v>
      </c>
      <c r="H10" s="124">
        <v>575</v>
      </c>
      <c r="I10" s="127">
        <v>0.5</v>
      </c>
    </row>
    <row r="11" spans="1:9" ht="18.75" customHeight="1">
      <c r="A11" s="118"/>
      <c r="B11" s="120"/>
      <c r="C11" s="122"/>
      <c r="D11" s="34" t="s">
        <v>17</v>
      </c>
      <c r="E11" s="110"/>
      <c r="F11" s="112"/>
      <c r="G11" s="126"/>
      <c r="H11" s="112"/>
      <c r="I11" s="127"/>
    </row>
    <row r="12" spans="1:9" ht="18.75" customHeight="1">
      <c r="A12" s="117" t="s">
        <v>18</v>
      </c>
      <c r="B12" s="119" t="s">
        <v>49</v>
      </c>
      <c r="C12" s="121"/>
      <c r="D12" s="33"/>
      <c r="E12" s="123" t="s">
        <v>19</v>
      </c>
      <c r="F12" s="124">
        <v>279</v>
      </c>
      <c r="G12" s="125">
        <f>F12-H12</f>
        <v>140</v>
      </c>
      <c r="H12" s="124">
        <v>139</v>
      </c>
      <c r="I12" s="127">
        <v>0.5</v>
      </c>
    </row>
    <row r="13" spans="1:9" ht="18.75" customHeight="1">
      <c r="A13" s="118"/>
      <c r="B13" s="120"/>
      <c r="C13" s="122"/>
      <c r="D13" s="34"/>
      <c r="E13" s="110"/>
      <c r="F13" s="112"/>
      <c r="G13" s="126"/>
      <c r="H13" s="112"/>
      <c r="I13" s="127"/>
    </row>
    <row r="14" spans="1:9" ht="18.75" customHeight="1">
      <c r="A14" s="128" t="s">
        <v>20</v>
      </c>
      <c r="B14" s="144" t="s">
        <v>50</v>
      </c>
      <c r="C14" s="144" t="s">
        <v>21</v>
      </c>
      <c r="D14" s="144" t="s">
        <v>21</v>
      </c>
      <c r="E14" s="145" t="s">
        <v>22</v>
      </c>
      <c r="F14" s="124">
        <v>2080</v>
      </c>
      <c r="G14" s="115">
        <f>F14-H14</f>
        <v>1040</v>
      </c>
      <c r="H14" s="115">
        <f>I14*F14</f>
        <v>1040</v>
      </c>
      <c r="I14" s="127">
        <v>0.5</v>
      </c>
    </row>
    <row r="15" spans="1:9" ht="18.75" customHeight="1">
      <c r="A15" s="104"/>
      <c r="B15" s="108"/>
      <c r="C15" s="108"/>
      <c r="D15" s="108"/>
      <c r="E15" s="110"/>
      <c r="F15" s="112"/>
      <c r="G15" s="112"/>
      <c r="H15" s="112"/>
      <c r="I15" s="127"/>
    </row>
    <row r="16" spans="1:9" ht="18.75" customHeight="1">
      <c r="A16" s="136" t="s">
        <v>23</v>
      </c>
      <c r="B16" s="119"/>
      <c r="C16" s="121"/>
      <c r="D16" s="33"/>
      <c r="E16" s="121"/>
      <c r="F16" s="140" t="s">
        <v>63</v>
      </c>
      <c r="G16" s="141"/>
      <c r="H16" s="124">
        <v>1493</v>
      </c>
      <c r="I16" s="127">
        <v>0.5</v>
      </c>
    </row>
    <row r="17" spans="1:10" ht="18.75" customHeight="1" thickBot="1">
      <c r="A17" s="137"/>
      <c r="B17" s="138"/>
      <c r="C17" s="139"/>
      <c r="D17" s="47"/>
      <c r="E17" s="139"/>
      <c r="F17" s="142"/>
      <c r="G17" s="143"/>
      <c r="H17" s="115"/>
      <c r="I17" s="116"/>
    </row>
    <row r="18" spans="1:10" ht="37.5" customHeight="1" thickTop="1" thickBot="1">
      <c r="A18" s="48" t="s">
        <v>24</v>
      </c>
      <c r="B18" s="49" t="s">
        <v>51</v>
      </c>
      <c r="C18" s="50"/>
      <c r="D18" s="50"/>
      <c r="E18" s="51"/>
      <c r="F18" s="52">
        <f>SUM(F6:F17)</f>
        <v>7484</v>
      </c>
      <c r="G18" s="52">
        <f>SUM(G6:G17)</f>
        <v>5371</v>
      </c>
      <c r="H18" s="53">
        <f>SUM(H6:H17)</f>
        <v>3606</v>
      </c>
      <c r="I18" s="54"/>
    </row>
    <row r="19" spans="1:10" ht="22.5" customHeight="1">
      <c r="A19" s="25"/>
      <c r="B19" s="25"/>
      <c r="C19" s="25"/>
      <c r="D19" s="25"/>
      <c r="E19" s="25"/>
      <c r="F19" s="23"/>
      <c r="G19" s="23"/>
      <c r="H19" s="23"/>
      <c r="I19" s="23"/>
      <c r="J19" s="25"/>
    </row>
    <row r="20" spans="1:10" ht="22.5" customHeight="1" thickBot="1">
      <c r="A20" s="24" t="s">
        <v>25</v>
      </c>
      <c r="B20" s="25"/>
      <c r="C20" s="25"/>
      <c r="D20" s="25"/>
      <c r="E20" s="25"/>
      <c r="F20" s="23"/>
      <c r="G20" s="23"/>
      <c r="H20" s="23"/>
      <c r="I20" s="23"/>
    </row>
    <row r="21" spans="1:10" ht="37.5" customHeight="1" thickBot="1">
      <c r="A21" s="26" t="s">
        <v>2</v>
      </c>
      <c r="B21" s="27" t="s">
        <v>3</v>
      </c>
      <c r="C21" s="27" t="s">
        <v>60</v>
      </c>
      <c r="D21" s="27" t="s">
        <v>38</v>
      </c>
      <c r="E21" s="27" t="s">
        <v>61</v>
      </c>
      <c r="F21" s="28" t="s">
        <v>41</v>
      </c>
      <c r="G21" s="28" t="s">
        <v>40</v>
      </c>
      <c r="H21" s="28" t="s">
        <v>42</v>
      </c>
      <c r="I21" s="58" t="s">
        <v>62</v>
      </c>
    </row>
    <row r="22" spans="1:10" ht="18.75" customHeight="1" thickTop="1">
      <c r="A22" s="103" t="s">
        <v>26</v>
      </c>
      <c r="B22" s="105" t="s">
        <v>53</v>
      </c>
      <c r="C22" s="107" t="s">
        <v>6</v>
      </c>
      <c r="D22" s="29" t="s">
        <v>7</v>
      </c>
      <c r="E22" s="109" t="s">
        <v>8</v>
      </c>
      <c r="F22" s="111">
        <v>3400</v>
      </c>
      <c r="G22" s="111">
        <f>F22-H22</f>
        <v>2210</v>
      </c>
      <c r="H22" s="111">
        <f>I22*F22</f>
        <v>1190</v>
      </c>
      <c r="I22" s="113">
        <v>0.35</v>
      </c>
    </row>
    <row r="23" spans="1:10" ht="18.75" customHeight="1">
      <c r="A23" s="104"/>
      <c r="B23" s="106"/>
      <c r="C23" s="108"/>
      <c r="D23" s="30" t="s">
        <v>9</v>
      </c>
      <c r="E23" s="110"/>
      <c r="F23" s="112"/>
      <c r="G23" s="112"/>
      <c r="H23" s="112"/>
      <c r="I23" s="114"/>
    </row>
    <row r="24" spans="1:10" ht="18.75" customHeight="1">
      <c r="A24" s="128" t="s">
        <v>10</v>
      </c>
      <c r="B24" s="146" t="s">
        <v>54</v>
      </c>
      <c r="C24" s="131" t="s">
        <v>11</v>
      </c>
      <c r="D24" s="31" t="s">
        <v>27</v>
      </c>
      <c r="E24" s="133" t="s">
        <v>13</v>
      </c>
      <c r="F24" s="135">
        <v>450</v>
      </c>
      <c r="G24" s="115">
        <v>2112</v>
      </c>
      <c r="H24" s="115">
        <f>F24-G24</f>
        <v>-1662</v>
      </c>
      <c r="I24" s="116"/>
    </row>
    <row r="25" spans="1:10" ht="18.75" customHeight="1">
      <c r="A25" s="104"/>
      <c r="B25" s="147"/>
      <c r="C25" s="132"/>
      <c r="D25" s="34" t="s">
        <v>28</v>
      </c>
      <c r="E25" s="134"/>
      <c r="F25" s="126"/>
      <c r="G25" s="112"/>
      <c r="H25" s="112"/>
      <c r="I25" s="114"/>
    </row>
    <row r="26" spans="1:10" ht="18.75" customHeight="1">
      <c r="A26" s="117" t="s">
        <v>15</v>
      </c>
      <c r="B26" s="119" t="s">
        <v>55</v>
      </c>
      <c r="C26" s="121" t="s">
        <v>6</v>
      </c>
      <c r="D26" s="33" t="s">
        <v>29</v>
      </c>
      <c r="E26" s="123" t="s">
        <v>8</v>
      </c>
      <c r="F26" s="124">
        <v>3750</v>
      </c>
      <c r="G26" s="125">
        <f>F26-H26</f>
        <v>2437</v>
      </c>
      <c r="H26" s="124">
        <v>1313</v>
      </c>
      <c r="I26" s="127">
        <v>0.35</v>
      </c>
    </row>
    <row r="27" spans="1:10" ht="18.75" customHeight="1">
      <c r="A27" s="118"/>
      <c r="B27" s="120"/>
      <c r="C27" s="122"/>
      <c r="D27" s="34" t="s">
        <v>30</v>
      </c>
      <c r="E27" s="110"/>
      <c r="F27" s="112"/>
      <c r="G27" s="126"/>
      <c r="H27" s="112"/>
      <c r="I27" s="127"/>
    </row>
    <row r="28" spans="1:10" ht="18.75" customHeight="1">
      <c r="A28" s="117" t="s">
        <v>18</v>
      </c>
      <c r="B28" s="119" t="s">
        <v>57</v>
      </c>
      <c r="C28" s="121"/>
      <c r="D28" s="33"/>
      <c r="E28" s="123" t="s">
        <v>19</v>
      </c>
      <c r="F28" s="124">
        <v>372</v>
      </c>
      <c r="G28" s="125">
        <f>F28-H28</f>
        <v>186</v>
      </c>
      <c r="H28" s="124">
        <v>186</v>
      </c>
      <c r="I28" s="127">
        <v>0.5</v>
      </c>
    </row>
    <row r="29" spans="1:10" ht="18.75" customHeight="1">
      <c r="A29" s="118"/>
      <c r="B29" s="120"/>
      <c r="C29" s="122"/>
      <c r="D29" s="34"/>
      <c r="E29" s="110"/>
      <c r="F29" s="112"/>
      <c r="G29" s="126"/>
      <c r="H29" s="112"/>
      <c r="I29" s="127"/>
    </row>
    <row r="30" spans="1:10" ht="18.75" customHeight="1">
      <c r="A30" s="128" t="s">
        <v>20</v>
      </c>
      <c r="B30" s="144" t="s">
        <v>56</v>
      </c>
      <c r="C30" s="144" t="s">
        <v>21</v>
      </c>
      <c r="D30" s="144" t="s">
        <v>31</v>
      </c>
      <c r="E30" s="145" t="s">
        <v>22</v>
      </c>
      <c r="F30" s="124">
        <v>4160</v>
      </c>
      <c r="G30" s="124">
        <f>F30-H30</f>
        <v>2080</v>
      </c>
      <c r="H30" s="124">
        <f>I30*F30</f>
        <v>2080</v>
      </c>
      <c r="I30" s="116">
        <v>0.5</v>
      </c>
    </row>
    <row r="31" spans="1:10" ht="18.75" customHeight="1">
      <c r="A31" s="152"/>
      <c r="B31" s="108"/>
      <c r="C31" s="108"/>
      <c r="D31" s="108"/>
      <c r="E31" s="110"/>
      <c r="F31" s="112"/>
      <c r="G31" s="112"/>
      <c r="H31" s="112"/>
      <c r="I31" s="114"/>
    </row>
    <row r="32" spans="1:10" ht="18.75" customHeight="1">
      <c r="A32" s="128" t="s">
        <v>32</v>
      </c>
      <c r="B32" s="144" t="s">
        <v>50</v>
      </c>
      <c r="C32" s="144" t="s">
        <v>33</v>
      </c>
      <c r="D32" s="144" t="s">
        <v>33</v>
      </c>
      <c r="E32" s="145" t="s">
        <v>34</v>
      </c>
      <c r="F32" s="124">
        <v>490</v>
      </c>
      <c r="G32" s="124">
        <f>F32-H32</f>
        <v>245</v>
      </c>
      <c r="H32" s="124">
        <f>I32*F32</f>
        <v>245</v>
      </c>
      <c r="I32" s="116">
        <v>0.5</v>
      </c>
    </row>
    <row r="33" spans="1:9" ht="18.75" customHeight="1">
      <c r="A33" s="152"/>
      <c r="B33" s="108"/>
      <c r="C33" s="108"/>
      <c r="D33" s="108"/>
      <c r="E33" s="110"/>
      <c r="F33" s="112"/>
      <c r="G33" s="112"/>
      <c r="H33" s="112"/>
      <c r="I33" s="114"/>
    </row>
    <row r="34" spans="1:9" ht="18.75" customHeight="1">
      <c r="A34" s="128" t="s">
        <v>23</v>
      </c>
      <c r="B34" s="149"/>
      <c r="C34" s="121"/>
      <c r="D34" s="33"/>
      <c r="E34" s="121"/>
      <c r="F34" s="140" t="s">
        <v>64</v>
      </c>
      <c r="G34" s="141"/>
      <c r="H34" s="124">
        <v>2400</v>
      </c>
      <c r="I34" s="116">
        <v>0.5</v>
      </c>
    </row>
    <row r="35" spans="1:9" ht="18.75" customHeight="1" thickBot="1">
      <c r="A35" s="148"/>
      <c r="B35" s="150"/>
      <c r="C35" s="139"/>
      <c r="D35" s="47"/>
      <c r="E35" s="139"/>
      <c r="F35" s="142"/>
      <c r="G35" s="143"/>
      <c r="H35" s="115"/>
      <c r="I35" s="151"/>
    </row>
    <row r="36" spans="1:9" ht="37.5" customHeight="1" thickTop="1" thickBot="1">
      <c r="A36" s="48" t="s">
        <v>24</v>
      </c>
      <c r="B36" s="55" t="s">
        <v>58</v>
      </c>
      <c r="C36" s="50"/>
      <c r="D36" s="50"/>
      <c r="E36" s="51"/>
      <c r="F36" s="56">
        <f>SUM(F22:F35)</f>
        <v>12622</v>
      </c>
      <c r="G36" s="56">
        <f>SUM(G22:G35)</f>
        <v>9270</v>
      </c>
      <c r="H36" s="57">
        <f>SUM(H22:H35)</f>
        <v>5752</v>
      </c>
      <c r="I36" s="54"/>
    </row>
    <row r="37" spans="1:9" ht="45" customHeight="1"/>
  </sheetData>
  <mergeCells count="107">
    <mergeCell ref="A34:A35"/>
    <mergeCell ref="B34:B35"/>
    <mergeCell ref="C34:C35"/>
    <mergeCell ref="E34:E35"/>
    <mergeCell ref="F34:G35"/>
    <mergeCell ref="H34:H35"/>
    <mergeCell ref="I34:I35"/>
    <mergeCell ref="G30:G31"/>
    <mergeCell ref="H30:H31"/>
    <mergeCell ref="I30:I31"/>
    <mergeCell ref="A32:A33"/>
    <mergeCell ref="B32:B33"/>
    <mergeCell ref="C32:C33"/>
    <mergeCell ref="D32:D33"/>
    <mergeCell ref="E32:E33"/>
    <mergeCell ref="F32:F33"/>
    <mergeCell ref="G32:G33"/>
    <mergeCell ref="A30:A31"/>
    <mergeCell ref="B30:B31"/>
    <mergeCell ref="C30:C31"/>
    <mergeCell ref="D30:D31"/>
    <mergeCell ref="E30:E31"/>
    <mergeCell ref="F30:F31"/>
    <mergeCell ref="H32:H33"/>
    <mergeCell ref="I32:I33"/>
    <mergeCell ref="H26:H27"/>
    <mergeCell ref="I26:I27"/>
    <mergeCell ref="A28:A29"/>
    <mergeCell ref="B28:B29"/>
    <mergeCell ref="C28:C29"/>
    <mergeCell ref="E28:E29"/>
    <mergeCell ref="F28:F29"/>
    <mergeCell ref="G28:G29"/>
    <mergeCell ref="H28:H29"/>
    <mergeCell ref="I28:I29"/>
    <mergeCell ref="A26:A27"/>
    <mergeCell ref="B26:B27"/>
    <mergeCell ref="C26:C27"/>
    <mergeCell ref="E26:E27"/>
    <mergeCell ref="F26:F27"/>
    <mergeCell ref="G26:G27"/>
    <mergeCell ref="H22:H23"/>
    <mergeCell ref="I22:I23"/>
    <mergeCell ref="A24:A25"/>
    <mergeCell ref="B24:B25"/>
    <mergeCell ref="C24:C25"/>
    <mergeCell ref="E24:E25"/>
    <mergeCell ref="F24:F25"/>
    <mergeCell ref="G24:G25"/>
    <mergeCell ref="H24:H25"/>
    <mergeCell ref="I24:I25"/>
    <mergeCell ref="A22:A23"/>
    <mergeCell ref="B22:B23"/>
    <mergeCell ref="C22:C23"/>
    <mergeCell ref="E22:E23"/>
    <mergeCell ref="F22:F23"/>
    <mergeCell ref="G22:G23"/>
    <mergeCell ref="I14:I15"/>
    <mergeCell ref="A16:A17"/>
    <mergeCell ref="B16:B17"/>
    <mergeCell ref="C16:C17"/>
    <mergeCell ref="E16:E17"/>
    <mergeCell ref="F16:G17"/>
    <mergeCell ref="H16:H17"/>
    <mergeCell ref="I16:I17"/>
    <mergeCell ref="H12:H13"/>
    <mergeCell ref="I12:I13"/>
    <mergeCell ref="A14:A15"/>
    <mergeCell ref="B14:B15"/>
    <mergeCell ref="C14:C15"/>
    <mergeCell ref="D14:D15"/>
    <mergeCell ref="E14:E15"/>
    <mergeCell ref="F14:F15"/>
    <mergeCell ref="G14:G15"/>
    <mergeCell ref="H14:H15"/>
    <mergeCell ref="A12:A13"/>
    <mergeCell ref="B12:B13"/>
    <mergeCell ref="C12:C13"/>
    <mergeCell ref="E12:E13"/>
    <mergeCell ref="F12:F13"/>
    <mergeCell ref="G12:G13"/>
    <mergeCell ref="H8:H9"/>
    <mergeCell ref="I8:I9"/>
    <mergeCell ref="A10:A11"/>
    <mergeCell ref="B10:B11"/>
    <mergeCell ref="C10:C11"/>
    <mergeCell ref="E10:E11"/>
    <mergeCell ref="F10:F11"/>
    <mergeCell ref="G10:G11"/>
    <mergeCell ref="H10:H11"/>
    <mergeCell ref="I10:I11"/>
    <mergeCell ref="A8:A9"/>
    <mergeCell ref="B8:B9"/>
    <mergeCell ref="C8:C9"/>
    <mergeCell ref="E8:E9"/>
    <mergeCell ref="F8:F9"/>
    <mergeCell ref="G8:G9"/>
    <mergeCell ref="A1:I1"/>
    <mergeCell ref="G3:I3"/>
    <mergeCell ref="A6:A7"/>
    <mergeCell ref="B6:B7"/>
    <mergeCell ref="C6:C7"/>
    <mergeCell ref="E6:E7"/>
    <mergeCell ref="F6:F7"/>
    <mergeCell ref="G6:G7"/>
    <mergeCell ref="H6:H7"/>
    <mergeCell ref="I6:I7"/>
  </mergeCells>
  <phoneticPr fontId="2"/>
  <printOptions horizontalCentered="1"/>
  <pageMargins left="0.78740157480314965" right="0.78740157480314965" top="0.78740157480314965" bottom="0.78740157480314965" header="0.39370078740157483" footer="0.39370078740157483"/>
  <pageSetup paperSize="9" scale="64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積算資料（様式）</vt:lpstr>
      <vt:lpstr>積算資料・記入例（事例・水稲＋トマト＋アスパラガス）</vt:lpstr>
      <vt:lpstr>'積算資料（様式）'!Print_Area</vt:lpstr>
      <vt:lpstr>'積算資料・記入例（事例・水稲＋トマト＋アスパラガス）'!Print_Area</vt:lpstr>
    </vt:vector>
  </TitlesOfParts>
  <Company>郡山市役所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五月女　忠洋</dc:creator>
  <cp:lastModifiedBy>善方　友和</cp:lastModifiedBy>
  <cp:lastPrinted>2020-05-14T04:59:28Z</cp:lastPrinted>
  <dcterms:created xsi:type="dcterms:W3CDTF">2019-02-13T09:13:23Z</dcterms:created>
  <dcterms:modified xsi:type="dcterms:W3CDTF">2020-05-14T04:59:32Z</dcterms:modified>
</cp:coreProperties>
</file>