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60" windowHeight="8445" activeTab="0"/>
  </bookViews>
  <sheets>
    <sheet name="Sheet1" sheetId="1" r:id="rId1"/>
  </sheets>
  <definedNames>
    <definedName name="_xlnm.Print_Area" localSheetId="0">'Sheet1'!$B$4:$L$19</definedName>
  </definedNames>
  <calcPr fullCalcOnLoad="1"/>
</workbook>
</file>

<file path=xl/sharedStrings.xml><?xml version="1.0" encoding="utf-8"?>
<sst xmlns="http://schemas.openxmlformats.org/spreadsheetml/2006/main" count="41" uniqueCount="30">
  <si>
    <t>項目</t>
  </si>
  <si>
    <t>備考</t>
  </si>
  <si>
    <t>入
力
項
目</t>
  </si>
  <si>
    <t>金額（人数）</t>
  </si>
  <si>
    <t>円</t>
  </si>
  <si>
    <t>人</t>
  </si>
  <si>
    <t>差
押
禁
止
金
額</t>
  </si>
  <si>
    <t>Ⅰ　差押金額計算用の給与月額</t>
  </si>
  <si>
    <t xml:space="preserve"> 　　国税徴収法第７６条第１項第１号（源泉所得税額）</t>
  </si>
  <si>
    <t>　　 国税徴収法第７６条第１項第２号（住民税額）</t>
  </si>
  <si>
    <t xml:space="preserve"> 　　国税徴収法第７６条第１項第３号（社会保険料等）</t>
  </si>
  <si>
    <t xml:space="preserve"> 　　国税徴収法第７６条第１項第４号（家族数に対する額）</t>
  </si>
  <si>
    <t>Ⅱ　差押禁止額の合計</t>
  </si>
  <si>
    <t>郡山市役所に支払うべき金額（差押履行額）※Ⅰ－Ⅱ</t>
  </si>
  <si>
    <t>※本人を含む</t>
  </si>
  <si>
    <t>給与差押えに係る給与差押金額計算書</t>
  </si>
  <si>
    <t>　　　・赤い太枠の部分に該当事項を入力してください。</t>
  </si>
  <si>
    <t>　　　・入力は数字のみ入力してください。</t>
  </si>
  <si>
    <t>連絡先
〒９６３－８６０１
郡山市朝日一丁目２３－７
郡山市役所　税務部収納課
電話　０２４－９２４－２１０１
ＦＡＸ　０２４－９３５－５３２０</t>
  </si>
  <si>
    <r>
      <t>②　給与等の</t>
    </r>
    <r>
      <rPr>
        <b/>
        <sz val="11"/>
        <rFont val="ＭＳ Ｐゴシック"/>
        <family val="3"/>
      </rPr>
      <t>月額</t>
    </r>
  </si>
  <si>
    <r>
      <t>③　給与等から差し引いている</t>
    </r>
    <r>
      <rPr>
        <b/>
        <sz val="11"/>
        <rFont val="ＭＳ Ｐゴシック"/>
        <family val="3"/>
      </rPr>
      <t>源泉所得税</t>
    </r>
  </si>
  <si>
    <r>
      <t>④　給与等から差し引いている特別徴収の</t>
    </r>
    <r>
      <rPr>
        <b/>
        <sz val="11"/>
        <rFont val="ＭＳ Ｐゴシック"/>
        <family val="3"/>
      </rPr>
      <t>住民税額</t>
    </r>
  </si>
  <si>
    <r>
      <t>⑤　給与等から差し引いている</t>
    </r>
    <r>
      <rPr>
        <b/>
        <sz val="11"/>
        <rFont val="ＭＳ Ｐゴシック"/>
        <family val="3"/>
      </rPr>
      <t>社会保険料等の額</t>
    </r>
  </si>
  <si>
    <r>
      <t>⑥　生計を一にする親族の</t>
    </r>
    <r>
      <rPr>
        <b/>
        <sz val="11"/>
        <rFont val="ＭＳ Ｐゴシック"/>
        <family val="3"/>
      </rPr>
      <t>人数</t>
    </r>
  </si>
  <si>
    <r>
      <t>①　給与計算に係る</t>
    </r>
    <r>
      <rPr>
        <b/>
        <sz val="11"/>
        <rFont val="ＭＳ Ｐゴシック"/>
        <family val="3"/>
      </rPr>
      <t>勤務期間　１ヶ月未満ですか？</t>
    </r>
  </si>
  <si>
    <t>はい</t>
  </si>
  <si>
    <t>いいえ</t>
  </si>
  <si>
    <t>●マイナスになった場合は、その月の取り立はありません、取立が出ない旨を連絡お願いします。
●給与と賞与両方差押えされている場合の計算について
　・賞与支給月につきましては、給与とボーナスを合算した金額を入力してください。
　・合算で計算するのが難しい場合、後に計算する方で⑥を０を入力してください。
　・合算で計算し給与で差押可能額が出た場合は、賞与は全額取り立てることになります。</t>
  </si>
  <si>
    <t>いいえ</t>
  </si>
  <si>
    <t xml:space="preserve"> 　　国税徴収法第７６条第１項第５号（体面維持費）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</si>
</sst>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u val="single"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 applyProtection="1">
      <alignment vertical="center"/>
      <protection locked="0"/>
    </xf>
    <xf numFmtId="38" fontId="0" fillId="0" borderId="22" xfId="48" applyFont="1" applyFill="1" applyBorder="1" applyAlignment="1" applyProtection="1">
      <alignment vertical="center"/>
      <protection locked="0"/>
    </xf>
    <xf numFmtId="38" fontId="0" fillId="0" borderId="23" xfId="48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228600</xdr:rowOff>
    </xdr:from>
    <xdr:to>
      <xdr:col>6</xdr:col>
      <xdr:colOff>923925</xdr:colOff>
      <xdr:row>3</xdr:row>
      <xdr:rowOff>219075</xdr:rowOff>
    </xdr:to>
    <xdr:sp>
      <xdr:nvSpPr>
        <xdr:cNvPr id="1" name="Line 5"/>
        <xdr:cNvSpPr>
          <a:spLocks/>
        </xdr:cNvSpPr>
      </xdr:nvSpPr>
      <xdr:spPr>
        <a:xfrm>
          <a:off x="3762375" y="723900"/>
          <a:ext cx="666750" cy="581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J14" sqref="J14:L14"/>
    </sheetView>
  </sheetViews>
  <sheetFormatPr defaultColWidth="9.00390625" defaultRowHeight="13.5"/>
  <cols>
    <col min="1" max="1" width="4.625" style="0" customWidth="1"/>
    <col min="2" max="2" width="5.375" style="0" customWidth="1"/>
    <col min="7" max="7" width="12.875" style="0" customWidth="1"/>
    <col min="8" max="8" width="13.25390625" style="0" customWidth="1"/>
    <col min="9" max="9" width="3.75390625" style="0" customWidth="1"/>
    <col min="12" max="12" width="10.875" style="0" customWidth="1"/>
    <col min="13" max="13" width="16.00390625" style="0" customWidth="1"/>
    <col min="14" max="14" width="4.625" style="0" hidden="1" customWidth="1"/>
  </cols>
  <sheetData>
    <row r="1" spans="1:13" ht="39" customHeight="1">
      <c r="A1" s="17" t="s">
        <v>15</v>
      </c>
      <c r="B1" s="18"/>
      <c r="C1" s="18"/>
      <c r="D1" s="18"/>
      <c r="E1" s="18"/>
      <c r="F1" s="18"/>
      <c r="G1" s="18"/>
      <c r="H1" s="18"/>
      <c r="I1" s="28" t="s">
        <v>18</v>
      </c>
      <c r="J1" s="29"/>
      <c r="K1" s="29"/>
      <c r="L1" s="29"/>
      <c r="M1" s="12"/>
    </row>
    <row r="2" spans="1:14" ht="23.25" customHeight="1">
      <c r="A2" s="19" t="s">
        <v>16</v>
      </c>
      <c r="B2" s="20"/>
      <c r="C2" s="20"/>
      <c r="D2" s="20"/>
      <c r="E2" s="20"/>
      <c r="F2" s="20"/>
      <c r="G2" s="20"/>
      <c r="H2" s="20"/>
      <c r="I2" s="29"/>
      <c r="J2" s="29"/>
      <c r="K2" s="29"/>
      <c r="L2" s="29"/>
      <c r="M2" s="25"/>
      <c r="N2" t="s">
        <v>25</v>
      </c>
    </row>
    <row r="3" spans="1:14" ht="23.25" customHeight="1">
      <c r="A3" s="19" t="s">
        <v>17</v>
      </c>
      <c r="B3" s="19"/>
      <c r="C3" s="19"/>
      <c r="D3" s="19"/>
      <c r="E3" s="19"/>
      <c r="F3" s="19"/>
      <c r="G3" s="19"/>
      <c r="H3" s="19"/>
      <c r="I3" s="30"/>
      <c r="J3" s="30"/>
      <c r="K3" s="30"/>
      <c r="L3" s="30"/>
      <c r="M3" s="25"/>
      <c r="N3" t="s">
        <v>26</v>
      </c>
    </row>
    <row r="4" spans="1:13" ht="18.75" customHeight="1" thickBot="1">
      <c r="A4" s="32"/>
      <c r="B4" s="27" t="s">
        <v>0</v>
      </c>
      <c r="C4" s="27"/>
      <c r="D4" s="27"/>
      <c r="E4" s="27"/>
      <c r="F4" s="27"/>
      <c r="G4" s="27"/>
      <c r="H4" s="35" t="s">
        <v>3</v>
      </c>
      <c r="I4" s="35"/>
      <c r="J4" s="27" t="s">
        <v>1</v>
      </c>
      <c r="K4" s="27"/>
      <c r="L4" s="27"/>
      <c r="M4" s="32"/>
    </row>
    <row r="5" spans="1:13" ht="18.75" customHeight="1">
      <c r="A5" s="32"/>
      <c r="B5" s="38" t="s">
        <v>2</v>
      </c>
      <c r="C5" s="34" t="s">
        <v>24</v>
      </c>
      <c r="D5" s="41"/>
      <c r="E5" s="41"/>
      <c r="F5" s="41"/>
      <c r="G5" s="41"/>
      <c r="H5" s="22" t="s">
        <v>28</v>
      </c>
      <c r="I5" s="21"/>
      <c r="J5" s="26"/>
      <c r="K5" s="27"/>
      <c r="L5" s="27"/>
      <c r="M5" s="32"/>
    </row>
    <row r="6" spans="1:13" ht="18.75" customHeight="1">
      <c r="A6" s="32"/>
      <c r="B6" s="39"/>
      <c r="C6" s="33" t="s">
        <v>19</v>
      </c>
      <c r="D6" s="33"/>
      <c r="E6" s="33"/>
      <c r="F6" s="33"/>
      <c r="G6" s="34"/>
      <c r="H6" s="23">
        <v>300000</v>
      </c>
      <c r="I6" s="13" t="s">
        <v>4</v>
      </c>
      <c r="J6" s="37"/>
      <c r="K6" s="27"/>
      <c r="L6" s="27"/>
      <c r="M6" s="32"/>
    </row>
    <row r="7" spans="1:13" ht="18.75" customHeight="1">
      <c r="A7" s="32"/>
      <c r="B7" s="39"/>
      <c r="C7" s="33" t="s">
        <v>20</v>
      </c>
      <c r="D7" s="33"/>
      <c r="E7" s="33"/>
      <c r="F7" s="33"/>
      <c r="G7" s="34"/>
      <c r="H7" s="23">
        <v>13500</v>
      </c>
      <c r="I7" s="13" t="s">
        <v>4</v>
      </c>
      <c r="J7" s="37"/>
      <c r="K7" s="27"/>
      <c r="L7" s="27"/>
      <c r="M7" s="32"/>
    </row>
    <row r="8" spans="1:13" ht="18.75" customHeight="1">
      <c r="A8" s="32"/>
      <c r="B8" s="39"/>
      <c r="C8" s="33" t="s">
        <v>21</v>
      </c>
      <c r="D8" s="33"/>
      <c r="E8" s="33"/>
      <c r="F8" s="33"/>
      <c r="G8" s="34"/>
      <c r="H8" s="23">
        <v>2000</v>
      </c>
      <c r="I8" s="13" t="s">
        <v>4</v>
      </c>
      <c r="J8" s="37"/>
      <c r="K8" s="27"/>
      <c r="L8" s="27"/>
      <c r="M8" s="32"/>
    </row>
    <row r="9" spans="1:13" ht="18.75" customHeight="1">
      <c r="A9" s="32"/>
      <c r="B9" s="39"/>
      <c r="C9" s="33" t="s">
        <v>22</v>
      </c>
      <c r="D9" s="33"/>
      <c r="E9" s="33"/>
      <c r="F9" s="33"/>
      <c r="G9" s="34"/>
      <c r="H9" s="23">
        <v>7000</v>
      </c>
      <c r="I9" s="13" t="s">
        <v>4</v>
      </c>
      <c r="J9" s="37"/>
      <c r="K9" s="27"/>
      <c r="L9" s="27"/>
      <c r="M9" s="32"/>
    </row>
    <row r="10" spans="1:13" ht="18.75" customHeight="1" thickBot="1">
      <c r="A10" s="32"/>
      <c r="B10" s="40"/>
      <c r="C10" s="33" t="s">
        <v>23</v>
      </c>
      <c r="D10" s="33"/>
      <c r="E10" s="33"/>
      <c r="F10" s="33"/>
      <c r="G10" s="34"/>
      <c r="H10" s="24">
        <v>1</v>
      </c>
      <c r="I10" s="14" t="s">
        <v>5</v>
      </c>
      <c r="J10" s="36" t="s">
        <v>14</v>
      </c>
      <c r="K10" s="33"/>
      <c r="L10" s="33"/>
      <c r="M10" s="32"/>
    </row>
    <row r="11" spans="1:13" ht="18.75" customHeight="1">
      <c r="A11" s="32"/>
      <c r="B11" s="1"/>
      <c r="C11" s="43" t="s">
        <v>7</v>
      </c>
      <c r="D11" s="43"/>
      <c r="E11" s="43"/>
      <c r="F11" s="43"/>
      <c r="G11" s="44"/>
      <c r="H11" s="2">
        <f>IF(H5="はい",IF(ISBLANK(H6),0,ROUNDDOWN(H6,-2)),IF(ISBLANK(H6),0,ROUNDDOWN(H6,-3)))</f>
        <v>300000</v>
      </c>
      <c r="I11" s="3" t="s">
        <v>4</v>
      </c>
      <c r="J11" s="33"/>
      <c r="K11" s="33"/>
      <c r="L11" s="33"/>
      <c r="M11" s="32"/>
    </row>
    <row r="12" spans="1:13" ht="18.75" customHeight="1">
      <c r="A12" s="32"/>
      <c r="B12" s="42" t="s">
        <v>6</v>
      </c>
      <c r="C12" s="33" t="s">
        <v>8</v>
      </c>
      <c r="D12" s="33"/>
      <c r="E12" s="33"/>
      <c r="F12" s="33"/>
      <c r="G12" s="33"/>
      <c r="H12" s="4">
        <f>IF(H7&lt;0,IF(H5="はい",IF(ISBLANK(H7),0,ROUNDDOWN(H7,-2)),IF(ISBLANK(H7),0,ROUNDDOWN(H7,-3))),IF(H5="はい",IF(ISBLANK(H7),0,ROUNDUP(H7,-2)),IF(ISBLANK(H7),0,ROUNDUP(H7,-3))))</f>
        <v>14000</v>
      </c>
      <c r="I12" s="5" t="s">
        <v>4</v>
      </c>
      <c r="J12" s="33"/>
      <c r="K12" s="33"/>
      <c r="L12" s="33"/>
      <c r="M12" s="32"/>
    </row>
    <row r="13" spans="1:13" ht="18.75" customHeight="1">
      <c r="A13" s="32"/>
      <c r="B13" s="42"/>
      <c r="C13" s="33" t="s">
        <v>9</v>
      </c>
      <c r="D13" s="33"/>
      <c r="E13" s="33"/>
      <c r="F13" s="33"/>
      <c r="G13" s="33"/>
      <c r="H13" s="4">
        <f>IF(H5="はい",IF(ISBLANK(H8),0,ROUNDUP(H8,-2)),IF(ISBLANK(H8),0,ROUNDUP(H8,-3)))</f>
        <v>2000</v>
      </c>
      <c r="I13" s="5" t="s">
        <v>4</v>
      </c>
      <c r="J13" s="33"/>
      <c r="K13" s="33"/>
      <c r="L13" s="33"/>
      <c r="M13" s="32"/>
    </row>
    <row r="14" spans="1:13" ht="18.75" customHeight="1">
      <c r="A14" s="32"/>
      <c r="B14" s="42"/>
      <c r="C14" s="33" t="s">
        <v>10</v>
      </c>
      <c r="D14" s="33"/>
      <c r="E14" s="33"/>
      <c r="F14" s="33"/>
      <c r="G14" s="33"/>
      <c r="H14" s="4">
        <f>IF(H5="はい",IF(ISBLANK(H9),0,ROUNDUP(H9,-2)),IF(ISBLANK(H9),0,ROUNDUP(H9,-3)))</f>
        <v>7000</v>
      </c>
      <c r="I14" s="5" t="s">
        <v>4</v>
      </c>
      <c r="J14" s="33"/>
      <c r="K14" s="33"/>
      <c r="L14" s="33"/>
      <c r="M14" s="32"/>
    </row>
    <row r="15" spans="1:13" ht="18.75" customHeight="1">
      <c r="A15" s="32"/>
      <c r="B15" s="42"/>
      <c r="C15" s="33" t="s">
        <v>11</v>
      </c>
      <c r="D15" s="33"/>
      <c r="E15" s="33"/>
      <c r="F15" s="33"/>
      <c r="G15" s="33"/>
      <c r="H15" s="4">
        <f>IF(IF(ISBLANK(H10),0,100000+45000*(H10-1))=55000,0,IF(ISBLANK(H10),0,100000+45000*(H10-1)))</f>
        <v>100000</v>
      </c>
      <c r="I15" s="5" t="s">
        <v>4</v>
      </c>
      <c r="J15" s="33"/>
      <c r="K15" s="33"/>
      <c r="L15" s="33"/>
      <c r="M15" s="32"/>
    </row>
    <row r="16" spans="1:13" ht="18.75" customHeight="1">
      <c r="A16" s="32"/>
      <c r="B16" s="42"/>
      <c r="C16" s="33" t="s">
        <v>29</v>
      </c>
      <c r="D16" s="33"/>
      <c r="E16" s="33"/>
      <c r="F16" s="33"/>
      <c r="G16" s="33"/>
      <c r="H16" s="4">
        <f>IF(H5="はい",IF(H6="",0,IF(H15=0,ROUNDUP((H11-(H12+H13+H14+H15))*0.2,-2),IF((H11-(H12+H13+H14+H15))*0.2&lt;=H15*2,IF(H11-(H12+H13+H14+H15)&lt;0,0,ROUNDUP((H11-(H12+H13+H14+H15))*0.2,-2)),ROUNDUP(H15*2,-2)))),IF(H6="",0,IF(H15=0,ROUNDUP((H11-(H12+H13+H14+H15))*0.2,-3),IF((H11-(H12+H13+H14+H15))*0.2&lt;=H15*2,IF(H11-(H12+H13+H14+H15)&lt;0,0,ROUNDUP((H11-(H12+H13+H14+H15))*0.2,-3)),ROUNDUP(H15*2,-3)))))</f>
        <v>36000</v>
      </c>
      <c r="I16" s="5" t="s">
        <v>4</v>
      </c>
      <c r="J16" s="33"/>
      <c r="K16" s="33"/>
      <c r="L16" s="33"/>
      <c r="M16" s="32"/>
    </row>
    <row r="17" spans="1:13" ht="18.75" customHeight="1" thickBot="1">
      <c r="A17" s="32"/>
      <c r="B17" s="6"/>
      <c r="C17" s="41" t="s">
        <v>12</v>
      </c>
      <c r="D17" s="41"/>
      <c r="E17" s="41"/>
      <c r="F17" s="41"/>
      <c r="G17" s="36"/>
      <c r="H17" s="7">
        <f>H12+H13+H14+H15+H16</f>
        <v>159000</v>
      </c>
      <c r="I17" s="8" t="s">
        <v>4</v>
      </c>
      <c r="J17" s="33"/>
      <c r="K17" s="33"/>
      <c r="L17" s="33"/>
      <c r="M17" s="32"/>
    </row>
    <row r="18" spans="1:13" ht="27" customHeight="1" thickBot="1" thickTop="1">
      <c r="A18" s="32"/>
      <c r="B18" s="9"/>
      <c r="C18" s="41" t="s">
        <v>13</v>
      </c>
      <c r="D18" s="41"/>
      <c r="E18" s="41"/>
      <c r="F18" s="41"/>
      <c r="G18" s="41"/>
      <c r="H18" s="10">
        <f>IF(IF(H17=0,0,H11-H17)&lt;0,0,IF(H17=0,0,H11-H17))</f>
        <v>141000</v>
      </c>
      <c r="I18" s="11" t="s">
        <v>4</v>
      </c>
      <c r="J18" s="36"/>
      <c r="K18" s="33"/>
      <c r="L18" s="33"/>
      <c r="M18" s="32"/>
    </row>
    <row r="19" spans="1:13" ht="70.5" customHeight="1" thickTop="1">
      <c r="A19" s="32"/>
      <c r="B19" s="45" t="s">
        <v>27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</row>
    <row r="20" spans="1:13" ht="27" customHeight="1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33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</sheetData>
  <sheetProtection/>
  <protectedRanges>
    <protectedRange sqref="H6:H10" name="範囲1"/>
  </protectedRanges>
  <mergeCells count="38">
    <mergeCell ref="B19:L19"/>
    <mergeCell ref="C18:G18"/>
    <mergeCell ref="J11:L11"/>
    <mergeCell ref="J12:L12"/>
    <mergeCell ref="J13:L13"/>
    <mergeCell ref="J14:L14"/>
    <mergeCell ref="J15:L15"/>
    <mergeCell ref="J16:L16"/>
    <mergeCell ref="J17:L17"/>
    <mergeCell ref="J18:L18"/>
    <mergeCell ref="C15:G15"/>
    <mergeCell ref="C16:G16"/>
    <mergeCell ref="C17:G17"/>
    <mergeCell ref="B12:B16"/>
    <mergeCell ref="C11:G11"/>
    <mergeCell ref="C12:G12"/>
    <mergeCell ref="C13:G13"/>
    <mergeCell ref="C14:G14"/>
    <mergeCell ref="B4:G4"/>
    <mergeCell ref="H4:I4"/>
    <mergeCell ref="J4:L4"/>
    <mergeCell ref="J10:L10"/>
    <mergeCell ref="J6:L6"/>
    <mergeCell ref="J7:L7"/>
    <mergeCell ref="J8:L8"/>
    <mergeCell ref="J9:L9"/>
    <mergeCell ref="B5:B10"/>
    <mergeCell ref="C5:G5"/>
    <mergeCell ref="J5:L5"/>
    <mergeCell ref="I1:L3"/>
    <mergeCell ref="A21:M21"/>
    <mergeCell ref="A4:A19"/>
    <mergeCell ref="M4:M19"/>
    <mergeCell ref="C6:G6"/>
    <mergeCell ref="C7:G7"/>
    <mergeCell ref="C8:G8"/>
    <mergeCell ref="C9:G9"/>
    <mergeCell ref="C10:G10"/>
  </mergeCells>
  <dataValidations count="1">
    <dataValidation type="list" allowBlank="1" showInputMessage="1" showErrorMessage="1" sqref="H5">
      <formula1>$N$2:$N$3</formula1>
    </dataValidation>
  </dataValidations>
  <printOptions/>
  <pageMargins left="0.75" right="0.75" top="1.51" bottom="1" header="0.512" footer="0.512"/>
  <pageSetup horizontalDpi="600" verticalDpi="600" orientation="landscape" paperSize="12" scale="133" r:id="rId2"/>
  <headerFooter alignWithMargins="0">
    <oddHeader>&amp;C&amp;"ＪＳゴシック,太字"&amp;16
給与差押金額計算書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郡山市役所</dc:creator>
  <cp:keywords/>
  <dc:description/>
  <cp:lastModifiedBy>坂本　孝</cp:lastModifiedBy>
  <cp:lastPrinted>2013-02-28T07:46:09Z</cp:lastPrinted>
  <dcterms:created xsi:type="dcterms:W3CDTF">2012-12-08T00:04:09Z</dcterms:created>
  <dcterms:modified xsi:type="dcterms:W3CDTF">2019-07-31T06:02:22Z</dcterms:modified>
  <cp:category/>
  <cp:version/>
  <cp:contentType/>
  <cp:contentStatus/>
</cp:coreProperties>
</file>