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220_こども部\こども育成課\保育認定係\非公開\16 幼児教育・保育の無償化\【償還払】　★無償化管理フォルダ\20200619_償還払い手続き案内\"/>
    </mc:Choice>
  </mc:AlternateContent>
  <bookViews>
    <workbookView xWindow="0" yWindow="0" windowWidth="9465" windowHeight="8160" tabRatio="691"/>
  </bookViews>
  <sheets>
    <sheet name="提供証明書作成シート" sheetId="13" r:id="rId1"/>
    <sheet name="★自動_証明書兼領収証（認可外）_償還払" sheetId="14" r:id="rId2"/>
    <sheet name="手書用_証明書兼領収証（認可外）償還払" sheetId="15" r:id="rId3"/>
  </sheets>
  <definedNames>
    <definedName name="_xlnm._FilterDatabase" localSheetId="0" hidden="1">提供証明書作成シート!$C$8:$L$28</definedName>
    <definedName name="_xlnm.Print_Area" localSheetId="1">'★自動_証明書兼領収証（認可外）_償還払'!$D$1:$BE$220</definedName>
    <definedName name="_xlnm.Print_Area" localSheetId="2">'手書用_証明書兼領収証（認可外）償還払'!$A$1:$BB$22</definedName>
    <definedName name="_xlnm.Print_Area" localSheetId="0">提供証明書作成シート!$A$1:$L$35</definedName>
    <definedName name="_xlnm.Print_Titles" localSheetId="0">提供証明書作成シート!$2:$8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3" l="1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H28" i="13" l="1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I10" i="13" s="1"/>
  <c r="J11" i="13"/>
  <c r="H9" i="13" l="1"/>
  <c r="J10" i="13" l="1"/>
  <c r="C10" i="13"/>
  <c r="C11" i="13"/>
  <c r="K70" i="14" l="1"/>
  <c r="BA27" i="14"/>
  <c r="AR219" i="14" l="1"/>
  <c r="AR220" i="14" l="1"/>
  <c r="AR218" i="14"/>
  <c r="AR217" i="14"/>
  <c r="AR198" i="14"/>
  <c r="AR197" i="14"/>
  <c r="AR196" i="14"/>
  <c r="AR195" i="14"/>
  <c r="AR176" i="14"/>
  <c r="AR175" i="14"/>
  <c r="AR174" i="14"/>
  <c r="AR173" i="14"/>
  <c r="AR154" i="14"/>
  <c r="AR153" i="14"/>
  <c r="AR152" i="14"/>
  <c r="AR151" i="14"/>
  <c r="AR132" i="14"/>
  <c r="AR131" i="14"/>
  <c r="AR130" i="14"/>
  <c r="AR129" i="14"/>
  <c r="AR110" i="14"/>
  <c r="AR109" i="14"/>
  <c r="AR108" i="14"/>
  <c r="AR107" i="14"/>
  <c r="AR88" i="14"/>
  <c r="AR87" i="14"/>
  <c r="AR86" i="14"/>
  <c r="AR85" i="14"/>
  <c r="AR66" i="14"/>
  <c r="AR65" i="14"/>
  <c r="AR64" i="14"/>
  <c r="AR63" i="14"/>
  <c r="AR44" i="14"/>
  <c r="AR43" i="14"/>
  <c r="AR42" i="14"/>
  <c r="AR41" i="14"/>
  <c r="L30" i="14"/>
  <c r="H30" i="14"/>
  <c r="L52" i="14"/>
  <c r="H52" i="14"/>
  <c r="L74" i="14"/>
  <c r="H74" i="14"/>
  <c r="L96" i="14"/>
  <c r="H96" i="14"/>
  <c r="L118" i="14"/>
  <c r="H118" i="14"/>
  <c r="L140" i="14"/>
  <c r="H140" i="14"/>
  <c r="L162" i="14"/>
  <c r="H162" i="14"/>
  <c r="L184" i="14"/>
  <c r="H184" i="14"/>
  <c r="L206" i="14"/>
  <c r="H206" i="14"/>
  <c r="AE32" i="14"/>
  <c r="Y32" i="14"/>
  <c r="AE54" i="14"/>
  <c r="Y54" i="14"/>
  <c r="AE76" i="14"/>
  <c r="Y76" i="14"/>
  <c r="AE98" i="14"/>
  <c r="Y98" i="14"/>
  <c r="AE120" i="14"/>
  <c r="Y120" i="14"/>
  <c r="AE142" i="14"/>
  <c r="Y142" i="14"/>
  <c r="AE164" i="14"/>
  <c r="Y164" i="14"/>
  <c r="AE186" i="14"/>
  <c r="Y186" i="14"/>
  <c r="AE208" i="14"/>
  <c r="Y208" i="14"/>
  <c r="J22" i="13"/>
  <c r="J23" i="13"/>
  <c r="J24" i="13"/>
  <c r="J25" i="13"/>
  <c r="J26" i="13"/>
  <c r="J27" i="13"/>
  <c r="J28" i="13"/>
  <c r="C21" i="13"/>
  <c r="C22" i="13"/>
  <c r="C23" i="13"/>
  <c r="C24" i="13"/>
  <c r="C25" i="13"/>
  <c r="C26" i="13"/>
  <c r="C27" i="13"/>
  <c r="C28" i="13"/>
  <c r="AR22" i="14"/>
  <c r="AR21" i="14"/>
  <c r="AR20" i="14"/>
  <c r="AR19" i="14"/>
  <c r="AJ10" i="14"/>
  <c r="H8" i="14"/>
  <c r="L8" i="14"/>
  <c r="AE10" i="14"/>
  <c r="Y10" i="14"/>
  <c r="BA5" i="14"/>
  <c r="AT5" i="14"/>
  <c r="AK4" i="14"/>
  <c r="K4" i="14"/>
  <c r="AD219" i="14" l="1"/>
  <c r="Z219" i="14"/>
  <c r="W219" i="14"/>
  <c r="U208" i="14"/>
  <c r="Q208" i="14"/>
  <c r="AD197" i="14"/>
  <c r="Z197" i="14"/>
  <c r="W197" i="14"/>
  <c r="U186" i="14"/>
  <c r="Q186" i="14"/>
  <c r="AD175" i="14"/>
  <c r="Z175" i="14"/>
  <c r="W175" i="14"/>
  <c r="U164" i="14"/>
  <c r="Q164" i="14"/>
  <c r="AD153" i="14"/>
  <c r="Z153" i="14"/>
  <c r="W153" i="14"/>
  <c r="U142" i="14"/>
  <c r="Q142" i="14"/>
  <c r="AD131" i="14"/>
  <c r="Z131" i="14"/>
  <c r="W131" i="14"/>
  <c r="U120" i="14"/>
  <c r="Q120" i="14"/>
  <c r="AD109" i="14"/>
  <c r="Z109" i="14"/>
  <c r="W109" i="14"/>
  <c r="U98" i="14"/>
  <c r="Q98" i="14"/>
  <c r="AD87" i="14"/>
  <c r="Z87" i="14"/>
  <c r="W87" i="14"/>
  <c r="U76" i="14"/>
  <c r="Q76" i="14"/>
  <c r="AD65" i="14"/>
  <c r="Z65" i="14"/>
  <c r="W65" i="14"/>
  <c r="U54" i="14"/>
  <c r="Q54" i="14"/>
  <c r="AD43" i="14"/>
  <c r="Z43" i="14"/>
  <c r="W43" i="14"/>
  <c r="U32" i="14"/>
  <c r="Q32" i="14"/>
  <c r="U10" i="14"/>
  <c r="Q10" i="14"/>
  <c r="J21" i="13"/>
  <c r="J20" i="13"/>
  <c r="C20" i="13"/>
  <c r="J19" i="13"/>
  <c r="C19" i="13"/>
  <c r="J18" i="13"/>
  <c r="C18" i="13"/>
  <c r="J17" i="13"/>
  <c r="C17" i="13"/>
  <c r="J16" i="13"/>
  <c r="C16" i="13"/>
  <c r="J15" i="13"/>
  <c r="C15" i="13"/>
  <c r="J14" i="13"/>
  <c r="C14" i="13"/>
  <c r="C13" i="13"/>
  <c r="C12" i="13"/>
  <c r="I9" i="13"/>
  <c r="C9" i="13"/>
  <c r="AK26" i="14" l="1"/>
  <c r="AJ32" i="14"/>
  <c r="AT27" i="14"/>
  <c r="K26" i="14"/>
  <c r="AO54" i="14"/>
  <c r="AT32" i="14"/>
  <c r="AT10" i="14"/>
  <c r="AZ32" i="14"/>
  <c r="AO10" i="14"/>
  <c r="AZ10" i="14"/>
  <c r="AT54" i="14"/>
  <c r="AO32" i="14"/>
  <c r="J9" i="13"/>
  <c r="J12" i="13"/>
  <c r="J13" i="13"/>
  <c r="AJ54" i="14" l="1"/>
  <c r="AT49" i="14"/>
  <c r="K48" i="14"/>
  <c r="BA49" i="14"/>
  <c r="AK48" i="14"/>
  <c r="AZ54" i="14"/>
  <c r="AT76" i="14"/>
  <c r="BA71" i="14" l="1"/>
  <c r="AK70" i="14"/>
  <c r="AJ76" i="14"/>
  <c r="AT71" i="14"/>
  <c r="AO76" i="14"/>
  <c r="AZ76" i="14"/>
  <c r="AO98" i="14" l="1"/>
  <c r="AZ98" i="14"/>
  <c r="AT98" i="14"/>
  <c r="BA115" i="14"/>
  <c r="AK114" i="14"/>
  <c r="AJ120" i="14"/>
  <c r="AT115" i="14"/>
  <c r="K114" i="14"/>
  <c r="AJ98" i="14"/>
  <c r="AT93" i="14"/>
  <c r="K92" i="14"/>
  <c r="BA93" i="14"/>
  <c r="AK92" i="14"/>
  <c r="AO120" i="14"/>
  <c r="AT120" i="14"/>
  <c r="AZ120" i="14"/>
  <c r="AJ142" i="14" l="1"/>
  <c r="AT137" i="14"/>
  <c r="K136" i="14"/>
  <c r="BA137" i="14"/>
  <c r="AK136" i="14"/>
  <c r="AZ142" i="14"/>
  <c r="AT142" i="14"/>
  <c r="AO142" i="14"/>
  <c r="AM11" i="14"/>
  <c r="AM77" i="14"/>
  <c r="AM33" i="14"/>
  <c r="AM121" i="14"/>
  <c r="AM99" i="14"/>
  <c r="AM55" i="14"/>
  <c r="BA159" i="14" l="1"/>
  <c r="AK158" i="14"/>
  <c r="AJ164" i="14"/>
  <c r="AT159" i="14"/>
  <c r="K158" i="14"/>
  <c r="AM143" i="14"/>
  <c r="AZ164" i="14"/>
  <c r="AT164" i="14"/>
  <c r="AO164" i="14"/>
  <c r="AJ186" i="14" l="1"/>
  <c r="AT181" i="14"/>
  <c r="K180" i="14"/>
  <c r="BA181" i="14"/>
  <c r="AK180" i="14"/>
  <c r="AM165" i="14"/>
  <c r="AZ186" i="14"/>
  <c r="AT186" i="14"/>
  <c r="AO186" i="14"/>
  <c r="BA203" i="14" l="1"/>
  <c r="AK202" i="14"/>
  <c r="AJ208" i="14"/>
  <c r="AT203" i="14"/>
  <c r="K202" i="14"/>
  <c r="AM187" i="14"/>
  <c r="AT208" i="14"/>
  <c r="AZ208" i="14"/>
  <c r="AO208" i="14"/>
  <c r="AM209" i="14" l="1"/>
</calcChain>
</file>

<file path=xl/sharedStrings.xml><?xml version="1.0" encoding="utf-8"?>
<sst xmlns="http://schemas.openxmlformats.org/spreadsheetml/2006/main" count="617" uniqueCount="80">
  <si>
    <t>認定
保護者</t>
    <rPh sb="0" eb="2">
      <t>ニンテイ</t>
    </rPh>
    <rPh sb="3" eb="6">
      <t>ホゴシャ</t>
    </rPh>
    <phoneticPr fontId="10"/>
  </si>
  <si>
    <t>認定
子ども</t>
    <rPh sb="0" eb="2">
      <t>ニンテイ</t>
    </rPh>
    <rPh sb="3" eb="4">
      <t>コ</t>
    </rPh>
    <phoneticPr fontId="10"/>
  </si>
  <si>
    <t>氏　名</t>
    <rPh sb="0" eb="1">
      <t>シ</t>
    </rPh>
    <rPh sb="2" eb="3">
      <t>メイ</t>
    </rPh>
    <phoneticPr fontId="10"/>
  </si>
  <si>
    <t>円</t>
    <rPh sb="0" eb="1">
      <t>エン</t>
    </rPh>
    <phoneticPr fontId="6"/>
  </si>
  <si>
    <t>㊞</t>
    <phoneticPr fontId="10"/>
  </si>
  <si>
    <t>年</t>
    <rPh sb="0" eb="1">
      <t>ネン</t>
    </rPh>
    <phoneticPr fontId="3"/>
  </si>
  <si>
    <r>
      <t>月分】</t>
    </r>
    <r>
      <rPr>
        <sz val="11"/>
        <color theme="1"/>
        <rFont val="ＭＳ 明朝"/>
        <family val="1"/>
        <charset val="128"/>
      </rPr>
      <t>特定子ども・子育て支援利用料として</t>
    </r>
    <rPh sb="0" eb="1">
      <t>ガツ</t>
    </rPh>
    <rPh sb="1" eb="2">
      <t>ブン</t>
    </rPh>
    <rPh sb="3" eb="5">
      <t>トクテイ</t>
    </rPh>
    <rPh sb="5" eb="6">
      <t>コ</t>
    </rPh>
    <rPh sb="9" eb="11">
      <t>コソダ</t>
    </rPh>
    <rPh sb="12" eb="14">
      <t>シエン</t>
    </rPh>
    <rPh sb="14" eb="16">
      <t>リヨウ</t>
    </rPh>
    <rPh sb="16" eb="17">
      <t>リョウ</t>
    </rPh>
    <phoneticPr fontId="3"/>
  </si>
  <si>
    <t>内　容</t>
    <rPh sb="0" eb="1">
      <t>ウチ</t>
    </rPh>
    <rPh sb="2" eb="3">
      <t>カタチ</t>
    </rPh>
    <phoneticPr fontId="6"/>
  </si>
  <si>
    <t>日</t>
    <rPh sb="0" eb="1">
      <t>ニチ</t>
    </rPh>
    <phoneticPr fontId="3"/>
  </si>
  <si>
    <t>～</t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</si>
  <si>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</si>
  <si>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</si>
  <si>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　上記のとおり特定子ども・子育て支援利用料を領収したことを証するとともに、認定子どもに対し、特定子ども・子育て支援を提供したことを証明します。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0">
      <t>リヨウ</t>
    </rPh>
    <rPh sb="20" eb="21">
      <t>リョウ</t>
    </rPh>
    <rPh sb="22" eb="24">
      <t>リョウシュウ</t>
    </rPh>
    <rPh sb="29" eb="30">
      <t>ショウ</t>
    </rPh>
    <rPh sb="37" eb="39">
      <t>ニンテイ</t>
    </rPh>
    <rPh sb="39" eb="40">
      <t>コ</t>
    </rPh>
    <rPh sb="43" eb="44">
      <t>タイ</t>
    </rPh>
    <rPh sb="46" eb="48">
      <t>トクテイ</t>
    </rPh>
    <rPh sb="48" eb="49">
      <t>コ</t>
    </rPh>
    <rPh sb="52" eb="54">
      <t>コソダ</t>
    </rPh>
    <rPh sb="55" eb="57">
      <t>シエン</t>
    </rPh>
    <rPh sb="58" eb="60">
      <t>テイキョウ</t>
    </rPh>
    <rPh sb="65" eb="67">
      <t>ショウメイ</t>
    </rPh>
    <phoneticPr fontId="10"/>
  </si>
  <si>
    <t>［償還払い用］</t>
    <rPh sb="1" eb="3">
      <t>ショウカン</t>
    </rPh>
    <rPh sb="3" eb="4">
      <t>バラ</t>
    </rPh>
    <rPh sb="5" eb="6">
      <t>ヨウ</t>
    </rPh>
    <phoneticPr fontId="3"/>
  </si>
  <si>
    <t>施設又は事業所の所在地</t>
    <phoneticPr fontId="3"/>
  </si>
  <si>
    <t>設置法人等の名称</t>
    <phoneticPr fontId="3"/>
  </si>
  <si>
    <t>代表者職名・氏名</t>
    <phoneticPr fontId="3"/>
  </si>
  <si>
    <t>様</t>
    <rPh sb="0" eb="1">
      <t>サマ</t>
    </rPh>
    <phoneticPr fontId="3"/>
  </si>
  <si>
    <t>特定子ども・子育て支援提供証明書（兼領収証）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rPh sb="17" eb="18">
      <t>ケン</t>
    </rPh>
    <rPh sb="18" eb="21">
      <t>リョウシュウショウ</t>
    </rPh>
    <phoneticPr fontId="6"/>
  </si>
  <si>
    <t>月</t>
    <rPh sb="0" eb="1">
      <t>ツキ</t>
    </rPh>
    <phoneticPr fontId="3"/>
  </si>
  <si>
    <t>令和</t>
    <rPh sb="0" eb="1">
      <t>レイ</t>
    </rPh>
    <rPh sb="1" eb="2">
      <t>ワ</t>
    </rPh>
    <phoneticPr fontId="3"/>
  </si>
  <si>
    <t>施設名</t>
    <rPh sb="0" eb="3">
      <t>シセツメイ</t>
    </rPh>
    <phoneticPr fontId="3"/>
  </si>
  <si>
    <t>№</t>
    <phoneticPr fontId="3"/>
  </si>
  <si>
    <t>認定子ども氏名</t>
    <rPh sb="0" eb="2">
      <t>ニンテイ</t>
    </rPh>
    <rPh sb="2" eb="3">
      <t>コ</t>
    </rPh>
    <rPh sb="5" eb="7">
      <t>シメイ</t>
    </rPh>
    <phoneticPr fontId="3"/>
  </si>
  <si>
    <t>生年月日</t>
    <rPh sb="0" eb="2">
      <t>セイネン</t>
    </rPh>
    <rPh sb="2" eb="4">
      <t>ガッピ</t>
    </rPh>
    <phoneticPr fontId="3"/>
  </si>
  <si>
    <r>
      <t xml:space="preserve">備考
</t>
    </r>
    <r>
      <rPr>
        <sz val="9"/>
        <color theme="1"/>
        <rFont val="ＭＳ Ｐゴシック"/>
        <family val="3"/>
        <charset val="128"/>
        <scheme val="minor"/>
      </rPr>
      <t>（途中入退園、市外転出等）</t>
    </r>
    <rPh sb="0" eb="2">
      <t>ビコウ</t>
    </rPh>
    <rPh sb="4" eb="6">
      <t>トチュウ</t>
    </rPh>
    <rPh sb="6" eb="7">
      <t>ニュウ</t>
    </rPh>
    <rPh sb="7" eb="8">
      <t>タイ</t>
    </rPh>
    <rPh sb="8" eb="9">
      <t>エン</t>
    </rPh>
    <rPh sb="10" eb="12">
      <t>シガイ</t>
    </rPh>
    <rPh sb="12" eb="14">
      <t>テンシュツ</t>
    </rPh>
    <rPh sb="14" eb="15">
      <t>トウ</t>
    </rPh>
    <phoneticPr fontId="3"/>
  </si>
  <si>
    <t>認定
区分</t>
    <rPh sb="0" eb="2">
      <t>ニンテイ</t>
    </rPh>
    <rPh sb="3" eb="5">
      <t>クブン</t>
    </rPh>
    <phoneticPr fontId="3"/>
  </si>
  <si>
    <t>生年月日</t>
    <rPh sb="0" eb="2">
      <t>セイネン</t>
    </rPh>
    <rPh sb="2" eb="4">
      <t>ガッピ</t>
    </rPh>
    <phoneticPr fontId="10"/>
  </si>
  <si>
    <t>認定区分</t>
    <rPh sb="0" eb="2">
      <t>ニンテイ</t>
    </rPh>
    <rPh sb="2" eb="3">
      <t>ク</t>
    </rPh>
    <rPh sb="3" eb="4">
      <t>ブン</t>
    </rPh>
    <phoneticPr fontId="3"/>
  </si>
  <si>
    <t>保護者氏名</t>
    <rPh sb="0" eb="3">
      <t>ホゴシャ</t>
    </rPh>
    <rPh sb="3" eb="5">
      <t>シメイ</t>
    </rPh>
    <phoneticPr fontId="3"/>
  </si>
  <si>
    <t>【</t>
    <phoneticPr fontId="3"/>
  </si>
  <si>
    <t>月途中
入退園</t>
    <rPh sb="0" eb="1">
      <t>ツキ</t>
    </rPh>
    <rPh sb="1" eb="3">
      <t>トチュウ</t>
    </rPh>
    <rPh sb="4" eb="5">
      <t>ニュウ</t>
    </rPh>
    <rPh sb="5" eb="7">
      <t>タイエン</t>
    </rPh>
    <phoneticPr fontId="3"/>
  </si>
  <si>
    <t>月初登園日↓</t>
    <rPh sb="0" eb="1">
      <t>ツキ</t>
    </rPh>
    <rPh sb="1" eb="2">
      <t>ハジ</t>
    </rPh>
    <rPh sb="2" eb="4">
      <t>トウエン</t>
    </rPh>
    <rPh sb="4" eb="5">
      <t>ビ</t>
    </rPh>
    <phoneticPr fontId="3"/>
  </si>
  <si>
    <t>月終登園日↓</t>
    <rPh sb="0" eb="1">
      <t>ツキ</t>
    </rPh>
    <rPh sb="1" eb="2">
      <t>オ</t>
    </rPh>
    <rPh sb="2" eb="4">
      <t>トウエン</t>
    </rPh>
    <rPh sb="4" eb="5">
      <t>ビ</t>
    </rPh>
    <phoneticPr fontId="3"/>
  </si>
  <si>
    <t>要入力</t>
    <rPh sb="0" eb="1">
      <t>ヨウ</t>
    </rPh>
    <rPh sb="1" eb="3">
      <t>ニュウリョク</t>
    </rPh>
    <phoneticPr fontId="3"/>
  </si>
  <si>
    <t>日</t>
    <rPh sb="0" eb="1">
      <t>ニチ</t>
    </rPh>
    <phoneticPr fontId="10"/>
  </si>
  <si>
    <r>
      <t xml:space="preserve">提供時間帯
</t>
    </r>
    <r>
      <rPr>
        <sz val="9"/>
        <color theme="1"/>
        <rFont val="ＭＳ ゴシック"/>
        <family val="3"/>
        <charset val="128"/>
      </rPr>
      <t>（標準的な利用時間帯を記載）</t>
    </r>
    <rPh sb="0" eb="2">
      <t>テイキョウ</t>
    </rPh>
    <rPh sb="2" eb="4">
      <t>ジカン</t>
    </rPh>
    <rPh sb="4" eb="5">
      <t>タイ</t>
    </rPh>
    <rPh sb="7" eb="9">
      <t>ヒョウジュン</t>
    </rPh>
    <rPh sb="9" eb="10">
      <t>テキ</t>
    </rPh>
    <rPh sb="11" eb="13">
      <t>リヨウ</t>
    </rPh>
    <rPh sb="13" eb="15">
      <t>ジカン</t>
    </rPh>
    <rPh sb="15" eb="16">
      <t>タイ</t>
    </rPh>
    <rPh sb="17" eb="19">
      <t>キサイ</t>
    </rPh>
    <phoneticPr fontId="10"/>
  </si>
  <si>
    <t>※４</t>
    <phoneticPr fontId="3"/>
  </si>
  <si>
    <t>保育の標準的な提供時間帯</t>
    <rPh sb="0" eb="2">
      <t>ホイク</t>
    </rPh>
    <rPh sb="3" eb="5">
      <t>ヒョウジュン</t>
    </rPh>
    <rPh sb="5" eb="6">
      <t>テキ</t>
    </rPh>
    <rPh sb="7" eb="9">
      <t>テイキョウ</t>
    </rPh>
    <rPh sb="9" eb="11">
      <t>ジカン</t>
    </rPh>
    <rPh sb="11" eb="12">
      <t>タイ</t>
    </rPh>
    <phoneticPr fontId="3"/>
  </si>
  <si>
    <t>月分</t>
    <rPh sb="0" eb="1">
      <t>ツキ</t>
    </rPh>
    <rPh sb="1" eb="2">
      <t>ブン</t>
    </rPh>
    <phoneticPr fontId="3"/>
  </si>
  <si>
    <r>
      <t xml:space="preserve">月上限額
</t>
    </r>
    <r>
      <rPr>
        <b/>
        <sz val="10.5"/>
        <color theme="1"/>
        <rFont val="ＭＳ Ｐゴシック"/>
        <family val="3"/>
        <charset val="128"/>
        <scheme val="minor"/>
      </rPr>
      <t>b</t>
    </r>
    <r>
      <rPr>
        <sz val="10.5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月途中入園等は日割額</t>
    </r>
    <rPh sb="0" eb="1">
      <t>ツキ</t>
    </rPh>
    <rPh sb="1" eb="3">
      <t>ジョウゲン</t>
    </rPh>
    <rPh sb="3" eb="4">
      <t>ガク</t>
    </rPh>
    <rPh sb="7" eb="8">
      <t>ツキ</t>
    </rPh>
    <rPh sb="8" eb="10">
      <t>トチュウ</t>
    </rPh>
    <rPh sb="10" eb="11">
      <t>ニュウ</t>
    </rPh>
    <rPh sb="11" eb="12">
      <t>エン</t>
    </rPh>
    <rPh sb="12" eb="13">
      <t>トウ</t>
    </rPh>
    <rPh sb="14" eb="15">
      <t>ヒ</t>
    </rPh>
    <rPh sb="15" eb="16">
      <t>ワリ</t>
    </rPh>
    <rPh sb="16" eb="17">
      <t>ガク</t>
    </rPh>
    <phoneticPr fontId="3"/>
  </si>
  <si>
    <r>
      <t xml:space="preserve">保育料
</t>
    </r>
    <r>
      <rPr>
        <b/>
        <sz val="10.5"/>
        <color theme="1"/>
        <rFont val="ＭＳ Ｐゴシック"/>
        <family val="3"/>
        <charset val="128"/>
        <scheme val="minor"/>
      </rPr>
      <t>a</t>
    </r>
    <rPh sb="0" eb="2">
      <t>ホイク</t>
    </rPh>
    <rPh sb="2" eb="3">
      <t>リョウ</t>
    </rPh>
    <phoneticPr fontId="3"/>
  </si>
  <si>
    <r>
      <t xml:space="preserve">施設等利用費
</t>
    </r>
    <r>
      <rPr>
        <sz val="9"/>
        <color theme="1"/>
        <rFont val="ＭＳ Ｐゴシック"/>
        <family val="3"/>
        <charset val="128"/>
        <scheme val="minor"/>
      </rPr>
      <t xml:space="preserve">aとbの小さい方
</t>
    </r>
    <r>
      <rPr>
        <b/>
        <sz val="10.5"/>
        <color theme="1"/>
        <rFont val="ＭＳ Ｐゴシック"/>
        <family val="3"/>
        <charset val="128"/>
        <scheme val="minor"/>
      </rPr>
      <t>ｃ</t>
    </r>
    <rPh sb="0" eb="3">
      <t>シセツナド</t>
    </rPh>
    <rPh sb="3" eb="6">
      <t>リヨウヒ</t>
    </rPh>
    <phoneticPr fontId="3"/>
  </si>
  <si>
    <r>
      <t>※１　提供した日は、当該月の最初の開所日から当該月の最後の開所日までである。
　　（</t>
    </r>
    <r>
      <rPr>
        <u/>
        <sz val="10"/>
        <color theme="1"/>
        <rFont val="ＭＳ 明朝"/>
        <family val="1"/>
        <charset val="128"/>
      </rPr>
      <t>月途中の入所・退所、月途中の市外転出・転入等があった場合のみ、開始日と終了日を記入する。</t>
    </r>
    <r>
      <rPr>
        <sz val="10"/>
        <color theme="1"/>
        <rFont val="ＭＳ 明朝"/>
        <family val="1"/>
        <charset val="128"/>
      </rPr>
      <t>）</t>
    </r>
    <rPh sb="3" eb="5">
      <t>テイキョウ</t>
    </rPh>
    <rPh sb="7" eb="8">
      <t>ヒ</t>
    </rPh>
    <rPh sb="10" eb="12">
      <t>トウガイ</t>
    </rPh>
    <rPh sb="12" eb="13">
      <t>ツキ</t>
    </rPh>
    <rPh sb="14" eb="16">
      <t>サイショ</t>
    </rPh>
    <rPh sb="17" eb="20">
      <t>カイショヒ</t>
    </rPh>
    <rPh sb="22" eb="24">
      <t>トウガイ</t>
    </rPh>
    <rPh sb="24" eb="25">
      <t>ツキ</t>
    </rPh>
    <rPh sb="26" eb="28">
      <t>サイゴ</t>
    </rPh>
    <rPh sb="29" eb="32">
      <t>カイショヒ</t>
    </rPh>
    <rPh sb="47" eb="48">
      <t>ショ</t>
    </rPh>
    <rPh sb="50" eb="51">
      <t>ショ</t>
    </rPh>
    <rPh sb="52" eb="53">
      <t>ツキ</t>
    </rPh>
    <rPh sb="53" eb="55">
      <t>トチュウ</t>
    </rPh>
    <rPh sb="56" eb="58">
      <t>シガイ</t>
    </rPh>
    <rPh sb="58" eb="60">
      <t>テンシュツ</t>
    </rPh>
    <rPh sb="61" eb="63">
      <t>テンニュウ</t>
    </rPh>
    <rPh sb="63" eb="64">
      <t>ナド</t>
    </rPh>
    <phoneticPr fontId="3"/>
  </si>
  <si>
    <t xml:space="preserve"> 認可外保育施設</t>
    <rPh sb="1" eb="4">
      <t>ニンカガイ</t>
    </rPh>
    <rPh sb="4" eb="6">
      <t>ホイク</t>
    </rPh>
    <rPh sb="6" eb="8">
      <t>シセツ</t>
    </rPh>
    <phoneticPr fontId="6"/>
  </si>
  <si>
    <r>
      <rPr>
        <sz val="11"/>
        <color theme="1"/>
        <rFont val="ＭＳ ゴシック"/>
        <family val="3"/>
        <charset val="128"/>
      </rPr>
      <t>保育を提供した日</t>
    </r>
    <r>
      <rPr>
        <sz val="12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※１</t>
    </r>
    <rPh sb="0" eb="2">
      <t>ホイク</t>
    </rPh>
    <rPh sb="3" eb="5">
      <t>テイキョウ</t>
    </rPh>
    <rPh sb="7" eb="8">
      <t>ヒ</t>
    </rPh>
    <phoneticPr fontId="6"/>
  </si>
  <si>
    <r>
      <rPr>
        <sz val="10"/>
        <color theme="1"/>
        <rFont val="ＭＳ ゴシック"/>
        <family val="3"/>
        <charset val="128"/>
      </rPr>
      <t>特定費用※３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（無償化対象外）</t>
    </r>
    <rPh sb="0" eb="2">
      <t>トクテイ</t>
    </rPh>
    <rPh sb="2" eb="3">
      <t>ヒ</t>
    </rPh>
    <rPh sb="3" eb="4">
      <t>ヨウ</t>
    </rPh>
    <rPh sb="8" eb="10">
      <t>ムショウ</t>
    </rPh>
    <rPh sb="10" eb="11">
      <t>カ</t>
    </rPh>
    <rPh sb="11" eb="14">
      <t>タイショウガイ</t>
    </rPh>
    <phoneticPr fontId="10"/>
  </si>
  <si>
    <r>
      <t>保育料①</t>
    </r>
    <r>
      <rPr>
        <sz val="10"/>
        <color theme="1"/>
        <rFont val="ＭＳ ゴシック"/>
        <family val="3"/>
        <charset val="128"/>
      </rPr>
      <t>※２</t>
    </r>
    <rPh sb="0" eb="2">
      <t>ホイク</t>
    </rPh>
    <rPh sb="2" eb="3">
      <t>リョウ</t>
    </rPh>
    <phoneticPr fontId="3"/>
  </si>
  <si>
    <r>
      <t>※２　保育料①の欄には、保護者が支払った</t>
    </r>
    <r>
      <rPr>
        <b/>
        <u/>
        <sz val="10"/>
        <color theme="1"/>
        <rFont val="ＭＳ 明朝"/>
        <family val="1"/>
        <charset val="128"/>
      </rPr>
      <t>特定子ども・子育て支援利用料</t>
    </r>
    <r>
      <rPr>
        <sz val="10"/>
        <color theme="1"/>
        <rFont val="ＭＳ 明朝"/>
        <family val="1"/>
        <charset val="128"/>
      </rPr>
      <t>（認可外保育施設の当該月分の保育料）を記入する。</t>
    </r>
    <rPh sb="3" eb="6">
      <t>ホイクリョウ</t>
    </rPh>
    <rPh sb="8" eb="9">
      <t>ラン</t>
    </rPh>
    <rPh sb="12" eb="15">
      <t>ホゴシャ</t>
    </rPh>
    <rPh sb="16" eb="18">
      <t>シハラ</t>
    </rPh>
    <rPh sb="20" eb="22">
      <t>トクテイ</t>
    </rPh>
    <rPh sb="22" eb="23">
      <t>コ</t>
    </rPh>
    <rPh sb="26" eb="28">
      <t>コソダ</t>
    </rPh>
    <rPh sb="29" eb="31">
      <t>シエン</t>
    </rPh>
    <rPh sb="31" eb="34">
      <t>リヨウリョウ</t>
    </rPh>
    <rPh sb="35" eb="38">
      <t>ニンカガイ</t>
    </rPh>
    <rPh sb="38" eb="40">
      <t>ホイク</t>
    </rPh>
    <rPh sb="40" eb="42">
      <t>シセツ</t>
    </rPh>
    <rPh sb="43" eb="45">
      <t>トウガイ</t>
    </rPh>
    <rPh sb="45" eb="46">
      <t>ツキ</t>
    </rPh>
    <rPh sb="46" eb="47">
      <t>ブン</t>
    </rPh>
    <rPh sb="48" eb="50">
      <t>ホイク</t>
    </rPh>
    <rPh sb="50" eb="51">
      <t>リョウ</t>
    </rPh>
    <rPh sb="53" eb="55">
      <t>キニュウ</t>
    </rPh>
    <phoneticPr fontId="6"/>
  </si>
  <si>
    <t>※３　特定費用の欄には、保護者が支払った食材料費、通園送迎費、行事関連費、個人に帰属する日用品、文房具等、無償化の対象に含まれないもの（特定費用）を記入する。</t>
    <rPh sb="12" eb="15">
      <t>ホゴシャ</t>
    </rPh>
    <rPh sb="16" eb="18">
      <t>シハラ</t>
    </rPh>
    <phoneticPr fontId="3"/>
  </si>
  <si>
    <t xml:space="preserve"> （↓保護者が園に支払った額↓）</t>
    <rPh sb="3" eb="6">
      <t>ホゴシャ</t>
    </rPh>
    <rPh sb="7" eb="8">
      <t>エン</t>
    </rPh>
    <rPh sb="9" eb="11">
      <t>シハラ</t>
    </rPh>
    <rPh sb="13" eb="14">
      <t>ガク</t>
    </rPh>
    <phoneticPr fontId="3"/>
  </si>
  <si>
    <t>施設等利用費
の月上限額②</t>
    <rPh sb="0" eb="2">
      <t>シセツ</t>
    </rPh>
    <rPh sb="2" eb="3">
      <t>トウ</t>
    </rPh>
    <rPh sb="3" eb="5">
      <t>リヨウ</t>
    </rPh>
    <rPh sb="5" eb="6">
      <t>ヒ</t>
    </rPh>
    <rPh sb="8" eb="9">
      <t>ツキ</t>
    </rPh>
    <rPh sb="9" eb="11">
      <t>ジョウゲン</t>
    </rPh>
    <rPh sb="11" eb="12">
      <t>ガク</t>
    </rPh>
    <phoneticPr fontId="3"/>
  </si>
  <si>
    <r>
      <rPr>
        <b/>
        <sz val="11"/>
        <color theme="1"/>
        <rFont val="ＭＳ ゴシック"/>
        <family val="3"/>
        <charset val="128"/>
      </rPr>
      <t>施設等利用費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①と②少ないほう</t>
    </r>
    <rPh sb="0" eb="2">
      <t>シセツ</t>
    </rPh>
    <rPh sb="2" eb="3">
      <t>トウ</t>
    </rPh>
    <rPh sb="3" eb="5">
      <t>リヨウ</t>
    </rPh>
    <rPh sb="5" eb="6">
      <t>ヒ</t>
    </rPh>
    <rPh sb="10" eb="11">
      <t>スク</t>
    </rPh>
    <phoneticPr fontId="3"/>
  </si>
  <si>
    <t>※５</t>
    <phoneticPr fontId="3"/>
  </si>
  <si>
    <t>※４　施設等利用費の月上限額は、２号認定の場合37,000円、３号認定の場合42,000円となる。（月途中入退所の場合は日割り）</t>
    <rPh sb="3" eb="6">
      <t>シセツナド</t>
    </rPh>
    <rPh sb="6" eb="9">
      <t>リヨウヒ</t>
    </rPh>
    <rPh sb="10" eb="11">
      <t>ツキ</t>
    </rPh>
    <rPh sb="11" eb="13">
      <t>ジョウゲン</t>
    </rPh>
    <rPh sb="13" eb="14">
      <t>ガク</t>
    </rPh>
    <rPh sb="17" eb="18">
      <t>ゴウ</t>
    </rPh>
    <rPh sb="18" eb="20">
      <t>ニンテイ</t>
    </rPh>
    <rPh sb="21" eb="23">
      <t>バアイ</t>
    </rPh>
    <rPh sb="29" eb="30">
      <t>エン</t>
    </rPh>
    <rPh sb="32" eb="33">
      <t>ゴウ</t>
    </rPh>
    <rPh sb="33" eb="35">
      <t>ニンテイ</t>
    </rPh>
    <rPh sb="36" eb="38">
      <t>バアイ</t>
    </rPh>
    <rPh sb="44" eb="45">
      <t>エン</t>
    </rPh>
    <rPh sb="50" eb="51">
      <t>ツキ</t>
    </rPh>
    <rPh sb="51" eb="53">
      <t>トチュウ</t>
    </rPh>
    <rPh sb="53" eb="54">
      <t>ニュウ</t>
    </rPh>
    <rPh sb="54" eb="56">
      <t>タイショ</t>
    </rPh>
    <rPh sb="57" eb="59">
      <t>バアイ</t>
    </rPh>
    <rPh sb="60" eb="62">
      <t>ヒワ</t>
    </rPh>
    <phoneticPr fontId="6"/>
  </si>
  <si>
    <r>
      <t>※５　特定費用の欄には、食材料費、通園送迎費、行事関連費、個人に帰属する日用品、文房具等、</t>
    </r>
    <r>
      <rPr>
        <u/>
        <sz val="10"/>
        <color theme="1"/>
        <rFont val="ＭＳ 明朝"/>
        <family val="1"/>
        <charset val="128"/>
      </rPr>
      <t>無償化対象費用に含まれないもの（特定費用）</t>
    </r>
    <r>
      <rPr>
        <sz val="10"/>
        <color theme="1"/>
        <rFont val="ＭＳ 明朝"/>
        <family val="1"/>
        <charset val="128"/>
      </rPr>
      <t>を記入する。</t>
    </r>
    <rPh sb="3" eb="5">
      <t>トクテイ</t>
    </rPh>
    <rPh sb="12" eb="14">
      <t>ショクザイ</t>
    </rPh>
    <rPh sb="14" eb="15">
      <t>リョウ</t>
    </rPh>
    <rPh sb="15" eb="16">
      <t>ヒ</t>
    </rPh>
    <rPh sb="17" eb="19">
      <t>ツウエン</t>
    </rPh>
    <rPh sb="19" eb="21">
      <t>ソウゲイ</t>
    </rPh>
    <rPh sb="21" eb="22">
      <t>ヒ</t>
    </rPh>
    <rPh sb="23" eb="25">
      <t>ギョウジ</t>
    </rPh>
    <rPh sb="25" eb="27">
      <t>カンレン</t>
    </rPh>
    <rPh sb="27" eb="28">
      <t>ヒ</t>
    </rPh>
    <rPh sb="45" eb="47">
      <t>ムショウ</t>
    </rPh>
    <rPh sb="47" eb="48">
      <t>カ</t>
    </rPh>
    <rPh sb="48" eb="50">
      <t>タイショウ</t>
    </rPh>
    <rPh sb="50" eb="52">
      <t>ヒヨウ</t>
    </rPh>
    <rPh sb="53" eb="54">
      <t>フク</t>
    </rPh>
    <rPh sb="61" eb="63">
      <t>トクテイ</t>
    </rPh>
    <rPh sb="63" eb="65">
      <t>ヒヨウ</t>
    </rPh>
    <phoneticPr fontId="6"/>
  </si>
  <si>
    <t>施設・事業所の名称</t>
    <rPh sb="0" eb="2">
      <t>シセツ</t>
    </rPh>
    <rPh sb="3" eb="6">
      <t>ジギョウショ</t>
    </rPh>
    <phoneticPr fontId="3"/>
  </si>
  <si>
    <r>
      <t>※５　</t>
    </r>
    <r>
      <rPr>
        <u/>
        <sz val="10"/>
        <color theme="1"/>
        <rFont val="ＭＳ 明朝"/>
        <family val="1"/>
        <charset val="128"/>
      </rPr>
      <t>施設等利用費の欄は、当該月の分として、</t>
    </r>
    <r>
      <rPr>
        <b/>
        <u/>
        <sz val="10"/>
        <color theme="1"/>
        <rFont val="ＭＳ 明朝"/>
        <family val="1"/>
        <charset val="128"/>
      </rPr>
      <t>保護者が市町村へ請求できる金額</t>
    </r>
    <r>
      <rPr>
        <sz val="10"/>
        <color theme="1"/>
        <rFont val="ＭＳ 明朝"/>
        <family val="1"/>
        <charset val="128"/>
      </rPr>
      <t>である。</t>
    </r>
    <rPh sb="3" eb="6">
      <t>シセツナド</t>
    </rPh>
    <rPh sb="6" eb="9">
      <t>リヨウヒ</t>
    </rPh>
    <rPh sb="10" eb="11">
      <t>ラン</t>
    </rPh>
    <rPh sb="13" eb="15">
      <t>トウガイ</t>
    </rPh>
    <rPh sb="15" eb="16">
      <t>ヅキ</t>
    </rPh>
    <rPh sb="17" eb="18">
      <t>ブン</t>
    </rPh>
    <rPh sb="22" eb="25">
      <t>ホゴシャ</t>
    </rPh>
    <rPh sb="26" eb="29">
      <t>シチョウソン</t>
    </rPh>
    <rPh sb="30" eb="32">
      <t>セイキュウ</t>
    </rPh>
    <rPh sb="35" eb="37">
      <t>キンガク</t>
    </rPh>
    <phoneticPr fontId="6"/>
  </si>
  <si>
    <t>特定子ども・子育て支援提供証明書作成用　（認可外保育施設）　　※償還払い用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5">
      <t>ショウメイ</t>
    </rPh>
    <rPh sb="15" eb="16">
      <t>ショ</t>
    </rPh>
    <rPh sb="16" eb="18">
      <t>サクセイ</t>
    </rPh>
    <rPh sb="18" eb="19">
      <t>ヨウ</t>
    </rPh>
    <rPh sb="21" eb="24">
      <t>ニンカガイ</t>
    </rPh>
    <rPh sb="24" eb="26">
      <t>ホイク</t>
    </rPh>
    <rPh sb="26" eb="28">
      <t>シセツ</t>
    </rPh>
    <rPh sb="32" eb="34">
      <t>ショウカン</t>
    </rPh>
    <rPh sb="34" eb="35">
      <t>ハラ</t>
    </rPh>
    <rPh sb="36" eb="37">
      <t>ヨウ</t>
    </rPh>
    <phoneticPr fontId="3"/>
  </si>
  <si>
    <r>
      <t xml:space="preserve">保護者負担
差額
</t>
    </r>
    <r>
      <rPr>
        <b/>
        <sz val="12"/>
        <color theme="1"/>
        <rFont val="ＭＳ Ｐゴシック"/>
        <family val="3"/>
        <charset val="128"/>
        <scheme val="minor"/>
      </rPr>
      <t>a-c</t>
    </r>
    <rPh sb="0" eb="3">
      <t>ホゴシャ</t>
    </rPh>
    <rPh sb="3" eb="5">
      <t>フタン</t>
    </rPh>
    <rPh sb="6" eb="8">
      <t>サガク</t>
    </rPh>
    <phoneticPr fontId="3"/>
  </si>
  <si>
    <t>○</t>
    <phoneticPr fontId="3"/>
  </si>
  <si>
    <t>△</t>
    <phoneticPr fontId="3"/>
  </si>
  <si>
    <t>施設又は事業所の所在地</t>
  </si>
  <si>
    <t>設置法人等の名称</t>
  </si>
  <si>
    <t>施設・事業所の名称</t>
  </si>
  <si>
    <t>代表者職名・氏名</t>
  </si>
  <si>
    <t>新２号</t>
    <rPh sb="0" eb="1">
      <t>シン</t>
    </rPh>
    <rPh sb="2" eb="3">
      <t>ゴウ</t>
    </rPh>
    <phoneticPr fontId="3"/>
  </si>
  <si>
    <t>新３号</t>
    <rPh sb="0" eb="1">
      <t>シン</t>
    </rPh>
    <rPh sb="2" eb="3">
      <t>ゴウ</t>
    </rPh>
    <phoneticPr fontId="3"/>
  </si>
  <si>
    <t>◎色付きのセルを入力すると、★自動_証明書兼領収証（認可外）_償還払のシートに反映されます。</t>
    <rPh sb="1" eb="3">
      <t>イロツ</t>
    </rPh>
    <rPh sb="8" eb="10">
      <t>ニュウリョク</t>
    </rPh>
    <rPh sb="15" eb="17">
      <t>ジドウ</t>
    </rPh>
    <rPh sb="18" eb="21">
      <t>ショウメイショ</t>
    </rPh>
    <rPh sb="21" eb="22">
      <t>ケン</t>
    </rPh>
    <rPh sb="22" eb="25">
      <t>リョウシュウショウ</t>
    </rPh>
    <rPh sb="26" eb="28">
      <t>ニンカ</t>
    </rPh>
    <rPh sb="28" eb="29">
      <t>ガイ</t>
    </rPh>
    <rPh sb="31" eb="33">
      <t>ショウカン</t>
    </rPh>
    <rPh sb="33" eb="34">
      <t>ハラ</t>
    </rPh>
    <rPh sb="39" eb="41">
      <t>ハンエイ</t>
    </rPh>
    <phoneticPr fontId="3"/>
  </si>
  <si>
    <t>保育における
特定費用</t>
    <rPh sb="0" eb="2">
      <t>ホイク</t>
    </rPh>
    <rPh sb="7" eb="9">
      <t>トクテイ</t>
    </rPh>
    <rPh sb="9" eb="10">
      <t>ヒ</t>
    </rPh>
    <rPh sb="10" eb="11">
      <t>ヨウ</t>
    </rPh>
    <phoneticPr fontId="3"/>
  </si>
  <si>
    <t>〇〇市□□○丁目○－○</t>
    <phoneticPr fontId="3"/>
  </si>
  <si>
    <t>○○法人□□□</t>
    <phoneticPr fontId="3"/>
  </si>
  <si>
    <t>〇〇ほいく園</t>
    <rPh sb="5" eb="6">
      <t>エン</t>
    </rPh>
    <phoneticPr fontId="3"/>
  </si>
  <si>
    <t>○○　△△　□□</t>
    <phoneticPr fontId="3"/>
  </si>
  <si>
    <t>〇〇ほいく園</t>
    <rPh sb="5" eb="6">
      <t>エン</t>
    </rPh>
    <phoneticPr fontId="3"/>
  </si>
  <si>
    <t>令和２</t>
    <rPh sb="0" eb="2">
      <t>レイワ</t>
    </rPh>
    <phoneticPr fontId="3"/>
  </si>
  <si>
    <t>郡山　一郎</t>
    <rPh sb="0" eb="2">
      <t>コオリヤマ</t>
    </rPh>
    <rPh sb="3" eb="5">
      <t>イチロウ</t>
    </rPh>
    <phoneticPr fontId="3"/>
  </si>
  <si>
    <t>郡山　楽都</t>
    <rPh sb="0" eb="2">
      <t>コオリヤマ</t>
    </rPh>
    <rPh sb="3" eb="4">
      <t>ガク</t>
    </rPh>
    <rPh sb="4" eb="5">
      <t>ミヤコ</t>
    </rPh>
    <phoneticPr fontId="3"/>
  </si>
  <si>
    <t>花　かつみ</t>
    <rPh sb="0" eb="1">
      <t>ハナ</t>
    </rPh>
    <phoneticPr fontId="3"/>
  </si>
  <si>
    <t>花　さくら</t>
    <rPh sb="0" eb="1">
      <t>ハナ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</si>
</sst>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&quot; 円&quot;"/>
    <numFmt numFmtId="177" formatCode="#,##0_);[Red]\(#,##0\)"/>
    <numFmt numFmtId="178" formatCode="#,##0_ "/>
    <numFmt numFmtId="179" formatCode="yyyy&quot;年&quot;m&quot;月&quot;d&quot;日&quot;;@"/>
    <numFmt numFmtId="180" formatCode="0_ "/>
    <numFmt numFmtId="181" formatCode="h:mm;@"/>
    <numFmt numFmtId="182" formatCode="[$-411]ge\.m\.d;@"/>
    <numFmt numFmtId="183" formatCode="[$-411]ggge&quot;年&quot;m&quot;月&quot;d&quot;日&quot;;@"/>
  </numFmts>
  <fonts count="3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3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38" fontId="18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 shrinkToFit="1"/>
    </xf>
    <xf numFmtId="38" fontId="0" fillId="3" borderId="0" xfId="3" applyFont="1" applyFill="1">
      <alignment vertical="center"/>
    </xf>
    <xf numFmtId="0" fontId="0" fillId="3" borderId="0" xfId="0" applyFill="1" applyAlignment="1">
      <alignment horizontal="right" vertical="center"/>
    </xf>
    <xf numFmtId="38" fontId="23" fillId="0" borderId="31" xfId="3" applyFont="1" applyBorder="1" applyAlignment="1">
      <alignment horizontal="center" vertical="center" wrapText="1"/>
    </xf>
    <xf numFmtId="38" fontId="23" fillId="2" borderId="31" xfId="3" applyFont="1" applyFill="1" applyBorder="1" applyAlignment="1">
      <alignment horizontal="center" vertical="center" wrapText="1"/>
    </xf>
    <xf numFmtId="38" fontId="24" fillId="0" borderId="32" xfId="3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8" fontId="0" fillId="0" borderId="30" xfId="3" applyFont="1" applyBorder="1">
      <alignment vertical="center"/>
    </xf>
    <xf numFmtId="38" fontId="0" fillId="2" borderId="30" xfId="3" applyFont="1" applyFill="1" applyBorder="1">
      <alignment vertical="center"/>
    </xf>
    <xf numFmtId="0" fontId="0" fillId="0" borderId="36" xfId="0" applyBorder="1" applyAlignment="1">
      <alignment horizontal="center" vertical="center" shrinkToFit="1"/>
    </xf>
    <xf numFmtId="38" fontId="0" fillId="0" borderId="37" xfId="3" applyFont="1" applyBorder="1">
      <alignment vertical="center"/>
    </xf>
    <xf numFmtId="38" fontId="0" fillId="2" borderId="37" xfId="3" applyFont="1" applyFill="1" applyBorder="1">
      <alignment vertical="center"/>
    </xf>
    <xf numFmtId="38" fontId="0" fillId="0" borderId="39" xfId="3" applyFont="1" applyBorder="1">
      <alignment vertical="center"/>
    </xf>
    <xf numFmtId="38" fontId="0" fillId="2" borderId="39" xfId="3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38" fontId="0" fillId="0" borderId="0" xfId="3" applyFo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left" vertical="center" indent="3"/>
    </xf>
    <xf numFmtId="0" fontId="5" fillId="0" borderId="0" xfId="2" applyFont="1" applyFill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0" borderId="0" xfId="0" applyFill="1">
      <alignment vertical="center"/>
    </xf>
    <xf numFmtId="38" fontId="0" fillId="3" borderId="27" xfId="3" applyFont="1" applyFill="1" applyBorder="1" applyAlignment="1">
      <alignment horizontal="center" vertical="center"/>
    </xf>
    <xf numFmtId="0" fontId="0" fillId="3" borderId="27" xfId="3" applyNumberFormat="1" applyFont="1" applyFill="1" applyBorder="1" applyAlignment="1">
      <alignment horizontal="center" vertical="center"/>
    </xf>
    <xf numFmtId="38" fontId="29" fillId="3" borderId="0" xfId="3" applyFont="1" applyFill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12" fillId="3" borderId="0" xfId="2" applyFont="1" applyFill="1" applyAlignment="1">
      <alignment vertical="center"/>
    </xf>
    <xf numFmtId="0" fontId="13" fillId="3" borderId="0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9" fillId="3" borderId="0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left" vertical="center"/>
    </xf>
    <xf numFmtId="0" fontId="19" fillId="3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left" vertical="center" wrapText="1"/>
    </xf>
    <xf numFmtId="0" fontId="11" fillId="3" borderId="0" xfId="2" applyFont="1" applyFill="1" applyBorder="1" applyAlignment="1">
      <alignment horizontal="left" vertical="center"/>
    </xf>
    <xf numFmtId="0" fontId="1" fillId="3" borderId="0" xfId="2" applyFont="1" applyFill="1" applyBorder="1" applyAlignment="1">
      <alignment horizontal="left" vertical="center"/>
    </xf>
    <xf numFmtId="20" fontId="5" fillId="3" borderId="0" xfId="2" applyNumberFormat="1" applyFont="1" applyFill="1" applyBorder="1" applyAlignment="1">
      <alignment horizontal="center" vertical="center"/>
    </xf>
    <xf numFmtId="177" fontId="19" fillId="3" borderId="0" xfId="2" applyNumberFormat="1" applyFont="1" applyFill="1" applyBorder="1" applyAlignment="1">
      <alignment horizontal="right" vertical="center"/>
    </xf>
    <xf numFmtId="176" fontId="5" fillId="3" borderId="0" xfId="2" applyNumberFormat="1" applyFont="1" applyFill="1" applyBorder="1" applyAlignment="1">
      <alignment vertical="center"/>
    </xf>
    <xf numFmtId="0" fontId="12" fillId="3" borderId="0" xfId="2" applyFont="1" applyFill="1" applyAlignment="1">
      <alignment horizontal="left" vertical="center"/>
    </xf>
    <xf numFmtId="0" fontId="19" fillId="3" borderId="8" xfId="2" applyFont="1" applyFill="1" applyBorder="1" applyAlignment="1">
      <alignment vertical="center" wrapText="1"/>
    </xf>
    <xf numFmtId="0" fontId="11" fillId="3" borderId="8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 wrapText="1"/>
    </xf>
    <xf numFmtId="0" fontId="11" fillId="3" borderId="8" xfId="2" applyFont="1" applyFill="1" applyBorder="1" applyAlignment="1">
      <alignment vertical="center" wrapText="1"/>
    </xf>
    <xf numFmtId="0" fontId="12" fillId="3" borderId="0" xfId="2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5" fillId="4" borderId="0" xfId="2" applyFont="1" applyFill="1" applyAlignment="1">
      <alignment vertical="center"/>
    </xf>
    <xf numFmtId="0" fontId="5" fillId="4" borderId="0" xfId="2" applyFont="1" applyFill="1" applyAlignment="1">
      <alignment horizontal="left" vertical="center"/>
    </xf>
    <xf numFmtId="0" fontId="12" fillId="4" borderId="0" xfId="2" applyFont="1" applyFill="1" applyAlignment="1">
      <alignment vertical="center"/>
    </xf>
    <xf numFmtId="0" fontId="5" fillId="3" borderId="0" xfId="2" applyFont="1" applyFill="1" applyAlignment="1">
      <alignment horizontal="left" vertical="center"/>
    </xf>
    <xf numFmtId="0" fontId="2" fillId="3" borderId="0" xfId="2" applyFont="1" applyFill="1" applyAlignment="1">
      <alignment horizontal="left" vertical="center"/>
    </xf>
    <xf numFmtId="0" fontId="2" fillId="3" borderId="0" xfId="2" applyFont="1" applyFill="1" applyBorder="1" applyAlignment="1">
      <alignment horizontal="left" vertical="center"/>
    </xf>
    <xf numFmtId="0" fontId="11" fillId="3" borderId="0" xfId="2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right" vertical="center" indent="1"/>
    </xf>
    <xf numFmtId="0" fontId="16" fillId="3" borderId="0" xfId="2" applyFont="1" applyFill="1" applyBorder="1" applyAlignment="1">
      <alignment vertical="center"/>
    </xf>
    <xf numFmtId="0" fontId="16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5" fillId="3" borderId="47" xfId="2" applyFont="1" applyFill="1" applyBorder="1" applyAlignment="1">
      <alignment horizontal="left" vertical="center"/>
    </xf>
    <xf numFmtId="38" fontId="0" fillId="5" borderId="12" xfId="3" applyFont="1" applyFill="1" applyBorder="1" applyAlignment="1">
      <alignment horizontal="center" vertical="center"/>
    </xf>
    <xf numFmtId="0" fontId="0" fillId="5" borderId="12" xfId="3" applyNumberFormat="1" applyFont="1" applyFill="1" applyBorder="1" applyAlignment="1">
      <alignment horizontal="center" vertical="center"/>
    </xf>
    <xf numFmtId="181" fontId="0" fillId="5" borderId="12" xfId="3" applyNumberFormat="1" applyFont="1" applyFill="1" applyBorder="1" applyAlignment="1">
      <alignment horizontal="center" vertical="center"/>
    </xf>
    <xf numFmtId="38" fontId="23" fillId="5" borderId="31" xfId="3" applyFont="1" applyFill="1" applyBorder="1" applyAlignment="1">
      <alignment horizontal="center" vertical="center" wrapText="1"/>
    </xf>
    <xf numFmtId="38" fontId="0" fillId="5" borderId="30" xfId="3" applyFont="1" applyFill="1" applyBorder="1">
      <alignment vertical="center"/>
    </xf>
    <xf numFmtId="38" fontId="0" fillId="5" borderId="37" xfId="3" applyFont="1" applyFill="1" applyBorder="1">
      <alignment vertical="center"/>
    </xf>
    <xf numFmtId="38" fontId="0" fillId="5" borderId="39" xfId="3" applyFont="1" applyFill="1" applyBorder="1">
      <alignment vertical="center"/>
    </xf>
    <xf numFmtId="176" fontId="5" fillId="3" borderId="3" xfId="2" applyNumberFormat="1" applyFont="1" applyFill="1" applyBorder="1" applyAlignment="1">
      <alignment vertical="center"/>
    </xf>
    <xf numFmtId="178" fontId="5" fillId="3" borderId="49" xfId="2" applyNumberFormat="1" applyFont="1" applyFill="1" applyBorder="1" applyAlignment="1">
      <alignment vertical="center"/>
    </xf>
    <xf numFmtId="0" fontId="9" fillId="3" borderId="0" xfId="2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0" fillId="0" borderId="0" xfId="0" applyFill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38" fontId="0" fillId="0" borderId="0" xfId="3" applyFont="1" applyFill="1">
      <alignment vertical="center"/>
    </xf>
    <xf numFmtId="176" fontId="5" fillId="3" borderId="56" xfId="2" applyNumberFormat="1" applyFont="1" applyFill="1" applyBorder="1" applyAlignment="1">
      <alignment vertical="center"/>
    </xf>
    <xf numFmtId="0" fontId="5" fillId="6" borderId="0" xfId="2" applyFont="1" applyFill="1" applyAlignment="1">
      <alignment vertical="center"/>
    </xf>
    <xf numFmtId="0" fontId="1" fillId="6" borderId="0" xfId="2" applyFont="1" applyFill="1" applyAlignment="1">
      <alignment horizontal="center" vertical="center"/>
    </xf>
    <xf numFmtId="0" fontId="5" fillId="6" borderId="12" xfId="2" applyFont="1" applyFill="1" applyBorder="1" applyAlignment="1">
      <alignment horizontal="center" vertical="center"/>
    </xf>
    <xf numFmtId="0" fontId="13" fillId="6" borderId="0" xfId="2" applyFont="1" applyFill="1" applyAlignment="1">
      <alignment vertical="center"/>
    </xf>
    <xf numFmtId="0" fontId="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 wrapText="1"/>
    </xf>
    <xf numFmtId="0" fontId="13" fillId="6" borderId="37" xfId="2" applyFont="1" applyFill="1" applyBorder="1" applyAlignment="1">
      <alignment horizontal="left" vertical="center" wrapText="1"/>
    </xf>
    <xf numFmtId="0" fontId="11" fillId="6" borderId="37" xfId="2" applyFont="1" applyFill="1" applyBorder="1" applyAlignment="1">
      <alignment horizontal="center" vertical="center"/>
    </xf>
    <xf numFmtId="0" fontId="13" fillId="6" borderId="37" xfId="2" applyFont="1" applyFill="1" applyBorder="1" applyAlignment="1">
      <alignment vertical="center" wrapText="1"/>
    </xf>
    <xf numFmtId="0" fontId="5" fillId="6" borderId="0" xfId="2" applyFont="1" applyFill="1" applyAlignment="1">
      <alignment horizontal="center" vertical="center"/>
    </xf>
    <xf numFmtId="0" fontId="12" fillId="6" borderId="0" xfId="2" applyFont="1" applyFill="1" applyAlignment="1">
      <alignment vertical="center"/>
    </xf>
    <xf numFmtId="38" fontId="25" fillId="5" borderId="12" xfId="3" applyFont="1" applyFill="1" applyBorder="1" applyAlignment="1">
      <alignment horizontal="center" vertical="center" wrapText="1"/>
    </xf>
    <xf numFmtId="38" fontId="0" fillId="5" borderId="46" xfId="3" applyFont="1" applyFill="1" applyBorder="1">
      <alignment vertical="center"/>
    </xf>
    <xf numFmtId="38" fontId="0" fillId="5" borderId="44" xfId="3" applyFont="1" applyFill="1" applyBorder="1">
      <alignment vertical="center"/>
    </xf>
    <xf numFmtId="38" fontId="0" fillId="5" borderId="45" xfId="3" applyFont="1" applyFill="1" applyBorder="1">
      <alignment vertical="center"/>
    </xf>
    <xf numFmtId="0" fontId="25" fillId="5" borderId="33" xfId="0" applyFont="1" applyFill="1" applyBorder="1" applyAlignment="1">
      <alignment horizontal="center" vertical="center" wrapText="1"/>
    </xf>
    <xf numFmtId="0" fontId="0" fillId="5" borderId="35" xfId="0" applyFill="1" applyBorder="1">
      <alignment vertical="center"/>
    </xf>
    <xf numFmtId="0" fontId="0" fillId="5" borderId="38" xfId="0" applyFill="1" applyBorder="1">
      <alignment vertical="center"/>
    </xf>
    <xf numFmtId="0" fontId="0" fillId="5" borderId="41" xfId="0" applyFill="1" applyBorder="1">
      <alignment vertical="center"/>
    </xf>
    <xf numFmtId="0" fontId="0" fillId="0" borderId="57" xfId="0" applyFill="1" applyBorder="1" applyAlignment="1">
      <alignment horizontal="center" vertical="center" shrinkToFit="1"/>
    </xf>
    <xf numFmtId="38" fontId="0" fillId="5" borderId="58" xfId="3" applyFont="1" applyFill="1" applyBorder="1">
      <alignment vertical="center"/>
    </xf>
    <xf numFmtId="38" fontId="0" fillId="2" borderId="58" xfId="3" applyFont="1" applyFill="1" applyBorder="1">
      <alignment vertical="center"/>
    </xf>
    <xf numFmtId="38" fontId="0" fillId="0" borderId="58" xfId="3" applyFont="1" applyBorder="1">
      <alignment vertical="center"/>
    </xf>
    <xf numFmtId="0" fontId="0" fillId="5" borderId="60" xfId="0" applyFill="1" applyBorder="1">
      <alignment vertical="center"/>
    </xf>
    <xf numFmtId="38" fontId="21" fillId="3" borderId="0" xfId="3" applyFont="1" applyFill="1" applyBorder="1" applyAlignment="1">
      <alignment vertical="center"/>
    </xf>
    <xf numFmtId="0" fontId="0" fillId="3" borderId="61" xfId="0" applyFill="1" applyBorder="1" applyAlignment="1">
      <alignment vertical="center"/>
    </xf>
    <xf numFmtId="38" fontId="0" fillId="0" borderId="31" xfId="3" applyFont="1" applyBorder="1">
      <alignment vertical="center"/>
    </xf>
    <xf numFmtId="0" fontId="0" fillId="3" borderId="0" xfId="0" applyFill="1" applyAlignment="1">
      <alignment horizontal="left" vertical="center" shrinkToFit="1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38" fontId="0" fillId="0" borderId="37" xfId="3" applyFont="1" applyBorder="1" applyAlignment="1">
      <alignment horizontal="center" vertical="center"/>
    </xf>
    <xf numFmtId="38" fontId="0" fillId="5" borderId="37" xfId="3" applyFont="1" applyFill="1" applyBorder="1" applyAlignment="1">
      <alignment vertical="center"/>
    </xf>
    <xf numFmtId="38" fontId="0" fillId="5" borderId="37" xfId="3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 shrinkToFit="1"/>
    </xf>
    <xf numFmtId="0" fontId="11" fillId="2" borderId="17" xfId="2" applyFont="1" applyFill="1" applyBorder="1" applyAlignment="1">
      <alignment horizontal="center" vertical="center" shrinkToFit="1"/>
    </xf>
    <xf numFmtId="0" fontId="11" fillId="2" borderId="18" xfId="2" applyFont="1" applyFill="1" applyBorder="1" applyAlignment="1">
      <alignment horizontal="center" vertical="center" shrinkToFit="1"/>
    </xf>
    <xf numFmtId="38" fontId="11" fillId="0" borderId="16" xfId="2" applyNumberFormat="1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2" borderId="19" xfId="2" applyFont="1" applyFill="1" applyBorder="1" applyAlignment="1">
      <alignment horizontal="distributed" vertical="center" indent="1" shrinkToFit="1"/>
    </xf>
    <xf numFmtId="0" fontId="11" fillId="2" borderId="20" xfId="2" applyFont="1" applyFill="1" applyBorder="1" applyAlignment="1">
      <alignment horizontal="distributed" vertical="center" indent="1" shrinkToFit="1"/>
    </xf>
    <xf numFmtId="0" fontId="11" fillId="2" borderId="21" xfId="2" applyFont="1" applyFill="1" applyBorder="1" applyAlignment="1">
      <alignment horizontal="distributed" vertical="center" indent="1" shrinkToFit="1"/>
    </xf>
    <xf numFmtId="38" fontId="11" fillId="0" borderId="19" xfId="2" applyNumberFormat="1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 wrapText="1"/>
    </xf>
    <xf numFmtId="0" fontId="5" fillId="3" borderId="20" xfId="2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horizontal="center" vertical="center"/>
    </xf>
    <xf numFmtId="178" fontId="11" fillId="2" borderId="40" xfId="2" applyNumberFormat="1" applyFont="1" applyFill="1" applyBorder="1" applyAlignment="1">
      <alignment horizontal="center" vertical="center"/>
    </xf>
    <xf numFmtId="178" fontId="11" fillId="2" borderId="39" xfId="2" applyNumberFormat="1" applyFont="1" applyFill="1" applyBorder="1" applyAlignment="1">
      <alignment horizontal="center" vertical="center"/>
    </xf>
    <xf numFmtId="178" fontId="19" fillId="3" borderId="42" xfId="2" applyNumberFormat="1" applyFont="1" applyFill="1" applyBorder="1" applyAlignment="1">
      <alignment horizontal="right" vertical="center"/>
    </xf>
    <xf numFmtId="178" fontId="19" fillId="3" borderId="48" xfId="2" applyNumberFormat="1" applyFont="1" applyFill="1" applyBorder="1" applyAlignment="1">
      <alignment horizontal="right" vertical="center"/>
    </xf>
    <xf numFmtId="0" fontId="7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2" fillId="3" borderId="0" xfId="2" applyFont="1" applyFill="1" applyAlignment="1">
      <alignment horizontal="left" vertical="center" wrapText="1"/>
    </xf>
    <xf numFmtId="0" fontId="2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0" fontId="11" fillId="2" borderId="13" xfId="2" applyFont="1" applyFill="1" applyBorder="1" applyAlignment="1">
      <alignment horizontal="distributed" vertical="center" indent="1" shrinkToFit="1"/>
    </xf>
    <xf numFmtId="0" fontId="11" fillId="2" borderId="14" xfId="2" applyFont="1" applyFill="1" applyBorder="1" applyAlignment="1">
      <alignment horizontal="distributed" vertical="center" indent="1" shrinkToFit="1"/>
    </xf>
    <xf numFmtId="0" fontId="11" fillId="2" borderId="15" xfId="2" applyFont="1" applyFill="1" applyBorder="1" applyAlignment="1">
      <alignment horizontal="distributed" vertical="center" indent="1" shrinkToFit="1"/>
    </xf>
    <xf numFmtId="38" fontId="11" fillId="0" borderId="13" xfId="2" applyNumberFormat="1" applyFont="1" applyFill="1" applyBorder="1" applyAlignment="1">
      <alignment horizontal="left" vertical="center" shrinkToFit="1"/>
    </xf>
    <xf numFmtId="0" fontId="11" fillId="0" borderId="14" xfId="2" applyFont="1" applyFill="1" applyBorder="1" applyAlignment="1">
      <alignment horizontal="left" vertical="center" shrinkToFit="1"/>
    </xf>
    <xf numFmtId="0" fontId="11" fillId="0" borderId="15" xfId="2" applyFont="1" applyFill="1" applyBorder="1" applyAlignment="1">
      <alignment horizontal="left" vertical="center" shrinkToFit="1"/>
    </xf>
    <xf numFmtId="0" fontId="11" fillId="2" borderId="16" xfId="2" applyNumberFormat="1" applyFont="1" applyFill="1" applyBorder="1" applyAlignment="1">
      <alignment horizontal="distributed" vertical="center" wrapText="1" indent="1"/>
    </xf>
    <xf numFmtId="0" fontId="11" fillId="2" borderId="17" xfId="2" applyNumberFormat="1" applyFont="1" applyFill="1" applyBorder="1" applyAlignment="1">
      <alignment horizontal="distributed" vertical="center" wrapText="1" indent="1"/>
    </xf>
    <xf numFmtId="0" fontId="11" fillId="2" borderId="18" xfId="2" applyNumberFormat="1" applyFont="1" applyFill="1" applyBorder="1" applyAlignment="1">
      <alignment horizontal="distributed" vertical="center" wrapText="1" indent="1"/>
    </xf>
    <xf numFmtId="38" fontId="11" fillId="0" borderId="16" xfId="2" applyNumberFormat="1" applyFont="1" applyFill="1" applyBorder="1" applyAlignment="1">
      <alignment horizontal="left" vertical="center" wrapText="1"/>
    </xf>
    <xf numFmtId="0" fontId="11" fillId="0" borderId="17" xfId="2" applyFont="1" applyFill="1" applyBorder="1" applyAlignment="1">
      <alignment horizontal="left" vertical="center" wrapText="1"/>
    </xf>
    <xf numFmtId="0" fontId="11" fillId="0" borderId="18" xfId="2" applyFont="1" applyFill="1" applyBorder="1" applyAlignment="1">
      <alignment horizontal="left" vertical="center" wrapText="1"/>
    </xf>
    <xf numFmtId="0" fontId="11" fillId="3" borderId="0" xfId="2" applyFont="1" applyFill="1" applyBorder="1" applyAlignment="1">
      <alignment horizontal="center" vertical="center"/>
    </xf>
    <xf numFmtId="177" fontId="17" fillId="3" borderId="0" xfId="2" applyNumberFormat="1" applyFont="1" applyFill="1" applyBorder="1" applyAlignment="1">
      <alignment horizontal="right" vertical="center"/>
    </xf>
    <xf numFmtId="0" fontId="2" fillId="3" borderId="0" xfId="2" applyFont="1" applyFill="1" applyBorder="1" applyAlignment="1">
      <alignment horizontal="left" vertical="center" wrapText="1"/>
    </xf>
    <xf numFmtId="0" fontId="1" fillId="3" borderId="0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181" fontId="19" fillId="3" borderId="0" xfId="2" applyNumberFormat="1" applyFont="1" applyFill="1" applyBorder="1" applyAlignment="1">
      <alignment horizontal="center" vertical="center"/>
    </xf>
    <xf numFmtId="0" fontId="11" fillId="2" borderId="51" xfId="2" applyFont="1" applyFill="1" applyBorder="1" applyAlignment="1">
      <alignment horizontal="center" vertical="center" wrapText="1"/>
    </xf>
    <xf numFmtId="0" fontId="11" fillId="2" borderId="52" xfId="2" applyFont="1" applyFill="1" applyBorder="1" applyAlignment="1">
      <alignment horizontal="center" vertical="center"/>
    </xf>
    <xf numFmtId="0" fontId="11" fillId="2" borderId="53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 shrinkToFit="1"/>
    </xf>
    <xf numFmtId="0" fontId="1" fillId="3" borderId="2" xfId="2" applyFont="1" applyFill="1" applyBorder="1" applyAlignment="1">
      <alignment horizontal="left" vertical="center" shrinkToFit="1"/>
    </xf>
    <xf numFmtId="0" fontId="1" fillId="3" borderId="3" xfId="2" applyFont="1" applyFill="1" applyBorder="1" applyAlignment="1">
      <alignment horizontal="left" vertical="center" shrinkToFit="1"/>
    </xf>
    <xf numFmtId="0" fontId="8" fillId="3" borderId="2" xfId="2" applyFont="1" applyFill="1" applyBorder="1" applyAlignment="1">
      <alignment horizontal="center" vertical="center"/>
    </xf>
    <xf numFmtId="181" fontId="19" fillId="0" borderId="1" xfId="2" applyNumberFormat="1" applyFont="1" applyFill="1" applyBorder="1" applyAlignment="1">
      <alignment horizontal="center" vertical="center"/>
    </xf>
    <xf numFmtId="181" fontId="19" fillId="0" borderId="2" xfId="2" applyNumberFormat="1" applyFont="1" applyFill="1" applyBorder="1" applyAlignment="1">
      <alignment horizontal="center" vertical="center"/>
    </xf>
    <xf numFmtId="178" fontId="19" fillId="0" borderId="50" xfId="2" applyNumberFormat="1" applyFont="1" applyFill="1" applyBorder="1" applyAlignment="1">
      <alignment horizontal="right" vertical="center"/>
    </xf>
    <xf numFmtId="178" fontId="19" fillId="0" borderId="2" xfId="2" applyNumberFormat="1" applyFont="1" applyFill="1" applyBorder="1" applyAlignment="1">
      <alignment horizontal="right" vertical="center"/>
    </xf>
    <xf numFmtId="178" fontId="19" fillId="3" borderId="1" xfId="2" applyNumberFormat="1" applyFont="1" applyFill="1" applyBorder="1" applyAlignment="1">
      <alignment horizontal="right" vertical="center"/>
    </xf>
    <xf numFmtId="178" fontId="19" fillId="3" borderId="2" xfId="2" applyNumberFormat="1" applyFont="1" applyFill="1" applyBorder="1" applyAlignment="1">
      <alignment horizontal="right" vertical="center"/>
    </xf>
    <xf numFmtId="38" fontId="19" fillId="3" borderId="50" xfId="3" applyFont="1" applyFill="1" applyBorder="1" applyAlignment="1">
      <alignment horizontal="right" vertical="center"/>
    </xf>
    <xf numFmtId="38" fontId="19" fillId="3" borderId="2" xfId="3" applyFont="1" applyFill="1" applyBorder="1" applyAlignment="1">
      <alignment horizontal="right" vertical="center"/>
    </xf>
    <xf numFmtId="38" fontId="17" fillId="3" borderId="54" xfId="3" applyFont="1" applyFill="1" applyBorder="1" applyAlignment="1">
      <alignment horizontal="right" vertical="center"/>
    </xf>
    <xf numFmtId="38" fontId="17" fillId="3" borderId="55" xfId="3" applyFont="1" applyFill="1" applyBorder="1" applyAlignment="1">
      <alignment horizontal="right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 shrinkToFit="1"/>
    </xf>
    <xf numFmtId="0" fontId="1" fillId="2" borderId="3" xfId="2" applyFont="1" applyFill="1" applyBorder="1" applyAlignment="1">
      <alignment horizontal="center" vertical="center" shrinkToFit="1"/>
    </xf>
    <xf numFmtId="0" fontId="11" fillId="2" borderId="22" xfId="2" applyFont="1" applyFill="1" applyBorder="1" applyAlignment="1">
      <alignment horizontal="center" vertical="center" wrapText="1" shrinkToFit="1"/>
    </xf>
    <xf numFmtId="0" fontId="11" fillId="2" borderId="23" xfId="2" applyFont="1" applyFill="1" applyBorder="1" applyAlignment="1">
      <alignment horizontal="center" vertical="center" shrinkToFit="1"/>
    </xf>
    <xf numFmtId="0" fontId="11" fillId="2" borderId="24" xfId="2" applyFont="1" applyFill="1" applyBorder="1" applyAlignment="1">
      <alignment horizontal="center" vertical="center" wrapText="1"/>
    </xf>
    <xf numFmtId="0" fontId="11" fillId="2" borderId="23" xfId="2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183" fontId="19" fillId="0" borderId="4" xfId="2" applyNumberFormat="1" applyFont="1" applyFill="1" applyBorder="1" applyAlignment="1">
      <alignment horizontal="center" vertical="center"/>
    </xf>
    <xf numFmtId="183" fontId="19" fillId="0" borderId="5" xfId="2" applyNumberFormat="1" applyFont="1" applyFill="1" applyBorder="1" applyAlignment="1">
      <alignment horizontal="center" vertical="center"/>
    </xf>
    <xf numFmtId="183" fontId="19" fillId="0" borderId="6" xfId="2" applyNumberFormat="1" applyFont="1" applyFill="1" applyBorder="1" applyAlignment="1">
      <alignment horizontal="center" vertical="center"/>
    </xf>
    <xf numFmtId="183" fontId="19" fillId="0" borderId="9" xfId="2" applyNumberFormat="1" applyFont="1" applyFill="1" applyBorder="1" applyAlignment="1">
      <alignment horizontal="center" vertical="center"/>
    </xf>
    <xf numFmtId="183" fontId="19" fillId="0" borderId="10" xfId="2" applyNumberFormat="1" applyFont="1" applyFill="1" applyBorder="1" applyAlignment="1">
      <alignment horizontal="center" vertical="center"/>
    </xf>
    <xf numFmtId="183" fontId="19" fillId="0" borderId="11" xfId="2" applyNumberFormat="1" applyFont="1" applyFill="1" applyBorder="1" applyAlignment="1">
      <alignment horizontal="center" vertical="center"/>
    </xf>
    <xf numFmtId="180" fontId="27" fillId="0" borderId="4" xfId="2" applyNumberFormat="1" applyFont="1" applyFill="1" applyBorder="1" applyAlignment="1">
      <alignment horizontal="center" vertical="center"/>
    </xf>
    <xf numFmtId="180" fontId="27" fillId="0" borderId="5" xfId="2" applyNumberFormat="1" applyFont="1" applyFill="1" applyBorder="1" applyAlignment="1">
      <alignment horizontal="center" vertical="center"/>
    </xf>
    <xf numFmtId="180" fontId="27" fillId="0" borderId="6" xfId="2" applyNumberFormat="1" applyFont="1" applyFill="1" applyBorder="1" applyAlignment="1">
      <alignment horizontal="center" vertical="center"/>
    </xf>
    <xf numFmtId="180" fontId="27" fillId="0" borderId="9" xfId="2" applyNumberFormat="1" applyFont="1" applyFill="1" applyBorder="1" applyAlignment="1">
      <alignment horizontal="center" vertical="center"/>
    </xf>
    <xf numFmtId="180" fontId="27" fillId="0" borderId="10" xfId="2" applyNumberFormat="1" applyFont="1" applyFill="1" applyBorder="1" applyAlignment="1">
      <alignment horizontal="center" vertical="center"/>
    </xf>
    <xf numFmtId="180" fontId="27" fillId="0" borderId="11" xfId="2" applyNumberFormat="1" applyFont="1" applyFill="1" applyBorder="1" applyAlignment="1">
      <alignment horizontal="center" vertical="center"/>
    </xf>
    <xf numFmtId="38" fontId="28" fillId="0" borderId="10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10" xfId="2" applyFont="1" applyFill="1" applyBorder="1" applyAlignment="1">
      <alignment horizontal="center" vertical="center"/>
    </xf>
    <xf numFmtId="0" fontId="20" fillId="0" borderId="11" xfId="2" applyFont="1" applyFill="1" applyBorder="1" applyAlignment="1">
      <alignment horizontal="center" vertical="center"/>
    </xf>
    <xf numFmtId="38" fontId="11" fillId="3" borderId="19" xfId="2" applyNumberFormat="1" applyFont="1" applyFill="1" applyBorder="1" applyAlignment="1">
      <alignment horizontal="left" vertical="center" wrapText="1"/>
    </xf>
    <xf numFmtId="0" fontId="11" fillId="3" borderId="20" xfId="2" applyFont="1" applyFill="1" applyBorder="1" applyAlignment="1">
      <alignment horizontal="left" vertical="center" wrapText="1"/>
    </xf>
    <xf numFmtId="38" fontId="11" fillId="3" borderId="13" xfId="2" applyNumberFormat="1" applyFont="1" applyFill="1" applyBorder="1" applyAlignment="1">
      <alignment horizontal="left" vertical="center" shrinkToFit="1"/>
    </xf>
    <xf numFmtId="0" fontId="11" fillId="3" borderId="14" xfId="2" applyFont="1" applyFill="1" applyBorder="1" applyAlignment="1">
      <alignment horizontal="left" vertical="center" shrinkToFit="1"/>
    </xf>
    <xf numFmtId="0" fontId="11" fillId="3" borderId="15" xfId="2" applyFont="1" applyFill="1" applyBorder="1" applyAlignment="1">
      <alignment horizontal="left" vertical="center" shrinkToFit="1"/>
    </xf>
    <xf numFmtId="38" fontId="11" fillId="3" borderId="16" xfId="2" applyNumberFormat="1" applyFont="1" applyFill="1" applyBorder="1" applyAlignment="1">
      <alignment horizontal="left" vertical="center" wrapText="1"/>
    </xf>
    <xf numFmtId="0" fontId="11" fillId="3" borderId="17" xfId="2" applyFont="1" applyFill="1" applyBorder="1" applyAlignment="1">
      <alignment horizontal="left" vertical="center" wrapText="1"/>
    </xf>
    <xf numFmtId="0" fontId="11" fillId="3" borderId="18" xfId="2" applyFont="1" applyFill="1" applyBorder="1" applyAlignment="1">
      <alignment horizontal="left" vertical="center" wrapText="1"/>
    </xf>
    <xf numFmtId="0" fontId="5" fillId="3" borderId="16" xfId="2" applyFont="1" applyFill="1" applyBorder="1" applyAlignment="1">
      <alignment horizontal="left" vertical="center"/>
    </xf>
    <xf numFmtId="0" fontId="5" fillId="3" borderId="17" xfId="2" applyFont="1" applyFill="1" applyBorder="1" applyAlignment="1">
      <alignment horizontal="left" vertical="center"/>
    </xf>
    <xf numFmtId="0" fontId="5" fillId="3" borderId="18" xfId="2" applyFont="1" applyFill="1" applyBorder="1" applyAlignment="1">
      <alignment horizontal="left" vertical="center"/>
    </xf>
    <xf numFmtId="181" fontId="19" fillId="3" borderId="1" xfId="2" applyNumberFormat="1" applyFont="1" applyFill="1" applyBorder="1" applyAlignment="1">
      <alignment horizontal="center" vertical="center"/>
    </xf>
    <xf numFmtId="181" fontId="19" fillId="3" borderId="2" xfId="2" applyNumberFormat="1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38" fontId="17" fillId="3" borderId="1" xfId="3" applyFont="1" applyFill="1" applyBorder="1" applyAlignment="1">
      <alignment horizontal="right" vertical="center"/>
    </xf>
    <xf numFmtId="38" fontId="17" fillId="3" borderId="2" xfId="3" applyFont="1" applyFill="1" applyBorder="1" applyAlignment="1">
      <alignment horizontal="right" vertical="center"/>
    </xf>
    <xf numFmtId="178" fontId="19" fillId="3" borderId="50" xfId="2" applyNumberFormat="1" applyFont="1" applyFill="1" applyBorder="1" applyAlignment="1">
      <alignment horizontal="right" vertical="center"/>
    </xf>
    <xf numFmtId="38" fontId="28" fillId="3" borderId="10" xfId="2" applyNumberFormat="1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7" xfId="2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179" fontId="19" fillId="3" borderId="4" xfId="2" applyNumberFormat="1" applyFont="1" applyFill="1" applyBorder="1" applyAlignment="1">
      <alignment horizontal="center" vertical="center"/>
    </xf>
    <xf numFmtId="179" fontId="19" fillId="3" borderId="5" xfId="2" applyNumberFormat="1" applyFont="1" applyFill="1" applyBorder="1" applyAlignment="1">
      <alignment horizontal="center" vertical="center"/>
    </xf>
    <xf numFmtId="179" fontId="19" fillId="3" borderId="6" xfId="2" applyNumberFormat="1" applyFont="1" applyFill="1" applyBorder="1" applyAlignment="1">
      <alignment horizontal="center" vertical="center"/>
    </xf>
    <xf numFmtId="179" fontId="19" fillId="3" borderId="9" xfId="2" applyNumberFormat="1" applyFont="1" applyFill="1" applyBorder="1" applyAlignment="1">
      <alignment horizontal="center" vertical="center"/>
    </xf>
    <xf numFmtId="179" fontId="19" fillId="3" borderId="10" xfId="2" applyNumberFormat="1" applyFont="1" applyFill="1" applyBorder="1" applyAlignment="1">
      <alignment horizontal="center" vertical="center"/>
    </xf>
    <xf numFmtId="179" fontId="19" fillId="3" borderId="11" xfId="2" applyNumberFormat="1" applyFont="1" applyFill="1" applyBorder="1" applyAlignment="1">
      <alignment horizontal="center" vertical="center"/>
    </xf>
    <xf numFmtId="180" fontId="27" fillId="3" borderId="4" xfId="2" applyNumberFormat="1" applyFont="1" applyFill="1" applyBorder="1" applyAlignment="1">
      <alignment horizontal="center" vertical="center"/>
    </xf>
    <xf numFmtId="180" fontId="27" fillId="3" borderId="5" xfId="2" applyNumberFormat="1" applyFont="1" applyFill="1" applyBorder="1" applyAlignment="1">
      <alignment horizontal="center" vertical="center"/>
    </xf>
    <xf numFmtId="180" fontId="27" fillId="3" borderId="6" xfId="2" applyNumberFormat="1" applyFont="1" applyFill="1" applyBorder="1" applyAlignment="1">
      <alignment horizontal="center" vertical="center"/>
    </xf>
    <xf numFmtId="180" fontId="27" fillId="3" borderId="9" xfId="2" applyNumberFormat="1" applyFont="1" applyFill="1" applyBorder="1" applyAlignment="1">
      <alignment horizontal="center" vertical="center"/>
    </xf>
    <xf numFmtId="180" fontId="27" fillId="3" borderId="10" xfId="2" applyNumberFormat="1" applyFont="1" applyFill="1" applyBorder="1" applyAlignment="1">
      <alignment horizontal="center" vertical="center"/>
    </xf>
    <xf numFmtId="180" fontId="27" fillId="3" borderId="11" xfId="2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 wrapText="1"/>
    </xf>
    <xf numFmtId="0" fontId="0" fillId="5" borderId="43" xfId="0" applyFill="1" applyBorder="1">
      <alignment vertical="center"/>
    </xf>
    <xf numFmtId="0" fontId="0" fillId="5" borderId="46" xfId="0" applyFill="1" applyBorder="1">
      <alignment vertical="center"/>
    </xf>
    <xf numFmtId="0" fontId="0" fillId="5" borderId="44" xfId="0" applyFill="1" applyBorder="1">
      <alignment vertical="center"/>
    </xf>
    <xf numFmtId="0" fontId="0" fillId="5" borderId="45" xfId="0" applyFill="1" applyBorder="1">
      <alignment vertical="center"/>
    </xf>
    <xf numFmtId="0" fontId="22" fillId="5" borderId="30" xfId="0" applyFont="1" applyFill="1" applyBorder="1" applyAlignment="1">
      <alignment horizontal="center" vertical="center" wrapText="1"/>
    </xf>
    <xf numFmtId="0" fontId="25" fillId="5" borderId="31" xfId="0" applyFont="1" applyFill="1" applyBorder="1" applyAlignment="1">
      <alignment horizontal="center" vertical="center" wrapText="1"/>
    </xf>
    <xf numFmtId="0" fontId="0" fillId="5" borderId="30" xfId="0" applyFill="1" applyBorder="1">
      <alignment vertical="center"/>
    </xf>
    <xf numFmtId="182" fontId="0" fillId="5" borderId="30" xfId="0" applyNumberFormat="1" applyFill="1" applyBorder="1">
      <alignment vertical="center"/>
    </xf>
    <xf numFmtId="0" fontId="0" fillId="5" borderId="30" xfId="0" applyFill="1" applyBorder="1" applyAlignment="1">
      <alignment horizontal="center" vertical="center" shrinkToFit="1"/>
    </xf>
    <xf numFmtId="0" fontId="0" fillId="5" borderId="58" xfId="0" applyFill="1" applyBorder="1">
      <alignment vertical="center"/>
    </xf>
    <xf numFmtId="182" fontId="0" fillId="5" borderId="58" xfId="0" applyNumberFormat="1" applyFill="1" applyBorder="1">
      <alignment vertical="center"/>
    </xf>
    <xf numFmtId="0" fontId="0" fillId="5" borderId="59" xfId="0" applyFill="1" applyBorder="1" applyAlignment="1">
      <alignment horizontal="center" vertical="center" shrinkToFit="1"/>
    </xf>
    <xf numFmtId="0" fontId="0" fillId="5" borderId="37" xfId="0" applyFill="1" applyBorder="1">
      <alignment vertical="center"/>
    </xf>
    <xf numFmtId="182" fontId="0" fillId="5" borderId="37" xfId="0" applyNumberFormat="1" applyFill="1" applyBorder="1">
      <alignment vertical="center"/>
    </xf>
    <xf numFmtId="0" fontId="0" fillId="5" borderId="34" xfId="0" applyFill="1" applyBorder="1" applyAlignment="1">
      <alignment horizontal="center" vertical="center" shrinkToFit="1"/>
    </xf>
    <xf numFmtId="0" fontId="0" fillId="5" borderId="37" xfId="0" applyFill="1" applyBorder="1" applyAlignment="1">
      <alignment horizontal="center" vertical="center" shrinkToFit="1"/>
    </xf>
    <xf numFmtId="0" fontId="0" fillId="5" borderId="39" xfId="0" applyFill="1" applyBorder="1">
      <alignment vertical="center"/>
    </xf>
    <xf numFmtId="182" fontId="0" fillId="5" borderId="39" xfId="0" applyNumberFormat="1" applyFill="1" applyBorder="1">
      <alignment vertical="center"/>
    </xf>
    <xf numFmtId="0" fontId="0" fillId="5" borderId="39" xfId="0" applyFill="1" applyBorder="1" applyAlignment="1">
      <alignment horizontal="center" vertical="center" shrinkToFit="1"/>
    </xf>
  </cellXfs>
  <cellStyles count="4">
    <cellStyle name="桁区切り" xfId="3" builtinId="6"/>
    <cellStyle name="標準" xfId="0" builtinId="0"/>
    <cellStyle name="標準 2 2" xfId="2"/>
    <cellStyle name="標準 4" xfId="1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CCFFFF"/>
      <color rgb="FF99FF66"/>
      <color rgb="FF99FF99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1</xdr:row>
      <xdr:rowOff>66676</xdr:rowOff>
    </xdr:from>
    <xdr:to>
      <xdr:col>11</xdr:col>
      <xdr:colOff>923924</xdr:colOff>
      <xdr:row>6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9334500" y="66676"/>
          <a:ext cx="857249" cy="1095374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食材料費、バス代等、無償化対象費用に含まれないもの（特定費用）を記入↓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2</xdr:col>
      <xdr:colOff>180974</xdr:colOff>
      <xdr:row>3</xdr:row>
      <xdr:rowOff>9525</xdr:rowOff>
    </xdr:to>
    <xdr:sp macro="" textlink="">
      <xdr:nvSpPr>
        <xdr:cNvPr id="2" name="角丸四角形吹き出し 1"/>
        <xdr:cNvSpPr/>
      </xdr:nvSpPr>
      <xdr:spPr>
        <a:xfrm>
          <a:off x="19050" y="57150"/>
          <a:ext cx="1162049" cy="666750"/>
        </a:xfrm>
        <a:prstGeom prst="wedgeRoundRectCallout">
          <a:avLst>
            <a:gd name="adj1" fmla="val -11742"/>
            <a:gd name="adj2" fmla="val 6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出力開始ナンバー（内訳の№）を入力する</a:t>
          </a:r>
        </a:p>
      </xdr:txBody>
    </xdr:sp>
    <xdr:clientData/>
  </xdr:twoCellAnchor>
  <xdr:twoCellAnchor>
    <xdr:from>
      <xdr:col>0</xdr:col>
      <xdr:colOff>1</xdr:colOff>
      <xdr:row>13</xdr:row>
      <xdr:rowOff>57151</xdr:rowOff>
    </xdr:from>
    <xdr:to>
      <xdr:col>2</xdr:col>
      <xdr:colOff>104776</xdr:colOff>
      <xdr:row>14</xdr:row>
      <xdr:rowOff>257176</xdr:rowOff>
    </xdr:to>
    <xdr:sp macro="" textlink="">
      <xdr:nvSpPr>
        <xdr:cNvPr id="4" name="角丸四角形吹き出し 3"/>
        <xdr:cNvSpPr/>
      </xdr:nvSpPr>
      <xdr:spPr>
        <a:xfrm>
          <a:off x="1" y="4019551"/>
          <a:ext cx="1104900" cy="704850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3</xdr:row>
      <xdr:rowOff>28575</xdr:rowOff>
    </xdr:from>
    <xdr:to>
      <xdr:col>58</xdr:col>
      <xdr:colOff>171450</xdr:colOff>
      <xdr:row>21</xdr:row>
      <xdr:rowOff>333375</xdr:rowOff>
    </xdr:to>
    <xdr:sp macro="" textlink="">
      <xdr:nvSpPr>
        <xdr:cNvPr id="5" name="右中かっこ 4"/>
        <xdr:cNvSpPr/>
      </xdr:nvSpPr>
      <xdr:spPr>
        <a:xfrm>
          <a:off x="12630150" y="742950"/>
          <a:ext cx="333375" cy="6296025"/>
        </a:xfrm>
        <a:prstGeom prst="rightBrace">
          <a:avLst>
            <a:gd name="adj1" fmla="val 42619"/>
            <a:gd name="adj2" fmla="val 29234"/>
          </a:avLst>
        </a:prstGeom>
        <a:noFill/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8</xdr:row>
      <xdr:rowOff>438150</xdr:rowOff>
    </xdr:from>
    <xdr:to>
      <xdr:col>63</xdr:col>
      <xdr:colOff>219074</xdr:colOff>
      <xdr:row>10</xdr:row>
      <xdr:rowOff>123825</xdr:rowOff>
    </xdr:to>
    <xdr:sp macro="" textlink="">
      <xdr:nvSpPr>
        <xdr:cNvPr id="6" name="角丸四角形吹き出し 5"/>
        <xdr:cNvSpPr/>
      </xdr:nvSpPr>
      <xdr:spPr>
        <a:xfrm>
          <a:off x="12944475" y="230505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1</xdr:colOff>
      <xdr:row>18</xdr:row>
      <xdr:rowOff>133351</xdr:rowOff>
    </xdr:from>
    <xdr:to>
      <xdr:col>1</xdr:col>
      <xdr:colOff>504825</xdr:colOff>
      <xdr:row>21</xdr:row>
      <xdr:rowOff>95251</xdr:rowOff>
    </xdr:to>
    <xdr:sp macro="" textlink="">
      <xdr:nvSpPr>
        <xdr:cNvPr id="7" name="角丸四角形吹き出し 6"/>
        <xdr:cNvSpPr/>
      </xdr:nvSpPr>
      <xdr:spPr>
        <a:xfrm>
          <a:off x="1" y="5695951"/>
          <a:ext cx="914399" cy="1104900"/>
        </a:xfrm>
        <a:prstGeom prst="wedgeRoundRectCallout">
          <a:avLst>
            <a:gd name="adj1" fmla="val 76966"/>
            <a:gd name="adj2" fmla="val 13449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園で発行する日付を入力</a:t>
          </a:r>
          <a:r>
            <a:rPr kumimoji="1" lang="ja-JP" altLang="en-US" sz="900">
              <a:solidFill>
                <a:sysClr val="windowText" lastClr="000000"/>
              </a:solidFill>
            </a:rPr>
            <a:t>（下の９枚にコピーされます。）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</xdr:colOff>
      <xdr:row>35</xdr:row>
      <xdr:rowOff>57151</xdr:rowOff>
    </xdr:from>
    <xdr:to>
      <xdr:col>2</xdr:col>
      <xdr:colOff>104776</xdr:colOff>
      <xdr:row>36</xdr:row>
      <xdr:rowOff>257176</xdr:rowOff>
    </xdr:to>
    <xdr:sp macro="" textlink="">
      <xdr:nvSpPr>
        <xdr:cNvPr id="36" name="角丸四角形吹き出し 35"/>
        <xdr:cNvSpPr/>
      </xdr:nvSpPr>
      <xdr:spPr>
        <a:xfrm>
          <a:off x="1" y="401955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25</xdr:row>
      <xdr:rowOff>28575</xdr:rowOff>
    </xdr:from>
    <xdr:to>
      <xdr:col>58</xdr:col>
      <xdr:colOff>171450</xdr:colOff>
      <xdr:row>43</xdr:row>
      <xdr:rowOff>333375</xdr:rowOff>
    </xdr:to>
    <xdr:sp macro="" textlink="">
      <xdr:nvSpPr>
        <xdr:cNvPr id="37" name="右中かっこ 36"/>
        <xdr:cNvSpPr/>
      </xdr:nvSpPr>
      <xdr:spPr>
        <a:xfrm>
          <a:off x="12630150" y="74295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30</xdr:row>
      <xdr:rowOff>438150</xdr:rowOff>
    </xdr:from>
    <xdr:to>
      <xdr:col>63</xdr:col>
      <xdr:colOff>219074</xdr:colOff>
      <xdr:row>32</xdr:row>
      <xdr:rowOff>123825</xdr:rowOff>
    </xdr:to>
    <xdr:sp macro="" textlink="">
      <xdr:nvSpPr>
        <xdr:cNvPr id="38" name="角丸四角形吹き出し 37"/>
        <xdr:cNvSpPr/>
      </xdr:nvSpPr>
      <xdr:spPr>
        <a:xfrm>
          <a:off x="12944475" y="230505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0</xdr:colOff>
      <xdr:row>22</xdr:row>
      <xdr:rowOff>28575</xdr:rowOff>
    </xdr:from>
    <xdr:to>
      <xdr:col>2</xdr:col>
      <xdr:colOff>161924</xdr:colOff>
      <xdr:row>24</xdr:row>
      <xdr:rowOff>114299</xdr:rowOff>
    </xdr:to>
    <xdr:sp macro="" textlink="">
      <xdr:nvSpPr>
        <xdr:cNvPr id="40" name="角丸四角形吹き出し 39"/>
        <xdr:cNvSpPr/>
      </xdr:nvSpPr>
      <xdr:spPr>
        <a:xfrm>
          <a:off x="0" y="7515225"/>
          <a:ext cx="1162049" cy="657224"/>
        </a:xfrm>
        <a:prstGeom prst="wedgeRoundRectCallout">
          <a:avLst>
            <a:gd name="adj1" fmla="val -11742"/>
            <a:gd name="adj2" fmla="val 6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出力開始№＋９（</a:t>
          </a:r>
          <a:r>
            <a:rPr kumimoji="1" lang="en-US" altLang="ja-JP" sz="900">
              <a:solidFill>
                <a:sysClr val="windowText" lastClr="000000"/>
              </a:solidFill>
            </a:rPr>
            <a:t>10</a:t>
          </a:r>
          <a:r>
            <a:rPr kumimoji="1" lang="ja-JP" altLang="en-US" sz="900">
              <a:solidFill>
                <a:sysClr val="windowText" lastClr="000000"/>
              </a:solidFill>
            </a:rPr>
            <a:t>枚）が自動的に引用されます。</a:t>
          </a:r>
        </a:p>
      </xdr:txBody>
    </xdr:sp>
    <xdr:clientData/>
  </xdr:twoCellAnchor>
  <xdr:twoCellAnchor>
    <xdr:from>
      <xdr:col>0</xdr:col>
      <xdr:colOff>1</xdr:colOff>
      <xdr:row>57</xdr:row>
      <xdr:rowOff>57151</xdr:rowOff>
    </xdr:from>
    <xdr:to>
      <xdr:col>2</xdr:col>
      <xdr:colOff>104776</xdr:colOff>
      <xdr:row>58</xdr:row>
      <xdr:rowOff>257176</xdr:rowOff>
    </xdr:to>
    <xdr:sp macro="" textlink="">
      <xdr:nvSpPr>
        <xdr:cNvPr id="44" name="角丸四角形吹き出し 43"/>
        <xdr:cNvSpPr/>
      </xdr:nvSpPr>
      <xdr:spPr>
        <a:xfrm>
          <a:off x="1" y="1150620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47</xdr:row>
      <xdr:rowOff>28575</xdr:rowOff>
    </xdr:from>
    <xdr:to>
      <xdr:col>58</xdr:col>
      <xdr:colOff>171450</xdr:colOff>
      <xdr:row>65</xdr:row>
      <xdr:rowOff>333375</xdr:rowOff>
    </xdr:to>
    <xdr:sp macro="" textlink="">
      <xdr:nvSpPr>
        <xdr:cNvPr id="45" name="右中かっこ 44"/>
        <xdr:cNvSpPr/>
      </xdr:nvSpPr>
      <xdr:spPr>
        <a:xfrm>
          <a:off x="12630150" y="822960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52</xdr:row>
      <xdr:rowOff>438150</xdr:rowOff>
    </xdr:from>
    <xdr:to>
      <xdr:col>63</xdr:col>
      <xdr:colOff>219074</xdr:colOff>
      <xdr:row>54</xdr:row>
      <xdr:rowOff>123825</xdr:rowOff>
    </xdr:to>
    <xdr:sp macro="" textlink="">
      <xdr:nvSpPr>
        <xdr:cNvPr id="46" name="角丸四角形吹き出し 45"/>
        <xdr:cNvSpPr/>
      </xdr:nvSpPr>
      <xdr:spPr>
        <a:xfrm>
          <a:off x="12944475" y="979170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1</xdr:colOff>
      <xdr:row>79</xdr:row>
      <xdr:rowOff>57151</xdr:rowOff>
    </xdr:from>
    <xdr:to>
      <xdr:col>2</xdr:col>
      <xdr:colOff>104776</xdr:colOff>
      <xdr:row>80</xdr:row>
      <xdr:rowOff>257176</xdr:rowOff>
    </xdr:to>
    <xdr:sp macro="" textlink="">
      <xdr:nvSpPr>
        <xdr:cNvPr id="47" name="角丸四角形吹き出し 46"/>
        <xdr:cNvSpPr/>
      </xdr:nvSpPr>
      <xdr:spPr>
        <a:xfrm>
          <a:off x="1" y="1150620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69</xdr:row>
      <xdr:rowOff>28575</xdr:rowOff>
    </xdr:from>
    <xdr:to>
      <xdr:col>58</xdr:col>
      <xdr:colOff>171450</xdr:colOff>
      <xdr:row>87</xdr:row>
      <xdr:rowOff>333375</xdr:rowOff>
    </xdr:to>
    <xdr:sp macro="" textlink="">
      <xdr:nvSpPr>
        <xdr:cNvPr id="48" name="右中かっこ 47"/>
        <xdr:cNvSpPr/>
      </xdr:nvSpPr>
      <xdr:spPr>
        <a:xfrm>
          <a:off x="12630150" y="822960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74</xdr:row>
      <xdr:rowOff>438150</xdr:rowOff>
    </xdr:from>
    <xdr:to>
      <xdr:col>63</xdr:col>
      <xdr:colOff>219074</xdr:colOff>
      <xdr:row>76</xdr:row>
      <xdr:rowOff>123825</xdr:rowOff>
    </xdr:to>
    <xdr:sp macro="" textlink="">
      <xdr:nvSpPr>
        <xdr:cNvPr id="49" name="角丸四角形吹き出し 48"/>
        <xdr:cNvSpPr/>
      </xdr:nvSpPr>
      <xdr:spPr>
        <a:xfrm>
          <a:off x="12944475" y="979170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1</xdr:colOff>
      <xdr:row>101</xdr:row>
      <xdr:rowOff>57151</xdr:rowOff>
    </xdr:from>
    <xdr:to>
      <xdr:col>2</xdr:col>
      <xdr:colOff>104776</xdr:colOff>
      <xdr:row>102</xdr:row>
      <xdr:rowOff>257176</xdr:rowOff>
    </xdr:to>
    <xdr:sp macro="" textlink="">
      <xdr:nvSpPr>
        <xdr:cNvPr id="50" name="角丸四角形吹き出し 49"/>
        <xdr:cNvSpPr/>
      </xdr:nvSpPr>
      <xdr:spPr>
        <a:xfrm>
          <a:off x="1" y="1150620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91</xdr:row>
      <xdr:rowOff>28575</xdr:rowOff>
    </xdr:from>
    <xdr:to>
      <xdr:col>58</xdr:col>
      <xdr:colOff>171450</xdr:colOff>
      <xdr:row>109</xdr:row>
      <xdr:rowOff>333375</xdr:rowOff>
    </xdr:to>
    <xdr:sp macro="" textlink="">
      <xdr:nvSpPr>
        <xdr:cNvPr id="51" name="右中かっこ 50"/>
        <xdr:cNvSpPr/>
      </xdr:nvSpPr>
      <xdr:spPr>
        <a:xfrm>
          <a:off x="12630150" y="822960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96</xdr:row>
      <xdr:rowOff>438150</xdr:rowOff>
    </xdr:from>
    <xdr:to>
      <xdr:col>63</xdr:col>
      <xdr:colOff>219074</xdr:colOff>
      <xdr:row>98</xdr:row>
      <xdr:rowOff>123825</xdr:rowOff>
    </xdr:to>
    <xdr:sp macro="" textlink="">
      <xdr:nvSpPr>
        <xdr:cNvPr id="52" name="角丸四角形吹き出し 51"/>
        <xdr:cNvSpPr/>
      </xdr:nvSpPr>
      <xdr:spPr>
        <a:xfrm>
          <a:off x="12944475" y="979170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1</xdr:colOff>
      <xdr:row>123</xdr:row>
      <xdr:rowOff>57151</xdr:rowOff>
    </xdr:from>
    <xdr:to>
      <xdr:col>2</xdr:col>
      <xdr:colOff>104776</xdr:colOff>
      <xdr:row>124</xdr:row>
      <xdr:rowOff>257176</xdr:rowOff>
    </xdr:to>
    <xdr:sp macro="" textlink="">
      <xdr:nvSpPr>
        <xdr:cNvPr id="53" name="角丸四角形吹き出し 52"/>
        <xdr:cNvSpPr/>
      </xdr:nvSpPr>
      <xdr:spPr>
        <a:xfrm>
          <a:off x="1" y="1150620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113</xdr:row>
      <xdr:rowOff>28575</xdr:rowOff>
    </xdr:from>
    <xdr:to>
      <xdr:col>58</xdr:col>
      <xdr:colOff>171450</xdr:colOff>
      <xdr:row>131</xdr:row>
      <xdr:rowOff>333375</xdr:rowOff>
    </xdr:to>
    <xdr:sp macro="" textlink="">
      <xdr:nvSpPr>
        <xdr:cNvPr id="54" name="右中かっこ 53"/>
        <xdr:cNvSpPr/>
      </xdr:nvSpPr>
      <xdr:spPr>
        <a:xfrm>
          <a:off x="12630150" y="822960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118</xdr:row>
      <xdr:rowOff>438150</xdr:rowOff>
    </xdr:from>
    <xdr:to>
      <xdr:col>63</xdr:col>
      <xdr:colOff>219074</xdr:colOff>
      <xdr:row>120</xdr:row>
      <xdr:rowOff>123825</xdr:rowOff>
    </xdr:to>
    <xdr:sp macro="" textlink="">
      <xdr:nvSpPr>
        <xdr:cNvPr id="55" name="角丸四角形吹き出し 54"/>
        <xdr:cNvSpPr/>
      </xdr:nvSpPr>
      <xdr:spPr>
        <a:xfrm>
          <a:off x="12944475" y="979170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1</xdr:colOff>
      <xdr:row>145</xdr:row>
      <xdr:rowOff>57151</xdr:rowOff>
    </xdr:from>
    <xdr:to>
      <xdr:col>2</xdr:col>
      <xdr:colOff>104776</xdr:colOff>
      <xdr:row>146</xdr:row>
      <xdr:rowOff>257176</xdr:rowOff>
    </xdr:to>
    <xdr:sp macro="" textlink="">
      <xdr:nvSpPr>
        <xdr:cNvPr id="56" name="角丸四角形吹き出し 55"/>
        <xdr:cNvSpPr/>
      </xdr:nvSpPr>
      <xdr:spPr>
        <a:xfrm>
          <a:off x="1" y="1150620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135</xdr:row>
      <xdr:rowOff>28575</xdr:rowOff>
    </xdr:from>
    <xdr:to>
      <xdr:col>58</xdr:col>
      <xdr:colOff>171450</xdr:colOff>
      <xdr:row>153</xdr:row>
      <xdr:rowOff>333375</xdr:rowOff>
    </xdr:to>
    <xdr:sp macro="" textlink="">
      <xdr:nvSpPr>
        <xdr:cNvPr id="57" name="右中かっこ 56"/>
        <xdr:cNvSpPr/>
      </xdr:nvSpPr>
      <xdr:spPr>
        <a:xfrm>
          <a:off x="12630150" y="822960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140</xdr:row>
      <xdr:rowOff>438150</xdr:rowOff>
    </xdr:from>
    <xdr:to>
      <xdr:col>63</xdr:col>
      <xdr:colOff>219074</xdr:colOff>
      <xdr:row>142</xdr:row>
      <xdr:rowOff>123825</xdr:rowOff>
    </xdr:to>
    <xdr:sp macro="" textlink="">
      <xdr:nvSpPr>
        <xdr:cNvPr id="58" name="角丸四角形吹き出し 57"/>
        <xdr:cNvSpPr/>
      </xdr:nvSpPr>
      <xdr:spPr>
        <a:xfrm>
          <a:off x="12944475" y="979170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1</xdr:colOff>
      <xdr:row>167</xdr:row>
      <xdr:rowOff>57151</xdr:rowOff>
    </xdr:from>
    <xdr:to>
      <xdr:col>2</xdr:col>
      <xdr:colOff>104776</xdr:colOff>
      <xdr:row>168</xdr:row>
      <xdr:rowOff>257176</xdr:rowOff>
    </xdr:to>
    <xdr:sp macro="" textlink="">
      <xdr:nvSpPr>
        <xdr:cNvPr id="59" name="角丸四角形吹き出し 58"/>
        <xdr:cNvSpPr/>
      </xdr:nvSpPr>
      <xdr:spPr>
        <a:xfrm>
          <a:off x="1" y="1150620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157</xdr:row>
      <xdr:rowOff>28575</xdr:rowOff>
    </xdr:from>
    <xdr:to>
      <xdr:col>58</xdr:col>
      <xdr:colOff>171450</xdr:colOff>
      <xdr:row>175</xdr:row>
      <xdr:rowOff>333375</xdr:rowOff>
    </xdr:to>
    <xdr:sp macro="" textlink="">
      <xdr:nvSpPr>
        <xdr:cNvPr id="60" name="右中かっこ 59"/>
        <xdr:cNvSpPr/>
      </xdr:nvSpPr>
      <xdr:spPr>
        <a:xfrm>
          <a:off x="12630150" y="822960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162</xdr:row>
      <xdr:rowOff>438150</xdr:rowOff>
    </xdr:from>
    <xdr:to>
      <xdr:col>63</xdr:col>
      <xdr:colOff>219074</xdr:colOff>
      <xdr:row>164</xdr:row>
      <xdr:rowOff>123825</xdr:rowOff>
    </xdr:to>
    <xdr:sp macro="" textlink="">
      <xdr:nvSpPr>
        <xdr:cNvPr id="61" name="角丸四角形吹き出し 60"/>
        <xdr:cNvSpPr/>
      </xdr:nvSpPr>
      <xdr:spPr>
        <a:xfrm>
          <a:off x="12944475" y="979170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1</xdr:colOff>
      <xdr:row>189</xdr:row>
      <xdr:rowOff>57151</xdr:rowOff>
    </xdr:from>
    <xdr:to>
      <xdr:col>2</xdr:col>
      <xdr:colOff>104776</xdr:colOff>
      <xdr:row>190</xdr:row>
      <xdr:rowOff>257176</xdr:rowOff>
    </xdr:to>
    <xdr:sp macro="" textlink="">
      <xdr:nvSpPr>
        <xdr:cNvPr id="62" name="角丸四角形吹き出し 61"/>
        <xdr:cNvSpPr/>
      </xdr:nvSpPr>
      <xdr:spPr>
        <a:xfrm>
          <a:off x="1" y="1150620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179</xdr:row>
      <xdr:rowOff>28575</xdr:rowOff>
    </xdr:from>
    <xdr:to>
      <xdr:col>58</xdr:col>
      <xdr:colOff>171450</xdr:colOff>
      <xdr:row>197</xdr:row>
      <xdr:rowOff>333375</xdr:rowOff>
    </xdr:to>
    <xdr:sp macro="" textlink="">
      <xdr:nvSpPr>
        <xdr:cNvPr id="63" name="右中かっこ 62"/>
        <xdr:cNvSpPr/>
      </xdr:nvSpPr>
      <xdr:spPr>
        <a:xfrm>
          <a:off x="12630150" y="822960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184</xdr:row>
      <xdr:rowOff>438150</xdr:rowOff>
    </xdr:from>
    <xdr:to>
      <xdr:col>63</xdr:col>
      <xdr:colOff>219074</xdr:colOff>
      <xdr:row>186</xdr:row>
      <xdr:rowOff>123825</xdr:rowOff>
    </xdr:to>
    <xdr:sp macro="" textlink="">
      <xdr:nvSpPr>
        <xdr:cNvPr id="64" name="角丸四角形吹き出し 63"/>
        <xdr:cNvSpPr/>
      </xdr:nvSpPr>
      <xdr:spPr>
        <a:xfrm>
          <a:off x="12944475" y="979170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  <xdr:twoCellAnchor>
    <xdr:from>
      <xdr:col>0</xdr:col>
      <xdr:colOff>1</xdr:colOff>
      <xdr:row>211</xdr:row>
      <xdr:rowOff>57151</xdr:rowOff>
    </xdr:from>
    <xdr:to>
      <xdr:col>2</xdr:col>
      <xdr:colOff>104776</xdr:colOff>
      <xdr:row>212</xdr:row>
      <xdr:rowOff>257176</xdr:rowOff>
    </xdr:to>
    <xdr:sp macro="" textlink="">
      <xdr:nvSpPr>
        <xdr:cNvPr id="65" name="角丸四角形吹き出し 64"/>
        <xdr:cNvSpPr/>
      </xdr:nvSpPr>
      <xdr:spPr>
        <a:xfrm>
          <a:off x="1" y="11506201"/>
          <a:ext cx="1104900" cy="638175"/>
        </a:xfrm>
        <a:prstGeom prst="wedgeRoundRectCallout">
          <a:avLst>
            <a:gd name="adj1" fmla="val 23504"/>
            <a:gd name="adj2" fmla="val -70714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月途中の入園等の場合のみ入力</a:t>
          </a:r>
        </a:p>
      </xdr:txBody>
    </xdr:sp>
    <xdr:clientData/>
  </xdr:twoCellAnchor>
  <xdr:twoCellAnchor>
    <xdr:from>
      <xdr:col>57</xdr:col>
      <xdr:colOff>47625</xdr:colOff>
      <xdr:row>201</xdr:row>
      <xdr:rowOff>28575</xdr:rowOff>
    </xdr:from>
    <xdr:to>
      <xdr:col>58</xdr:col>
      <xdr:colOff>171450</xdr:colOff>
      <xdr:row>219</xdr:row>
      <xdr:rowOff>333375</xdr:rowOff>
    </xdr:to>
    <xdr:sp macro="" textlink="">
      <xdr:nvSpPr>
        <xdr:cNvPr id="66" name="右中かっこ 65"/>
        <xdr:cNvSpPr/>
      </xdr:nvSpPr>
      <xdr:spPr>
        <a:xfrm>
          <a:off x="12630150" y="8229600"/>
          <a:ext cx="333375" cy="6696075"/>
        </a:xfrm>
        <a:prstGeom prst="rightBrace">
          <a:avLst>
            <a:gd name="adj1" fmla="val 42619"/>
            <a:gd name="adj2" fmla="val 29234"/>
          </a:avLst>
        </a:prstGeom>
        <a:ln w="28575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152400</xdr:colOff>
      <xdr:row>206</xdr:row>
      <xdr:rowOff>438150</xdr:rowOff>
    </xdr:from>
    <xdr:to>
      <xdr:col>63</xdr:col>
      <xdr:colOff>219074</xdr:colOff>
      <xdr:row>208</xdr:row>
      <xdr:rowOff>123825</xdr:rowOff>
    </xdr:to>
    <xdr:sp macro="" textlink="">
      <xdr:nvSpPr>
        <xdr:cNvPr id="67" name="角丸四角形吹き出し 66"/>
        <xdr:cNvSpPr/>
      </xdr:nvSpPr>
      <xdr:spPr>
        <a:xfrm>
          <a:off x="12944475" y="9791700"/>
          <a:ext cx="1162049" cy="666750"/>
        </a:xfrm>
        <a:prstGeom prst="wedgeRoundRectCallout">
          <a:avLst>
            <a:gd name="adj1" fmla="val -11742"/>
            <a:gd name="adj2" fmla="val 39286"/>
            <a:gd name="adj3" fmla="val 16667"/>
          </a:avLst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請求内訳から自動引用されます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tabSelected="1"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3.75" style="86" customWidth="1"/>
    <col min="2" max="2" width="12.625" style="29" customWidth="1"/>
    <col min="3" max="3" width="3.75" style="19" customWidth="1"/>
    <col min="4" max="4" width="16.25" customWidth="1"/>
    <col min="5" max="5" width="12.25" customWidth="1"/>
    <col min="6" max="6" width="8.375" style="22" customWidth="1"/>
    <col min="7" max="10" width="11.625" style="20" customWidth="1"/>
    <col min="11" max="11" width="20.125" customWidth="1"/>
    <col min="12" max="12" width="12.75" style="89" customWidth="1"/>
  </cols>
  <sheetData>
    <row r="1" spans="1:12" ht="24" customHeight="1" x14ac:dyDescent="0.15">
      <c r="A1" s="118" t="s">
        <v>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22.5" customHeight="1" x14ac:dyDescent="0.15">
      <c r="A2" s="4"/>
      <c r="B2" s="4"/>
      <c r="C2" s="25"/>
      <c r="D2" s="26" t="s">
        <v>58</v>
      </c>
      <c r="E2" s="4"/>
      <c r="F2" s="21"/>
      <c r="G2" s="25"/>
      <c r="H2" s="25"/>
      <c r="I2" s="25"/>
      <c r="J2" s="25"/>
      <c r="K2" s="25"/>
      <c r="L2" s="115"/>
    </row>
    <row r="3" spans="1:12" ht="12" customHeight="1" thickBot="1" x14ac:dyDescent="0.2">
      <c r="A3" s="5"/>
      <c r="B3" s="4"/>
      <c r="C3" s="5"/>
      <c r="D3" s="4"/>
      <c r="E3" s="4"/>
      <c r="F3" s="21"/>
      <c r="G3" s="6"/>
      <c r="H3" s="6"/>
      <c r="I3" s="6"/>
      <c r="J3" s="6"/>
      <c r="K3" s="4"/>
      <c r="L3" s="6"/>
    </row>
    <row r="4" spans="1:12" ht="24" customHeight="1" thickBot="1" x14ac:dyDescent="0.2">
      <c r="A4" s="5"/>
      <c r="B4" s="4"/>
      <c r="C4" s="7" t="s">
        <v>21</v>
      </c>
      <c r="D4" s="119" t="s">
        <v>74</v>
      </c>
      <c r="E4" s="120"/>
      <c r="F4" s="121"/>
      <c r="G4" s="116"/>
      <c r="H4" s="75" t="s">
        <v>75</v>
      </c>
      <c r="I4" s="6" t="s">
        <v>5</v>
      </c>
      <c r="J4" s="76">
        <v>4</v>
      </c>
      <c r="K4" s="4" t="s">
        <v>39</v>
      </c>
      <c r="L4" s="6"/>
    </row>
    <row r="5" spans="1:12" s="4" customFormat="1" ht="6.75" customHeight="1" thickBot="1" x14ac:dyDescent="0.2">
      <c r="A5" s="5"/>
      <c r="C5" s="5"/>
      <c r="D5" s="7"/>
      <c r="E5" s="28"/>
      <c r="F5" s="58"/>
      <c r="G5" s="28"/>
      <c r="H5" s="30"/>
      <c r="I5" s="6"/>
      <c r="J5" s="31"/>
      <c r="L5" s="6"/>
    </row>
    <row r="6" spans="1:12" s="29" customFormat="1" ht="24" customHeight="1" thickBot="1" x14ac:dyDescent="0.2">
      <c r="A6" s="5"/>
      <c r="B6" s="4"/>
      <c r="C6" s="5"/>
      <c r="D6" s="7"/>
      <c r="E6" s="28"/>
      <c r="F6" s="58"/>
      <c r="G6" s="66" t="s">
        <v>38</v>
      </c>
      <c r="H6" s="77">
        <v>0.3125</v>
      </c>
      <c r="I6" s="32" t="s">
        <v>9</v>
      </c>
      <c r="J6" s="77">
        <v>0.77083333333333337</v>
      </c>
      <c r="K6" s="4"/>
      <c r="L6" s="6"/>
    </row>
    <row r="7" spans="1:12" ht="7.5" customHeight="1" thickBot="1" x14ac:dyDescent="0.2">
      <c r="A7" s="5"/>
      <c r="B7" s="4"/>
      <c r="C7" s="5"/>
      <c r="D7" s="4"/>
      <c r="E7" s="4"/>
      <c r="F7" s="21"/>
      <c r="G7" s="6"/>
      <c r="H7" s="6"/>
      <c r="I7" s="6"/>
      <c r="J7" s="6"/>
      <c r="K7" s="4"/>
      <c r="L7" s="6"/>
    </row>
    <row r="8" spans="1:12" s="11" customFormat="1" ht="54" customHeight="1" thickBot="1" x14ac:dyDescent="0.2">
      <c r="A8" s="87" t="s">
        <v>22</v>
      </c>
      <c r="B8" s="283" t="s">
        <v>29</v>
      </c>
      <c r="C8" s="87" t="s">
        <v>22</v>
      </c>
      <c r="D8" s="288" t="s">
        <v>23</v>
      </c>
      <c r="E8" s="288" t="s">
        <v>24</v>
      </c>
      <c r="F8" s="289" t="s">
        <v>26</v>
      </c>
      <c r="G8" s="78" t="s">
        <v>41</v>
      </c>
      <c r="H8" s="9" t="s">
        <v>40</v>
      </c>
      <c r="I8" s="8" t="s">
        <v>42</v>
      </c>
      <c r="J8" s="10" t="s">
        <v>59</v>
      </c>
      <c r="K8" s="106" t="s">
        <v>25</v>
      </c>
      <c r="L8" s="102" t="s">
        <v>69</v>
      </c>
    </row>
    <row r="9" spans="1:12" ht="20.100000000000001" customHeight="1" x14ac:dyDescent="0.15">
      <c r="A9" s="23">
        <v>1</v>
      </c>
      <c r="B9" s="284" t="s">
        <v>76</v>
      </c>
      <c r="C9" s="23">
        <f>A9</f>
        <v>1</v>
      </c>
      <c r="D9" s="290" t="s">
        <v>77</v>
      </c>
      <c r="E9" s="291">
        <v>41891</v>
      </c>
      <c r="F9" s="292" t="s">
        <v>66</v>
      </c>
      <c r="G9" s="79">
        <v>32000</v>
      </c>
      <c r="H9" s="13">
        <f>IF(F9="新２号",37000,IF(F9="新３号",42000," "))</f>
        <v>37000</v>
      </c>
      <c r="I9" s="12">
        <f>IF(G9="","",IF($H9&lt;=$G9,$H9,$G9))</f>
        <v>32000</v>
      </c>
      <c r="J9" s="117">
        <f>IF(G9&gt;=H9,G9-H9,0)</f>
        <v>0</v>
      </c>
      <c r="K9" s="107"/>
      <c r="L9" s="103">
        <v>5000</v>
      </c>
    </row>
    <row r="10" spans="1:12" ht="20.100000000000001" customHeight="1" x14ac:dyDescent="0.15">
      <c r="A10" s="110">
        <v>2</v>
      </c>
      <c r="B10" s="285" t="s">
        <v>78</v>
      </c>
      <c r="C10" s="110">
        <f t="shared" ref="C10:C11" si="0">A10</f>
        <v>2</v>
      </c>
      <c r="D10" s="293" t="s">
        <v>79</v>
      </c>
      <c r="E10" s="294">
        <v>43586</v>
      </c>
      <c r="F10" s="295" t="s">
        <v>67</v>
      </c>
      <c r="G10" s="111">
        <v>45000</v>
      </c>
      <c r="H10" s="112">
        <f t="shared" ref="H10:H28" si="1">IF(F10="新２号",37000,IF(F10="新３号",42000," "))</f>
        <v>42000</v>
      </c>
      <c r="I10" s="113">
        <f t="shared" ref="I10:I28" si="2">IF(G10="","",IF($H10&lt;=$G10,$H10,$G10))</f>
        <v>42000</v>
      </c>
      <c r="J10" s="15">
        <f t="shared" ref="J10:J11" si="3">IF(G10&gt;=H10,G10-H10,0)</f>
        <v>3000</v>
      </c>
      <c r="K10" s="114"/>
      <c r="L10" s="103">
        <v>3000</v>
      </c>
    </row>
    <row r="11" spans="1:12" ht="20.100000000000001" customHeight="1" x14ac:dyDescent="0.15">
      <c r="A11" s="24">
        <v>3</v>
      </c>
      <c r="B11" s="286"/>
      <c r="C11" s="110">
        <f t="shared" si="0"/>
        <v>3</v>
      </c>
      <c r="D11" s="296"/>
      <c r="E11" s="297"/>
      <c r="F11" s="298"/>
      <c r="G11" s="80"/>
      <c r="H11" s="16" t="str">
        <f t="shared" si="1"/>
        <v xml:space="preserve"> </v>
      </c>
      <c r="I11" s="15" t="str">
        <f t="shared" si="2"/>
        <v/>
      </c>
      <c r="J11" s="113">
        <f t="shared" si="3"/>
        <v>0</v>
      </c>
      <c r="K11" s="108"/>
      <c r="L11" s="104"/>
    </row>
    <row r="12" spans="1:12" ht="20.100000000000001" customHeight="1" x14ac:dyDescent="0.15">
      <c r="A12" s="110">
        <v>4</v>
      </c>
      <c r="B12" s="286"/>
      <c r="C12" s="24">
        <f t="shared" ref="C12:C28" si="4">A12</f>
        <v>4</v>
      </c>
      <c r="D12" s="296"/>
      <c r="E12" s="297"/>
      <c r="F12" s="299"/>
      <c r="G12" s="80"/>
      <c r="H12" s="16" t="str">
        <f t="shared" si="1"/>
        <v xml:space="preserve"> </v>
      </c>
      <c r="I12" s="15" t="str">
        <f t="shared" si="2"/>
        <v/>
      </c>
      <c r="J12" s="15">
        <f t="shared" ref="J12:J21" si="5">IF(G12&gt;=H12,G12-H12,0)</f>
        <v>0</v>
      </c>
      <c r="K12" s="108"/>
      <c r="L12" s="104"/>
    </row>
    <row r="13" spans="1:12" ht="20.100000000000001" customHeight="1" x14ac:dyDescent="0.15">
      <c r="A13" s="24">
        <v>5</v>
      </c>
      <c r="B13" s="286"/>
      <c r="C13" s="14">
        <f t="shared" si="4"/>
        <v>5</v>
      </c>
      <c r="D13" s="296"/>
      <c r="E13" s="297"/>
      <c r="F13" s="298"/>
      <c r="G13" s="80"/>
      <c r="H13" s="16" t="str">
        <f t="shared" si="1"/>
        <v xml:space="preserve"> </v>
      </c>
      <c r="I13" s="15" t="str">
        <f t="shared" si="2"/>
        <v/>
      </c>
      <c r="J13" s="15">
        <f t="shared" si="5"/>
        <v>0</v>
      </c>
      <c r="K13" s="108"/>
      <c r="L13" s="104"/>
    </row>
    <row r="14" spans="1:12" ht="20.100000000000001" customHeight="1" x14ac:dyDescent="0.15">
      <c r="A14" s="110">
        <v>6</v>
      </c>
      <c r="B14" s="286"/>
      <c r="C14" s="14">
        <f t="shared" si="4"/>
        <v>6</v>
      </c>
      <c r="D14" s="296"/>
      <c r="E14" s="297"/>
      <c r="F14" s="299"/>
      <c r="G14" s="80"/>
      <c r="H14" s="16" t="str">
        <f t="shared" si="1"/>
        <v xml:space="preserve"> </v>
      </c>
      <c r="I14" s="15" t="str">
        <f t="shared" si="2"/>
        <v/>
      </c>
      <c r="J14" s="15">
        <f t="shared" si="5"/>
        <v>0</v>
      </c>
      <c r="K14" s="108"/>
      <c r="L14" s="104"/>
    </row>
    <row r="15" spans="1:12" ht="20.100000000000001" customHeight="1" x14ac:dyDescent="0.15">
      <c r="A15" s="24">
        <v>7</v>
      </c>
      <c r="B15" s="286"/>
      <c r="C15" s="14">
        <f t="shared" si="4"/>
        <v>7</v>
      </c>
      <c r="D15" s="296"/>
      <c r="E15" s="297"/>
      <c r="F15" s="298"/>
      <c r="G15" s="80"/>
      <c r="H15" s="16" t="str">
        <f t="shared" si="1"/>
        <v xml:space="preserve"> </v>
      </c>
      <c r="I15" s="15" t="str">
        <f t="shared" si="2"/>
        <v/>
      </c>
      <c r="J15" s="15">
        <f t="shared" si="5"/>
        <v>0</v>
      </c>
      <c r="K15" s="108"/>
      <c r="L15" s="104"/>
    </row>
    <row r="16" spans="1:12" ht="20.100000000000001" customHeight="1" x14ac:dyDescent="0.15">
      <c r="A16" s="110">
        <v>8</v>
      </c>
      <c r="B16" s="286"/>
      <c r="C16" s="14">
        <f t="shared" si="4"/>
        <v>8</v>
      </c>
      <c r="D16" s="296"/>
      <c r="E16" s="297"/>
      <c r="F16" s="299"/>
      <c r="G16" s="80"/>
      <c r="H16" s="16" t="str">
        <f t="shared" si="1"/>
        <v xml:space="preserve"> </v>
      </c>
      <c r="I16" s="15" t="str">
        <f t="shared" si="2"/>
        <v/>
      </c>
      <c r="J16" s="15">
        <f t="shared" si="5"/>
        <v>0</v>
      </c>
      <c r="K16" s="108"/>
      <c r="L16" s="104"/>
    </row>
    <row r="17" spans="1:12" ht="20.100000000000001" customHeight="1" x14ac:dyDescent="0.15">
      <c r="A17" s="24">
        <v>9</v>
      </c>
      <c r="B17" s="286"/>
      <c r="C17" s="14">
        <f t="shared" si="4"/>
        <v>9</v>
      </c>
      <c r="D17" s="296"/>
      <c r="E17" s="297"/>
      <c r="F17" s="298"/>
      <c r="G17" s="80"/>
      <c r="H17" s="16" t="str">
        <f t="shared" si="1"/>
        <v xml:space="preserve"> </v>
      </c>
      <c r="I17" s="15" t="str">
        <f t="shared" si="2"/>
        <v/>
      </c>
      <c r="J17" s="15">
        <f t="shared" si="5"/>
        <v>0</v>
      </c>
      <c r="K17" s="108"/>
      <c r="L17" s="104"/>
    </row>
    <row r="18" spans="1:12" ht="20.100000000000001" customHeight="1" x14ac:dyDescent="0.15">
      <c r="A18" s="110">
        <v>10</v>
      </c>
      <c r="B18" s="286"/>
      <c r="C18" s="24">
        <f t="shared" si="4"/>
        <v>10</v>
      </c>
      <c r="D18" s="296"/>
      <c r="E18" s="297"/>
      <c r="F18" s="298"/>
      <c r="G18" s="80"/>
      <c r="H18" s="16" t="str">
        <f t="shared" si="1"/>
        <v xml:space="preserve"> </v>
      </c>
      <c r="I18" s="15" t="str">
        <f t="shared" si="2"/>
        <v/>
      </c>
      <c r="J18" s="15">
        <f t="shared" si="5"/>
        <v>0</v>
      </c>
      <c r="K18" s="108"/>
      <c r="L18" s="104"/>
    </row>
    <row r="19" spans="1:12" ht="20.100000000000001" customHeight="1" x14ac:dyDescent="0.15">
      <c r="A19" s="24">
        <v>11</v>
      </c>
      <c r="B19" s="286"/>
      <c r="C19" s="24">
        <f t="shared" si="4"/>
        <v>11</v>
      </c>
      <c r="D19" s="296"/>
      <c r="E19" s="297"/>
      <c r="F19" s="299"/>
      <c r="G19" s="80"/>
      <c r="H19" s="16" t="str">
        <f t="shared" si="1"/>
        <v xml:space="preserve"> </v>
      </c>
      <c r="I19" s="15" t="str">
        <f t="shared" si="2"/>
        <v/>
      </c>
      <c r="J19" s="15">
        <f t="shared" si="5"/>
        <v>0</v>
      </c>
      <c r="K19" s="108"/>
      <c r="L19" s="104"/>
    </row>
    <row r="20" spans="1:12" ht="20.100000000000001" customHeight="1" x14ac:dyDescent="0.15">
      <c r="A20" s="110">
        <v>12</v>
      </c>
      <c r="B20" s="286"/>
      <c r="C20" s="24">
        <f t="shared" si="4"/>
        <v>12</v>
      </c>
      <c r="D20" s="296"/>
      <c r="E20" s="297"/>
      <c r="F20" s="298"/>
      <c r="G20" s="80"/>
      <c r="H20" s="16" t="str">
        <f t="shared" si="1"/>
        <v xml:space="preserve"> </v>
      </c>
      <c r="I20" s="15" t="str">
        <f t="shared" si="2"/>
        <v/>
      </c>
      <c r="J20" s="15">
        <f t="shared" si="5"/>
        <v>0</v>
      </c>
      <c r="K20" s="108"/>
      <c r="L20" s="104"/>
    </row>
    <row r="21" spans="1:12" ht="20.100000000000001" customHeight="1" x14ac:dyDescent="0.15">
      <c r="A21" s="24">
        <v>13</v>
      </c>
      <c r="B21" s="286"/>
      <c r="C21" s="14">
        <f t="shared" si="4"/>
        <v>13</v>
      </c>
      <c r="D21" s="296"/>
      <c r="E21" s="297"/>
      <c r="F21" s="299"/>
      <c r="G21" s="80"/>
      <c r="H21" s="16" t="str">
        <f t="shared" si="1"/>
        <v xml:space="preserve"> </v>
      </c>
      <c r="I21" s="15" t="str">
        <f t="shared" si="2"/>
        <v/>
      </c>
      <c r="J21" s="15">
        <f t="shared" si="5"/>
        <v>0</v>
      </c>
      <c r="K21" s="108"/>
      <c r="L21" s="104"/>
    </row>
    <row r="22" spans="1:12" ht="20.100000000000001" customHeight="1" x14ac:dyDescent="0.15">
      <c r="A22" s="110">
        <v>14</v>
      </c>
      <c r="B22" s="286"/>
      <c r="C22" s="14">
        <f t="shared" si="4"/>
        <v>14</v>
      </c>
      <c r="D22" s="296"/>
      <c r="E22" s="297"/>
      <c r="F22" s="298"/>
      <c r="G22" s="80"/>
      <c r="H22" s="16" t="str">
        <f t="shared" si="1"/>
        <v xml:space="preserve"> </v>
      </c>
      <c r="I22" s="15" t="str">
        <f t="shared" si="2"/>
        <v/>
      </c>
      <c r="J22" s="15">
        <f t="shared" ref="J22:J28" si="6">IF(G22&gt;=H22,G22-H22,0)</f>
        <v>0</v>
      </c>
      <c r="K22" s="108"/>
      <c r="L22" s="104"/>
    </row>
    <row r="23" spans="1:12" ht="20.100000000000001" customHeight="1" x14ac:dyDescent="0.15">
      <c r="A23" s="24">
        <v>15</v>
      </c>
      <c r="B23" s="286"/>
      <c r="C23" s="24">
        <f t="shared" si="4"/>
        <v>15</v>
      </c>
      <c r="D23" s="296"/>
      <c r="E23" s="297"/>
      <c r="F23" s="299"/>
      <c r="G23" s="80"/>
      <c r="H23" s="16" t="str">
        <f t="shared" si="1"/>
        <v xml:space="preserve"> </v>
      </c>
      <c r="I23" s="15" t="str">
        <f t="shared" si="2"/>
        <v/>
      </c>
      <c r="J23" s="15">
        <f t="shared" si="6"/>
        <v>0</v>
      </c>
      <c r="K23" s="108"/>
      <c r="L23" s="104"/>
    </row>
    <row r="24" spans="1:12" ht="20.100000000000001" customHeight="1" x14ac:dyDescent="0.15">
      <c r="A24" s="110">
        <v>16</v>
      </c>
      <c r="B24" s="286"/>
      <c r="C24" s="24">
        <f t="shared" si="4"/>
        <v>16</v>
      </c>
      <c r="D24" s="296"/>
      <c r="E24" s="297"/>
      <c r="F24" s="298"/>
      <c r="G24" s="80"/>
      <c r="H24" s="16" t="str">
        <f t="shared" si="1"/>
        <v xml:space="preserve"> </v>
      </c>
      <c r="I24" s="15" t="str">
        <f t="shared" si="2"/>
        <v/>
      </c>
      <c r="J24" s="15">
        <f t="shared" si="6"/>
        <v>0</v>
      </c>
      <c r="K24" s="108"/>
      <c r="L24" s="104"/>
    </row>
    <row r="25" spans="1:12" ht="20.100000000000001" customHeight="1" x14ac:dyDescent="0.15">
      <c r="A25" s="24">
        <v>17</v>
      </c>
      <c r="B25" s="286"/>
      <c r="C25" s="24">
        <f t="shared" si="4"/>
        <v>17</v>
      </c>
      <c r="D25" s="296"/>
      <c r="E25" s="297"/>
      <c r="F25" s="298"/>
      <c r="G25" s="80"/>
      <c r="H25" s="16" t="str">
        <f t="shared" si="1"/>
        <v xml:space="preserve"> </v>
      </c>
      <c r="I25" s="15" t="str">
        <f t="shared" si="2"/>
        <v/>
      </c>
      <c r="J25" s="15">
        <f t="shared" si="6"/>
        <v>0</v>
      </c>
      <c r="K25" s="108"/>
      <c r="L25" s="104"/>
    </row>
    <row r="26" spans="1:12" ht="20.100000000000001" customHeight="1" x14ac:dyDescent="0.15">
      <c r="A26" s="110">
        <v>18</v>
      </c>
      <c r="B26" s="286"/>
      <c r="C26" s="14">
        <f t="shared" si="4"/>
        <v>18</v>
      </c>
      <c r="D26" s="296"/>
      <c r="E26" s="297"/>
      <c r="F26" s="298"/>
      <c r="G26" s="80"/>
      <c r="H26" s="16" t="str">
        <f t="shared" si="1"/>
        <v xml:space="preserve"> </v>
      </c>
      <c r="I26" s="15" t="str">
        <f t="shared" si="2"/>
        <v/>
      </c>
      <c r="J26" s="15">
        <f t="shared" si="6"/>
        <v>0</v>
      </c>
      <c r="K26" s="108"/>
      <c r="L26" s="104"/>
    </row>
    <row r="27" spans="1:12" ht="20.100000000000001" customHeight="1" x14ac:dyDescent="0.15">
      <c r="A27" s="24">
        <v>19</v>
      </c>
      <c r="B27" s="286"/>
      <c r="C27" s="14">
        <f t="shared" si="4"/>
        <v>19</v>
      </c>
      <c r="D27" s="296"/>
      <c r="E27" s="297"/>
      <c r="F27" s="299"/>
      <c r="G27" s="80"/>
      <c r="H27" s="16" t="str">
        <f t="shared" si="1"/>
        <v xml:space="preserve"> </v>
      </c>
      <c r="I27" s="15" t="str">
        <f t="shared" si="2"/>
        <v/>
      </c>
      <c r="J27" s="15">
        <f t="shared" si="6"/>
        <v>0</v>
      </c>
      <c r="K27" s="108"/>
      <c r="L27" s="104"/>
    </row>
    <row r="28" spans="1:12" ht="20.100000000000001" customHeight="1" thickBot="1" x14ac:dyDescent="0.2">
      <c r="A28" s="88">
        <v>20</v>
      </c>
      <c r="B28" s="287"/>
      <c r="C28" s="88">
        <f t="shared" si="4"/>
        <v>20</v>
      </c>
      <c r="D28" s="300"/>
      <c r="E28" s="301"/>
      <c r="F28" s="302"/>
      <c r="G28" s="81"/>
      <c r="H28" s="18" t="str">
        <f t="shared" si="1"/>
        <v xml:space="preserve"> </v>
      </c>
      <c r="I28" s="17" t="str">
        <f t="shared" si="2"/>
        <v/>
      </c>
      <c r="J28" s="17">
        <f t="shared" si="6"/>
        <v>0</v>
      </c>
      <c r="K28" s="109"/>
      <c r="L28" s="105"/>
    </row>
    <row r="30" spans="1:12" s="20" customFormat="1" x14ac:dyDescent="0.15">
      <c r="A30" s="86"/>
      <c r="B30" s="29"/>
      <c r="C30" s="19"/>
      <c r="D30"/>
      <c r="E30"/>
      <c r="K30"/>
      <c r="L30" s="89"/>
    </row>
    <row r="31" spans="1:12" s="20" customFormat="1" x14ac:dyDescent="0.15">
      <c r="A31" s="86"/>
      <c r="B31" s="29"/>
      <c r="C31" s="19"/>
      <c r="D31"/>
      <c r="E31"/>
      <c r="K31"/>
      <c r="L31" s="89"/>
    </row>
    <row r="32" spans="1:12" ht="13.5" customHeight="1" x14ac:dyDescent="0.15">
      <c r="G32" s="125" t="s">
        <v>62</v>
      </c>
      <c r="H32" s="125"/>
      <c r="I32" s="124" t="s">
        <v>70</v>
      </c>
      <c r="J32" s="124"/>
      <c r="K32" s="124"/>
      <c r="L32" s="124"/>
    </row>
    <row r="33" spans="6:12" ht="13.5" customHeight="1" x14ac:dyDescent="0.15">
      <c r="G33" s="125" t="s">
        <v>63</v>
      </c>
      <c r="H33" s="125"/>
      <c r="I33" s="124" t="s">
        <v>71</v>
      </c>
      <c r="J33" s="124"/>
      <c r="K33" s="124"/>
      <c r="L33" s="124"/>
    </row>
    <row r="34" spans="6:12" x14ac:dyDescent="0.15">
      <c r="G34" s="122" t="s">
        <v>64</v>
      </c>
      <c r="H34" s="122"/>
      <c r="I34" s="124" t="s">
        <v>72</v>
      </c>
      <c r="J34" s="124"/>
      <c r="K34" s="124"/>
      <c r="L34" s="124"/>
    </row>
    <row r="35" spans="6:12" ht="13.5" customHeight="1" x14ac:dyDescent="0.15">
      <c r="G35" s="122" t="s">
        <v>65</v>
      </c>
      <c r="H35" s="122"/>
      <c r="I35" s="123" t="s">
        <v>73</v>
      </c>
      <c r="J35" s="123"/>
      <c r="K35" s="123"/>
      <c r="L35" s="123"/>
    </row>
    <row r="38" spans="6:12" x14ac:dyDescent="0.15">
      <c r="F38" s="22" t="s">
        <v>66</v>
      </c>
    </row>
    <row r="39" spans="6:12" x14ac:dyDescent="0.15">
      <c r="F39" s="22" t="s">
        <v>67</v>
      </c>
    </row>
  </sheetData>
  <mergeCells count="10">
    <mergeCell ref="A1:L1"/>
    <mergeCell ref="D4:F4"/>
    <mergeCell ref="G35:H35"/>
    <mergeCell ref="I35:L35"/>
    <mergeCell ref="I32:L32"/>
    <mergeCell ref="I33:L33"/>
    <mergeCell ref="I34:L34"/>
    <mergeCell ref="G32:H32"/>
    <mergeCell ref="G33:H33"/>
    <mergeCell ref="G34:H34"/>
  </mergeCells>
  <phoneticPr fontId="3"/>
  <dataValidations count="1">
    <dataValidation type="list" allowBlank="1" showInputMessage="1" showErrorMessage="1" sqref="F9:F28">
      <formula1>$F$38:$F$39</formula1>
    </dataValidation>
  </dataValidations>
  <pageMargins left="0.70866141732283472" right="0.51181102362204722" top="0.55118110236220474" bottom="0" header="0.31496062992125984" footer="0"/>
  <pageSetup paperSize="9" scale="60" orientation="portrait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220"/>
  <sheetViews>
    <sheetView view="pageBreakPreview" zoomScaleNormal="100" zoomScaleSheetLayoutView="100" workbookViewId="0">
      <selection activeCell="AZ10" sqref="AZ10:BC10"/>
    </sheetView>
  </sheetViews>
  <sheetFormatPr defaultColWidth="2.875" defaultRowHeight="13.5" x14ac:dyDescent="0.15"/>
  <cols>
    <col min="1" max="1" width="5.375" style="91" customWidth="1"/>
    <col min="2" max="2" width="7.75" style="91" customWidth="1"/>
    <col min="3" max="3" width="2.75" style="91" customWidth="1"/>
    <col min="4" max="24" width="2.875" style="1"/>
    <col min="25" max="26" width="2.125" style="1" customWidth="1"/>
    <col min="27" max="27" width="2.875" style="1"/>
    <col min="28" max="29" width="2.125" style="1" customWidth="1"/>
    <col min="30" max="30" width="2.875" style="1"/>
    <col min="31" max="32" width="2.125" style="1" customWidth="1"/>
    <col min="33" max="33" width="2.875" style="1"/>
    <col min="34" max="35" width="2.125" style="1" customWidth="1"/>
    <col min="36" max="45" width="2.875" style="1" customWidth="1"/>
    <col min="46" max="57" width="2.875" style="1"/>
    <col min="58" max="58" width="2.75" style="91" customWidth="1"/>
    <col min="59" max="64" width="2.875" style="91"/>
    <col min="65" max="65" width="2.25" style="91" customWidth="1"/>
    <col min="66" max="66" width="2.875" style="59"/>
    <col min="67" max="16384" width="2.875" style="1"/>
  </cols>
  <sheetData>
    <row r="1" spans="1:66" ht="16.5" customHeight="1" x14ac:dyDescent="0.15"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4"/>
      <c r="AU1" s="33"/>
      <c r="AV1" s="33"/>
      <c r="AW1" s="33"/>
      <c r="AX1" s="33"/>
      <c r="AY1" s="34" t="s">
        <v>13</v>
      </c>
      <c r="AZ1" s="34"/>
      <c r="BA1" s="33"/>
      <c r="BB1" s="33"/>
      <c r="BC1" s="33"/>
      <c r="BD1" s="33"/>
      <c r="BE1" s="33"/>
    </row>
    <row r="2" spans="1:66" ht="28.5" customHeight="1" x14ac:dyDescent="0.15">
      <c r="D2" s="33"/>
      <c r="E2" s="143" t="s">
        <v>18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66" ht="11.25" customHeight="1" x14ac:dyDescent="0.15"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</row>
    <row r="4" spans="1:66" ht="18" customHeight="1" thickBot="1" x14ac:dyDescent="0.2">
      <c r="B4" s="92" t="s">
        <v>22</v>
      </c>
      <c r="D4" s="33"/>
      <c r="E4" s="216" t="s">
        <v>0</v>
      </c>
      <c r="F4" s="217"/>
      <c r="G4" s="218"/>
      <c r="H4" s="225" t="s">
        <v>2</v>
      </c>
      <c r="I4" s="226"/>
      <c r="J4" s="227"/>
      <c r="K4" s="233" t="str">
        <f>VLOOKUP(B5,提供証明書作成シート!A:B,2,FALSE)</f>
        <v>郡山　一郎</v>
      </c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  <c r="W4" s="33"/>
      <c r="X4" s="33"/>
      <c r="Y4" s="33"/>
      <c r="Z4" s="33"/>
      <c r="AA4" s="33"/>
      <c r="AB4" s="33"/>
      <c r="AC4" s="36"/>
      <c r="AD4" s="36"/>
      <c r="AE4" s="216" t="s">
        <v>1</v>
      </c>
      <c r="AF4" s="217"/>
      <c r="AG4" s="218"/>
      <c r="AH4" s="225" t="s">
        <v>2</v>
      </c>
      <c r="AI4" s="226"/>
      <c r="AJ4" s="227"/>
      <c r="AK4" s="233" t="str">
        <f>VLOOKUP(B5,提供証明書作成シート!A:D,4,FALSE)</f>
        <v>郡山　楽都</v>
      </c>
      <c r="AL4" s="234"/>
      <c r="AM4" s="234"/>
      <c r="AN4" s="234"/>
      <c r="AO4" s="234"/>
      <c r="AP4" s="234"/>
      <c r="AQ4" s="234"/>
      <c r="AR4" s="234"/>
      <c r="AS4" s="235"/>
      <c r="AT4" s="199" t="s">
        <v>27</v>
      </c>
      <c r="AU4" s="200"/>
      <c r="AV4" s="200"/>
      <c r="AW4" s="200"/>
      <c r="AX4" s="200"/>
      <c r="AY4" s="200"/>
      <c r="AZ4" s="201"/>
      <c r="BA4" s="199" t="s">
        <v>28</v>
      </c>
      <c r="BB4" s="200"/>
      <c r="BC4" s="200"/>
      <c r="BD4" s="201"/>
      <c r="BE4" s="33"/>
    </row>
    <row r="5" spans="1:66" ht="18" customHeight="1" thickBot="1" x14ac:dyDescent="0.2">
      <c r="B5" s="93">
        <v>1</v>
      </c>
      <c r="D5" s="33"/>
      <c r="E5" s="219"/>
      <c r="F5" s="220"/>
      <c r="G5" s="221"/>
      <c r="H5" s="228"/>
      <c r="I5" s="162"/>
      <c r="J5" s="229"/>
      <c r="K5" s="236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8"/>
      <c r="W5" s="33"/>
      <c r="X5" s="33"/>
      <c r="Y5" s="33"/>
      <c r="Z5" s="33"/>
      <c r="AA5" s="33"/>
      <c r="AB5" s="33"/>
      <c r="AC5" s="37"/>
      <c r="AD5" s="37"/>
      <c r="AE5" s="219"/>
      <c r="AF5" s="220"/>
      <c r="AG5" s="221"/>
      <c r="AH5" s="228"/>
      <c r="AI5" s="162"/>
      <c r="AJ5" s="229"/>
      <c r="AK5" s="236"/>
      <c r="AL5" s="237"/>
      <c r="AM5" s="237"/>
      <c r="AN5" s="237"/>
      <c r="AO5" s="237"/>
      <c r="AP5" s="237"/>
      <c r="AQ5" s="237"/>
      <c r="AR5" s="237"/>
      <c r="AS5" s="238"/>
      <c r="AT5" s="202">
        <f>VLOOKUP(B5,提供証明書作成シート!A:G,5,FALSE)</f>
        <v>41891</v>
      </c>
      <c r="AU5" s="203"/>
      <c r="AV5" s="203"/>
      <c r="AW5" s="203"/>
      <c r="AX5" s="203"/>
      <c r="AY5" s="203"/>
      <c r="AZ5" s="204"/>
      <c r="BA5" s="208" t="str">
        <f>VLOOKUP(B5,提供証明書作成シート!A:G,6,FALSE)</f>
        <v>新２号</v>
      </c>
      <c r="BB5" s="209"/>
      <c r="BC5" s="209"/>
      <c r="BD5" s="210"/>
      <c r="BE5" s="33"/>
    </row>
    <row r="6" spans="1:66" ht="18" customHeight="1" x14ac:dyDescent="0.15">
      <c r="D6" s="33"/>
      <c r="E6" s="222"/>
      <c r="F6" s="223"/>
      <c r="G6" s="224"/>
      <c r="H6" s="230"/>
      <c r="I6" s="231"/>
      <c r="J6" s="232"/>
      <c r="K6" s="239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1"/>
      <c r="W6" s="33" t="s">
        <v>17</v>
      </c>
      <c r="X6" s="33"/>
      <c r="Y6" s="33"/>
      <c r="Z6" s="33"/>
      <c r="AA6" s="33"/>
      <c r="AB6" s="33"/>
      <c r="AC6" s="37"/>
      <c r="AD6" s="37"/>
      <c r="AE6" s="222"/>
      <c r="AF6" s="223"/>
      <c r="AG6" s="224"/>
      <c r="AH6" s="230"/>
      <c r="AI6" s="231"/>
      <c r="AJ6" s="232"/>
      <c r="AK6" s="239"/>
      <c r="AL6" s="240"/>
      <c r="AM6" s="240"/>
      <c r="AN6" s="240"/>
      <c r="AO6" s="240"/>
      <c r="AP6" s="240"/>
      <c r="AQ6" s="240"/>
      <c r="AR6" s="240"/>
      <c r="AS6" s="241"/>
      <c r="AT6" s="205"/>
      <c r="AU6" s="206"/>
      <c r="AV6" s="206"/>
      <c r="AW6" s="206"/>
      <c r="AX6" s="206"/>
      <c r="AY6" s="206"/>
      <c r="AZ6" s="207"/>
      <c r="BA6" s="211"/>
      <c r="BB6" s="212"/>
      <c r="BC6" s="212"/>
      <c r="BD6" s="213"/>
      <c r="BE6" s="33"/>
    </row>
    <row r="7" spans="1:66" s="2" customFormat="1" ht="13.5" customHeight="1" x14ac:dyDescent="0.15">
      <c r="A7" s="91"/>
      <c r="B7" s="94" t="s">
        <v>34</v>
      </c>
      <c r="C7" s="91"/>
      <c r="D7" s="33"/>
      <c r="E7" s="38"/>
      <c r="F7" s="38"/>
      <c r="G7" s="38"/>
      <c r="H7" s="65"/>
      <c r="I7" s="65"/>
      <c r="J7" s="65"/>
      <c r="K7" s="40"/>
      <c r="L7" s="40"/>
      <c r="M7" s="40"/>
      <c r="N7" s="40"/>
      <c r="O7" s="40"/>
      <c r="P7" s="40"/>
      <c r="Q7" s="40"/>
      <c r="R7" s="40"/>
      <c r="S7" s="40"/>
      <c r="T7" s="41"/>
      <c r="U7" s="41"/>
      <c r="V7" s="41"/>
      <c r="W7" s="33"/>
      <c r="X7" s="38"/>
      <c r="Y7" s="38"/>
      <c r="Z7" s="65"/>
      <c r="AA7" s="65"/>
      <c r="AB7" s="65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42"/>
      <c r="AX7" s="42"/>
      <c r="AY7" s="39"/>
      <c r="AZ7" s="42"/>
      <c r="BA7" s="42"/>
      <c r="BB7" s="39"/>
      <c r="BC7" s="42"/>
      <c r="BD7" s="42"/>
      <c r="BE7" s="33"/>
      <c r="BF7" s="91"/>
      <c r="BG7" s="91"/>
      <c r="BH7" s="91"/>
      <c r="BI7" s="91"/>
      <c r="BJ7" s="91"/>
      <c r="BK7" s="91"/>
      <c r="BL7" s="91"/>
      <c r="BM7" s="91"/>
      <c r="BN7" s="59"/>
    </row>
    <row r="8" spans="1:66" s="27" customFormat="1" ht="23.25" customHeight="1" thickBot="1" x14ac:dyDescent="0.2">
      <c r="A8" s="95"/>
      <c r="B8" s="96" t="s">
        <v>31</v>
      </c>
      <c r="C8" s="95"/>
      <c r="D8" s="62"/>
      <c r="E8" s="62"/>
      <c r="F8" s="43"/>
      <c r="G8" s="44" t="s">
        <v>30</v>
      </c>
      <c r="H8" s="214" t="str">
        <f>提供証明書作成シート!H4</f>
        <v>令和２</v>
      </c>
      <c r="I8" s="214"/>
      <c r="J8" s="214"/>
      <c r="K8" s="44" t="s">
        <v>5</v>
      </c>
      <c r="L8" s="215">
        <f>提供証明書作成シート!J4</f>
        <v>4</v>
      </c>
      <c r="M8" s="215"/>
      <c r="N8" s="44" t="s">
        <v>6</v>
      </c>
      <c r="O8" s="43"/>
      <c r="P8" s="43"/>
      <c r="Q8" s="45"/>
      <c r="R8" s="45"/>
      <c r="S8" s="62"/>
      <c r="T8" s="46"/>
      <c r="U8" s="46"/>
      <c r="V8" s="47"/>
      <c r="W8" s="47"/>
      <c r="X8" s="64"/>
      <c r="Y8" s="64"/>
      <c r="Z8" s="64"/>
      <c r="AA8" s="64"/>
      <c r="AB8" s="62"/>
      <c r="AC8" s="62"/>
      <c r="AD8" s="62"/>
      <c r="AE8" s="62"/>
      <c r="AF8" s="64"/>
      <c r="AG8" s="64"/>
      <c r="AH8" s="64"/>
      <c r="AI8" s="64"/>
      <c r="AJ8" s="85" t="s">
        <v>50</v>
      </c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57"/>
      <c r="AX8" s="84" t="s">
        <v>37</v>
      </c>
      <c r="AY8" s="85"/>
      <c r="AZ8" s="84"/>
      <c r="BA8" s="84"/>
      <c r="BB8" s="85"/>
      <c r="BC8" s="84" t="s">
        <v>53</v>
      </c>
      <c r="BD8" s="84"/>
      <c r="BE8" s="62"/>
      <c r="BF8" s="95"/>
      <c r="BG8" s="95"/>
      <c r="BH8" s="95"/>
      <c r="BI8" s="95"/>
      <c r="BJ8" s="95"/>
      <c r="BK8" s="95"/>
      <c r="BL8" s="95"/>
      <c r="BM8" s="95"/>
      <c r="BN8" s="60"/>
    </row>
    <row r="9" spans="1:66" ht="37.5" customHeight="1" thickTop="1" x14ac:dyDescent="0.15">
      <c r="B9" s="97" t="s">
        <v>32</v>
      </c>
      <c r="D9" s="33"/>
      <c r="E9" s="186" t="s">
        <v>7</v>
      </c>
      <c r="F9" s="187"/>
      <c r="G9" s="187"/>
      <c r="H9" s="187"/>
      <c r="I9" s="187"/>
      <c r="J9" s="187"/>
      <c r="K9" s="188"/>
      <c r="L9" s="189" t="s">
        <v>45</v>
      </c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1"/>
      <c r="Y9" s="186" t="s">
        <v>36</v>
      </c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92" t="s">
        <v>47</v>
      </c>
      <c r="AK9" s="193"/>
      <c r="AL9" s="193"/>
      <c r="AM9" s="193"/>
      <c r="AN9" s="193"/>
      <c r="AO9" s="194" t="s">
        <v>46</v>
      </c>
      <c r="AP9" s="195"/>
      <c r="AQ9" s="195"/>
      <c r="AR9" s="195"/>
      <c r="AS9" s="196"/>
      <c r="AT9" s="197" t="s">
        <v>51</v>
      </c>
      <c r="AU9" s="198"/>
      <c r="AV9" s="198"/>
      <c r="AW9" s="198"/>
      <c r="AX9" s="198"/>
      <c r="AY9" s="198"/>
      <c r="AZ9" s="169" t="s">
        <v>52</v>
      </c>
      <c r="BA9" s="170"/>
      <c r="BB9" s="170"/>
      <c r="BC9" s="170"/>
      <c r="BD9" s="171"/>
      <c r="BE9" s="33"/>
    </row>
    <row r="10" spans="1:66" ht="39.950000000000003" customHeight="1" thickBot="1" x14ac:dyDescent="0.2">
      <c r="B10" s="98"/>
      <c r="D10" s="33"/>
      <c r="E10" s="172" t="s">
        <v>44</v>
      </c>
      <c r="F10" s="173"/>
      <c r="G10" s="173"/>
      <c r="H10" s="173"/>
      <c r="I10" s="173"/>
      <c r="J10" s="173"/>
      <c r="K10" s="174"/>
      <c r="L10" s="69"/>
      <c r="M10" s="70"/>
      <c r="N10" s="70"/>
      <c r="O10" s="71"/>
      <c r="P10" s="70"/>
      <c r="Q10" s="175" t="str">
        <f>IF(B10&gt;=1,B10," ")</f>
        <v xml:space="preserve"> </v>
      </c>
      <c r="R10" s="175"/>
      <c r="S10" s="70" t="s">
        <v>8</v>
      </c>
      <c r="T10" s="70" t="s">
        <v>9</v>
      </c>
      <c r="U10" s="175" t="str">
        <f>IF(B12&gt;=1,B12," ")</f>
        <v xml:space="preserve"> </v>
      </c>
      <c r="V10" s="175"/>
      <c r="W10" s="70" t="s">
        <v>8</v>
      </c>
      <c r="X10" s="72"/>
      <c r="Y10" s="176">
        <f>提供証明書作成シート!H6</f>
        <v>0.3125</v>
      </c>
      <c r="Z10" s="177"/>
      <c r="AA10" s="177"/>
      <c r="AB10" s="177"/>
      <c r="AC10" s="177"/>
      <c r="AD10" s="71" t="s">
        <v>9</v>
      </c>
      <c r="AE10" s="177">
        <f>提供証明書作成シート!J6</f>
        <v>0.77083333333333337</v>
      </c>
      <c r="AF10" s="177"/>
      <c r="AG10" s="177"/>
      <c r="AH10" s="177"/>
      <c r="AI10" s="177"/>
      <c r="AJ10" s="178">
        <f>VLOOKUP(B5,提供証明書作成シート!A:G,7,FALSE)</f>
        <v>32000</v>
      </c>
      <c r="AK10" s="179"/>
      <c r="AL10" s="179"/>
      <c r="AM10" s="179"/>
      <c r="AN10" s="73" t="s">
        <v>10</v>
      </c>
      <c r="AO10" s="180">
        <f>VLOOKUP(B5,提供証明書作成シート!C:L,10,FALSE)</f>
        <v>5000</v>
      </c>
      <c r="AP10" s="181"/>
      <c r="AQ10" s="181"/>
      <c r="AR10" s="181"/>
      <c r="AS10" s="74" t="s">
        <v>10</v>
      </c>
      <c r="AT10" s="182">
        <f>VLOOKUP(B5,提供証明書作成シート!C:H,6,FALSE)</f>
        <v>37000</v>
      </c>
      <c r="AU10" s="183"/>
      <c r="AV10" s="183"/>
      <c r="AW10" s="183"/>
      <c r="AX10" s="183"/>
      <c r="AY10" s="70" t="s">
        <v>10</v>
      </c>
      <c r="AZ10" s="184">
        <f>VLOOKUP(B5,提供証明書作成シート!C:L,7,FALSE)</f>
        <v>32000</v>
      </c>
      <c r="BA10" s="185"/>
      <c r="BB10" s="185"/>
      <c r="BC10" s="185"/>
      <c r="BD10" s="90" t="s">
        <v>3</v>
      </c>
      <c r="BE10" s="33"/>
    </row>
    <row r="11" spans="1:66" ht="39.950000000000003" customHeight="1" thickTop="1" thickBot="1" x14ac:dyDescent="0.2">
      <c r="B11" s="99" t="s">
        <v>33</v>
      </c>
      <c r="D11" s="33"/>
      <c r="E11" s="165"/>
      <c r="F11" s="165"/>
      <c r="G11" s="165"/>
      <c r="H11" s="165"/>
      <c r="I11" s="165"/>
      <c r="J11" s="165"/>
      <c r="K11" s="165"/>
      <c r="L11" s="67"/>
      <c r="M11" s="166"/>
      <c r="N11" s="166"/>
      <c r="O11" s="68"/>
      <c r="P11" s="67"/>
      <c r="Q11" s="167"/>
      <c r="R11" s="167"/>
      <c r="S11" s="40"/>
      <c r="T11" s="40"/>
      <c r="U11" s="167"/>
      <c r="V11" s="167"/>
      <c r="W11" s="41"/>
      <c r="X11" s="40"/>
      <c r="Y11" s="168"/>
      <c r="Z11" s="168"/>
      <c r="AA11" s="168"/>
      <c r="AB11" s="168"/>
      <c r="AC11" s="168"/>
      <c r="AD11" s="41"/>
      <c r="AE11" s="168"/>
      <c r="AF11" s="168"/>
      <c r="AG11" s="168"/>
      <c r="AH11" s="168"/>
      <c r="AI11" s="168"/>
      <c r="AJ11" s="139" t="s">
        <v>11</v>
      </c>
      <c r="AK11" s="140"/>
      <c r="AL11" s="140"/>
      <c r="AM11" s="141">
        <f>AJ10+AO10</f>
        <v>37000</v>
      </c>
      <c r="AN11" s="142"/>
      <c r="AO11" s="142"/>
      <c r="AP11" s="142"/>
      <c r="AQ11" s="142"/>
      <c r="AR11" s="142"/>
      <c r="AS11" s="83" t="s">
        <v>10</v>
      </c>
      <c r="AT11" s="162"/>
      <c r="AU11" s="162"/>
      <c r="AV11" s="162"/>
      <c r="AW11" s="163"/>
      <c r="AX11" s="163"/>
      <c r="AY11" s="163"/>
      <c r="AZ11" s="163"/>
      <c r="BA11" s="163"/>
      <c r="BB11" s="163"/>
      <c r="BC11" s="163"/>
      <c r="BD11" s="51"/>
      <c r="BE11" s="33"/>
    </row>
    <row r="12" spans="1:66" ht="39.950000000000003" customHeight="1" x14ac:dyDescent="0.15">
      <c r="B12" s="98"/>
      <c r="C12" s="100"/>
      <c r="D12" s="33"/>
      <c r="E12" s="164" t="s">
        <v>43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33"/>
    </row>
    <row r="13" spans="1:66" s="2" customFormat="1" ht="8.25" customHeight="1" x14ac:dyDescent="0.15">
      <c r="A13" s="91"/>
      <c r="B13" s="91"/>
      <c r="C13" s="91"/>
      <c r="D13" s="33"/>
      <c r="E13" s="48"/>
      <c r="F13" s="48"/>
      <c r="G13" s="48"/>
      <c r="H13" s="48"/>
      <c r="I13" s="48"/>
      <c r="J13" s="48"/>
      <c r="K13" s="48"/>
      <c r="L13" s="33"/>
      <c r="M13" s="41"/>
      <c r="N13" s="41"/>
      <c r="O13" s="41"/>
      <c r="P13" s="40"/>
      <c r="Q13" s="40"/>
      <c r="R13" s="40"/>
      <c r="S13" s="41"/>
      <c r="T13" s="41"/>
      <c r="U13" s="41"/>
      <c r="V13" s="41"/>
      <c r="W13" s="41"/>
      <c r="X13" s="41"/>
      <c r="Y13" s="41"/>
      <c r="Z13" s="41"/>
      <c r="AA13" s="40"/>
      <c r="AB13" s="49"/>
      <c r="AC13" s="41"/>
      <c r="AD13" s="41"/>
      <c r="AE13" s="41"/>
      <c r="AF13" s="41"/>
      <c r="AG13" s="49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65"/>
      <c r="AU13" s="65"/>
      <c r="AV13" s="65"/>
      <c r="AW13" s="50"/>
      <c r="AX13" s="50"/>
      <c r="AY13" s="50"/>
      <c r="AZ13" s="50"/>
      <c r="BA13" s="50"/>
      <c r="BB13" s="50"/>
      <c r="BC13" s="50"/>
      <c r="BD13" s="51"/>
      <c r="BE13" s="33"/>
      <c r="BF13" s="91"/>
      <c r="BG13" s="91"/>
      <c r="BH13" s="91"/>
      <c r="BI13" s="91"/>
      <c r="BJ13" s="91"/>
      <c r="BK13" s="91"/>
      <c r="BL13" s="91"/>
      <c r="BM13" s="91"/>
      <c r="BN13" s="59"/>
    </row>
    <row r="14" spans="1:66" ht="35.1" customHeight="1" x14ac:dyDescent="0.15">
      <c r="D14" s="33"/>
      <c r="E14" s="148" t="s">
        <v>48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33"/>
    </row>
    <row r="15" spans="1:66" ht="35.1" customHeight="1" x14ac:dyDescent="0.15">
      <c r="D15" s="33"/>
      <c r="E15" s="63" t="s">
        <v>49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33"/>
    </row>
    <row r="16" spans="1:66" s="3" customFormat="1" ht="35.1" customHeight="1" x14ac:dyDescent="0.15">
      <c r="A16" s="101"/>
      <c r="B16" s="101"/>
      <c r="C16" s="101"/>
      <c r="D16" s="35"/>
      <c r="E16" s="147" t="s">
        <v>54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35"/>
      <c r="BF16" s="101"/>
      <c r="BG16" s="101"/>
      <c r="BH16" s="101"/>
      <c r="BI16" s="101"/>
      <c r="BJ16" s="101"/>
      <c r="BK16" s="101"/>
      <c r="BL16" s="101"/>
      <c r="BM16" s="101"/>
      <c r="BN16" s="61"/>
    </row>
    <row r="17" spans="1:66" s="3" customFormat="1" ht="35.1" customHeight="1" x14ac:dyDescent="0.15">
      <c r="A17" s="101"/>
      <c r="B17" s="101"/>
      <c r="C17" s="101"/>
      <c r="D17" s="35"/>
      <c r="E17" s="148" t="s">
        <v>57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35"/>
      <c r="BF17" s="101"/>
      <c r="BG17" s="101"/>
      <c r="BH17" s="101"/>
      <c r="BI17" s="101"/>
      <c r="BJ17" s="101"/>
      <c r="BK17" s="101"/>
      <c r="BL17" s="101"/>
      <c r="BM17" s="101"/>
      <c r="BN17" s="61"/>
    </row>
    <row r="18" spans="1:66" s="3" customFormat="1" ht="20.100000000000001" customHeight="1" x14ac:dyDescent="0.15">
      <c r="A18" s="101"/>
      <c r="B18" s="101"/>
      <c r="C18" s="101"/>
      <c r="D18" s="35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101"/>
      <c r="BG18" s="101"/>
      <c r="BH18" s="101"/>
      <c r="BI18" s="101"/>
      <c r="BJ18" s="101"/>
      <c r="BK18" s="101"/>
      <c r="BL18" s="101"/>
      <c r="BM18" s="101"/>
      <c r="BN18" s="61"/>
    </row>
    <row r="19" spans="1:66" ht="30" customHeight="1" x14ac:dyDescent="0.15">
      <c r="D19" s="33"/>
      <c r="E19" s="149" t="s">
        <v>12</v>
      </c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53"/>
      <c r="AJ19" s="150" t="s">
        <v>14</v>
      </c>
      <c r="AK19" s="151"/>
      <c r="AL19" s="151"/>
      <c r="AM19" s="151"/>
      <c r="AN19" s="151"/>
      <c r="AO19" s="151"/>
      <c r="AP19" s="151"/>
      <c r="AQ19" s="152"/>
      <c r="AR19" s="153" t="str">
        <f>提供証明書作成シート!I32</f>
        <v>〇〇市□□○丁目○－○</v>
      </c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5"/>
      <c r="BE19" s="33"/>
    </row>
    <row r="20" spans="1:66" ht="30" customHeight="1" x14ac:dyDescent="0.15">
      <c r="D20" s="33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53"/>
      <c r="AJ20" s="156" t="s">
        <v>15</v>
      </c>
      <c r="AK20" s="157"/>
      <c r="AL20" s="157"/>
      <c r="AM20" s="157"/>
      <c r="AN20" s="157"/>
      <c r="AO20" s="157"/>
      <c r="AP20" s="157"/>
      <c r="AQ20" s="158"/>
      <c r="AR20" s="159" t="str">
        <f>提供証明書作成シート!I33</f>
        <v>○○法人□□□</v>
      </c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1"/>
      <c r="BE20" s="33"/>
    </row>
    <row r="21" spans="1:66" ht="30" customHeight="1" x14ac:dyDescent="0.15"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44" t="s">
        <v>20</v>
      </c>
      <c r="U21" s="144"/>
      <c r="V21" s="144"/>
      <c r="W21" s="144">
        <v>2</v>
      </c>
      <c r="X21" s="144"/>
      <c r="Y21" s="33" t="s">
        <v>5</v>
      </c>
      <c r="Z21" s="145" t="s">
        <v>60</v>
      </c>
      <c r="AA21" s="145"/>
      <c r="AB21" s="144" t="s">
        <v>19</v>
      </c>
      <c r="AC21" s="144"/>
      <c r="AD21" s="145" t="s">
        <v>61</v>
      </c>
      <c r="AE21" s="145"/>
      <c r="AF21" s="146" t="s">
        <v>35</v>
      </c>
      <c r="AG21" s="146"/>
      <c r="AH21" s="37"/>
      <c r="AI21" s="54"/>
      <c r="AJ21" s="126" t="s">
        <v>56</v>
      </c>
      <c r="AK21" s="127"/>
      <c r="AL21" s="127"/>
      <c r="AM21" s="127"/>
      <c r="AN21" s="127"/>
      <c r="AO21" s="127"/>
      <c r="AP21" s="127"/>
      <c r="AQ21" s="128"/>
      <c r="AR21" s="129" t="str">
        <f>提供証明書作成シート!I34</f>
        <v>〇〇ほいく園</v>
      </c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1"/>
      <c r="BE21" s="33"/>
    </row>
    <row r="22" spans="1:66" ht="30" customHeight="1" x14ac:dyDescent="0.15"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55"/>
      <c r="AE22" s="55"/>
      <c r="AF22" s="55"/>
      <c r="AG22" s="55"/>
      <c r="AH22" s="55"/>
      <c r="AI22" s="56"/>
      <c r="AJ22" s="132" t="s">
        <v>16</v>
      </c>
      <c r="AK22" s="133"/>
      <c r="AL22" s="133"/>
      <c r="AM22" s="133"/>
      <c r="AN22" s="133"/>
      <c r="AO22" s="133"/>
      <c r="AP22" s="133"/>
      <c r="AQ22" s="134"/>
      <c r="AR22" s="135" t="str">
        <f>提供証明書作成シート!I35</f>
        <v>○○　△△　□□</v>
      </c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7" t="s">
        <v>4</v>
      </c>
      <c r="BD22" s="138"/>
      <c r="BE22" s="33"/>
    </row>
    <row r="23" spans="1:66" ht="16.5" customHeight="1" x14ac:dyDescent="0.15"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4"/>
      <c r="AU23" s="33"/>
      <c r="AV23" s="33"/>
      <c r="AW23" s="33"/>
      <c r="AX23" s="33"/>
      <c r="AY23" s="34" t="s">
        <v>13</v>
      </c>
      <c r="AZ23" s="34"/>
      <c r="BA23" s="33"/>
      <c r="BB23" s="33"/>
      <c r="BC23" s="33"/>
      <c r="BD23" s="33"/>
      <c r="BE23" s="33"/>
    </row>
    <row r="24" spans="1:66" ht="28.5" customHeight="1" x14ac:dyDescent="0.15">
      <c r="D24" s="33"/>
      <c r="E24" s="143" t="s">
        <v>18</v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</row>
    <row r="25" spans="1:66" ht="11.25" customHeight="1" x14ac:dyDescent="0.1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</row>
    <row r="26" spans="1:66" ht="18" customHeight="1" thickBot="1" x14ac:dyDescent="0.2">
      <c r="B26" s="92" t="s">
        <v>22</v>
      </c>
      <c r="D26" s="33"/>
      <c r="E26" s="216" t="s">
        <v>0</v>
      </c>
      <c r="F26" s="217"/>
      <c r="G26" s="218"/>
      <c r="H26" s="225" t="s">
        <v>2</v>
      </c>
      <c r="I26" s="226"/>
      <c r="J26" s="227"/>
      <c r="K26" s="233" t="str">
        <f>VLOOKUP(B27,提供証明書作成シート!A:B,2,FALSE)</f>
        <v>花　かつみ</v>
      </c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5"/>
      <c r="W26" s="33"/>
      <c r="X26" s="33"/>
      <c r="Y26" s="33"/>
      <c r="Z26" s="33"/>
      <c r="AA26" s="33"/>
      <c r="AB26" s="33"/>
      <c r="AC26" s="36"/>
      <c r="AD26" s="36"/>
      <c r="AE26" s="216" t="s">
        <v>1</v>
      </c>
      <c r="AF26" s="217"/>
      <c r="AG26" s="218"/>
      <c r="AH26" s="225" t="s">
        <v>2</v>
      </c>
      <c r="AI26" s="226"/>
      <c r="AJ26" s="227"/>
      <c r="AK26" s="233" t="str">
        <f>VLOOKUP(B27,提供証明書作成シート!A:D,4,FALSE)</f>
        <v>花　さくら</v>
      </c>
      <c r="AL26" s="234"/>
      <c r="AM26" s="234"/>
      <c r="AN26" s="234"/>
      <c r="AO26" s="234"/>
      <c r="AP26" s="234"/>
      <c r="AQ26" s="234"/>
      <c r="AR26" s="234"/>
      <c r="AS26" s="235"/>
      <c r="AT26" s="199" t="s">
        <v>27</v>
      </c>
      <c r="AU26" s="200"/>
      <c r="AV26" s="200"/>
      <c r="AW26" s="200"/>
      <c r="AX26" s="200"/>
      <c r="AY26" s="200"/>
      <c r="AZ26" s="201"/>
      <c r="BA26" s="199" t="s">
        <v>28</v>
      </c>
      <c r="BB26" s="200"/>
      <c r="BC26" s="200"/>
      <c r="BD26" s="201"/>
      <c r="BE26" s="33"/>
    </row>
    <row r="27" spans="1:66" ht="18" customHeight="1" thickBot="1" x14ac:dyDescent="0.2">
      <c r="B27" s="93">
        <v>2</v>
      </c>
      <c r="D27" s="33"/>
      <c r="E27" s="219"/>
      <c r="F27" s="220"/>
      <c r="G27" s="221"/>
      <c r="H27" s="228"/>
      <c r="I27" s="162"/>
      <c r="J27" s="229"/>
      <c r="K27" s="236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8"/>
      <c r="W27" s="33"/>
      <c r="X27" s="33"/>
      <c r="Y27" s="33"/>
      <c r="Z27" s="33"/>
      <c r="AA27" s="33"/>
      <c r="AB27" s="33"/>
      <c r="AC27" s="37"/>
      <c r="AD27" s="37"/>
      <c r="AE27" s="219"/>
      <c r="AF27" s="220"/>
      <c r="AG27" s="221"/>
      <c r="AH27" s="228"/>
      <c r="AI27" s="162"/>
      <c r="AJ27" s="229"/>
      <c r="AK27" s="236"/>
      <c r="AL27" s="237"/>
      <c r="AM27" s="237"/>
      <c r="AN27" s="237"/>
      <c r="AO27" s="237"/>
      <c r="AP27" s="237"/>
      <c r="AQ27" s="237"/>
      <c r="AR27" s="237"/>
      <c r="AS27" s="238"/>
      <c r="AT27" s="202">
        <f>VLOOKUP(B27,提供証明書作成シート!A:G,5,FALSE)</f>
        <v>43586</v>
      </c>
      <c r="AU27" s="203"/>
      <c r="AV27" s="203"/>
      <c r="AW27" s="203"/>
      <c r="AX27" s="203"/>
      <c r="AY27" s="203"/>
      <c r="AZ27" s="204"/>
      <c r="BA27" s="208" t="str">
        <f>VLOOKUP(B27,提供証明書作成シート!A:G,6,FALSE)</f>
        <v>新３号</v>
      </c>
      <c r="BB27" s="209"/>
      <c r="BC27" s="209"/>
      <c r="BD27" s="210"/>
      <c r="BE27" s="33"/>
    </row>
    <row r="28" spans="1:66" ht="18" customHeight="1" x14ac:dyDescent="0.15">
      <c r="D28" s="33"/>
      <c r="E28" s="222"/>
      <c r="F28" s="223"/>
      <c r="G28" s="224"/>
      <c r="H28" s="230"/>
      <c r="I28" s="231"/>
      <c r="J28" s="232"/>
      <c r="K28" s="239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1"/>
      <c r="W28" s="33" t="s">
        <v>17</v>
      </c>
      <c r="X28" s="33"/>
      <c r="Y28" s="33"/>
      <c r="Z28" s="33"/>
      <c r="AA28" s="33"/>
      <c r="AB28" s="33"/>
      <c r="AC28" s="37"/>
      <c r="AD28" s="37"/>
      <c r="AE28" s="222"/>
      <c r="AF28" s="223"/>
      <c r="AG28" s="224"/>
      <c r="AH28" s="230"/>
      <c r="AI28" s="231"/>
      <c r="AJ28" s="232"/>
      <c r="AK28" s="239"/>
      <c r="AL28" s="240"/>
      <c r="AM28" s="240"/>
      <c r="AN28" s="240"/>
      <c r="AO28" s="240"/>
      <c r="AP28" s="240"/>
      <c r="AQ28" s="240"/>
      <c r="AR28" s="240"/>
      <c r="AS28" s="241"/>
      <c r="AT28" s="205"/>
      <c r="AU28" s="206"/>
      <c r="AV28" s="206"/>
      <c r="AW28" s="206"/>
      <c r="AX28" s="206"/>
      <c r="AY28" s="206"/>
      <c r="AZ28" s="207"/>
      <c r="BA28" s="211"/>
      <c r="BB28" s="212"/>
      <c r="BC28" s="212"/>
      <c r="BD28" s="213"/>
      <c r="BE28" s="33"/>
    </row>
    <row r="29" spans="1:66" s="2" customFormat="1" ht="13.5" customHeight="1" x14ac:dyDescent="0.15">
      <c r="A29" s="91"/>
      <c r="B29" s="94" t="s">
        <v>34</v>
      </c>
      <c r="C29" s="91"/>
      <c r="D29" s="33"/>
      <c r="E29" s="38"/>
      <c r="F29" s="38"/>
      <c r="G29" s="38"/>
      <c r="H29" s="65"/>
      <c r="I29" s="65"/>
      <c r="J29" s="65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41"/>
      <c r="V29" s="41"/>
      <c r="W29" s="33"/>
      <c r="X29" s="38"/>
      <c r="Y29" s="38"/>
      <c r="Z29" s="65"/>
      <c r="AA29" s="65"/>
      <c r="AB29" s="65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42"/>
      <c r="AX29" s="42"/>
      <c r="AY29" s="39"/>
      <c r="AZ29" s="42"/>
      <c r="BA29" s="42"/>
      <c r="BB29" s="39"/>
      <c r="BC29" s="42"/>
      <c r="BD29" s="42"/>
      <c r="BE29" s="33"/>
      <c r="BF29" s="91"/>
      <c r="BG29" s="91"/>
      <c r="BH29" s="91"/>
      <c r="BI29" s="91"/>
      <c r="BJ29" s="91"/>
      <c r="BK29" s="91"/>
      <c r="BL29" s="91"/>
      <c r="BM29" s="91"/>
      <c r="BN29" s="59"/>
    </row>
    <row r="30" spans="1:66" s="27" customFormat="1" ht="23.25" customHeight="1" thickBot="1" x14ac:dyDescent="0.2">
      <c r="A30" s="95"/>
      <c r="B30" s="96" t="s">
        <v>31</v>
      </c>
      <c r="C30" s="95"/>
      <c r="D30" s="62"/>
      <c r="E30" s="62"/>
      <c r="F30" s="43"/>
      <c r="G30" s="44" t="s">
        <v>30</v>
      </c>
      <c r="H30" s="214" t="str">
        <f>提供証明書作成シート!H4</f>
        <v>令和２</v>
      </c>
      <c r="I30" s="214"/>
      <c r="J30" s="214"/>
      <c r="K30" s="44" t="s">
        <v>5</v>
      </c>
      <c r="L30" s="215">
        <f>提供証明書作成シート!J4</f>
        <v>4</v>
      </c>
      <c r="M30" s="215"/>
      <c r="N30" s="44" t="s">
        <v>6</v>
      </c>
      <c r="O30" s="43"/>
      <c r="P30" s="43"/>
      <c r="Q30" s="45"/>
      <c r="R30" s="45"/>
      <c r="S30" s="62"/>
      <c r="T30" s="46"/>
      <c r="U30" s="46"/>
      <c r="V30" s="47"/>
      <c r="W30" s="47"/>
      <c r="X30" s="64"/>
      <c r="Y30" s="64"/>
      <c r="Z30" s="64"/>
      <c r="AA30" s="64"/>
      <c r="AB30" s="62"/>
      <c r="AC30" s="62"/>
      <c r="AD30" s="62"/>
      <c r="AE30" s="62"/>
      <c r="AF30" s="64"/>
      <c r="AG30" s="64"/>
      <c r="AH30" s="64"/>
      <c r="AI30" s="64"/>
      <c r="AJ30" s="85" t="s">
        <v>50</v>
      </c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57"/>
      <c r="AX30" s="84" t="s">
        <v>37</v>
      </c>
      <c r="AY30" s="85"/>
      <c r="AZ30" s="84"/>
      <c r="BA30" s="84"/>
      <c r="BB30" s="85"/>
      <c r="BC30" s="84" t="s">
        <v>53</v>
      </c>
      <c r="BD30" s="84"/>
      <c r="BE30" s="62"/>
      <c r="BF30" s="95"/>
      <c r="BG30" s="95"/>
      <c r="BH30" s="95"/>
      <c r="BI30" s="95"/>
      <c r="BJ30" s="95"/>
      <c r="BK30" s="95"/>
      <c r="BL30" s="95"/>
      <c r="BM30" s="95"/>
      <c r="BN30" s="60"/>
    </row>
    <row r="31" spans="1:66" ht="37.5" customHeight="1" thickTop="1" x14ac:dyDescent="0.15">
      <c r="B31" s="97" t="s">
        <v>32</v>
      </c>
      <c r="D31" s="33"/>
      <c r="E31" s="186" t="s">
        <v>7</v>
      </c>
      <c r="F31" s="187"/>
      <c r="G31" s="187"/>
      <c r="H31" s="187"/>
      <c r="I31" s="187"/>
      <c r="J31" s="187"/>
      <c r="K31" s="188"/>
      <c r="L31" s="189" t="s">
        <v>45</v>
      </c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1"/>
      <c r="Y31" s="186" t="s">
        <v>36</v>
      </c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92" t="s">
        <v>47</v>
      </c>
      <c r="AK31" s="193"/>
      <c r="AL31" s="193"/>
      <c r="AM31" s="193"/>
      <c r="AN31" s="193"/>
      <c r="AO31" s="194" t="s">
        <v>46</v>
      </c>
      <c r="AP31" s="195"/>
      <c r="AQ31" s="195"/>
      <c r="AR31" s="195"/>
      <c r="AS31" s="196"/>
      <c r="AT31" s="197" t="s">
        <v>51</v>
      </c>
      <c r="AU31" s="198"/>
      <c r="AV31" s="198"/>
      <c r="AW31" s="198"/>
      <c r="AX31" s="198"/>
      <c r="AY31" s="198"/>
      <c r="AZ31" s="169" t="s">
        <v>52</v>
      </c>
      <c r="BA31" s="170"/>
      <c r="BB31" s="170"/>
      <c r="BC31" s="170"/>
      <c r="BD31" s="171"/>
      <c r="BE31" s="33"/>
    </row>
    <row r="32" spans="1:66" ht="39.950000000000003" customHeight="1" thickBot="1" x14ac:dyDescent="0.2">
      <c r="B32" s="98"/>
      <c r="D32" s="33"/>
      <c r="E32" s="172" t="s">
        <v>44</v>
      </c>
      <c r="F32" s="173"/>
      <c r="G32" s="173"/>
      <c r="H32" s="173"/>
      <c r="I32" s="173"/>
      <c r="J32" s="173"/>
      <c r="K32" s="174"/>
      <c r="L32" s="69"/>
      <c r="M32" s="70"/>
      <c r="N32" s="70"/>
      <c r="O32" s="71"/>
      <c r="P32" s="70"/>
      <c r="Q32" s="175" t="str">
        <f>IF(B32&gt;=1,B32," ")</f>
        <v xml:space="preserve"> </v>
      </c>
      <c r="R32" s="175"/>
      <c r="S32" s="70" t="s">
        <v>8</v>
      </c>
      <c r="T32" s="70" t="s">
        <v>9</v>
      </c>
      <c r="U32" s="175" t="str">
        <f>IF(B34&gt;=1,B34," ")</f>
        <v xml:space="preserve"> </v>
      </c>
      <c r="V32" s="175"/>
      <c r="W32" s="70" t="s">
        <v>8</v>
      </c>
      <c r="X32" s="72"/>
      <c r="Y32" s="176">
        <f>提供証明書作成シート!H6</f>
        <v>0.3125</v>
      </c>
      <c r="Z32" s="177"/>
      <c r="AA32" s="177"/>
      <c r="AB32" s="177"/>
      <c r="AC32" s="177"/>
      <c r="AD32" s="71" t="s">
        <v>9</v>
      </c>
      <c r="AE32" s="177">
        <f>提供証明書作成シート!J6</f>
        <v>0.77083333333333337</v>
      </c>
      <c r="AF32" s="177"/>
      <c r="AG32" s="177"/>
      <c r="AH32" s="177"/>
      <c r="AI32" s="177"/>
      <c r="AJ32" s="178">
        <f>VLOOKUP(B27,提供証明書作成シート!A:G,7,FALSE)</f>
        <v>45000</v>
      </c>
      <c r="AK32" s="179"/>
      <c r="AL32" s="179"/>
      <c r="AM32" s="179"/>
      <c r="AN32" s="73" t="s">
        <v>10</v>
      </c>
      <c r="AO32" s="180">
        <f>VLOOKUP(B27,提供証明書作成シート!C:L,10,FALSE)</f>
        <v>3000</v>
      </c>
      <c r="AP32" s="181"/>
      <c r="AQ32" s="181"/>
      <c r="AR32" s="181"/>
      <c r="AS32" s="74" t="s">
        <v>10</v>
      </c>
      <c r="AT32" s="182">
        <f>VLOOKUP(B27,提供証明書作成シート!C:H,6,FALSE)</f>
        <v>42000</v>
      </c>
      <c r="AU32" s="183"/>
      <c r="AV32" s="183"/>
      <c r="AW32" s="183"/>
      <c r="AX32" s="183"/>
      <c r="AY32" s="70" t="s">
        <v>10</v>
      </c>
      <c r="AZ32" s="184">
        <f>VLOOKUP(B27,提供証明書作成シート!C:L,7,FALSE)</f>
        <v>42000</v>
      </c>
      <c r="BA32" s="185"/>
      <c r="BB32" s="185"/>
      <c r="BC32" s="185"/>
      <c r="BD32" s="90" t="s">
        <v>3</v>
      </c>
      <c r="BE32" s="33"/>
    </row>
    <row r="33" spans="1:66" ht="39.950000000000003" customHeight="1" thickTop="1" thickBot="1" x14ac:dyDescent="0.2">
      <c r="B33" s="99" t="s">
        <v>33</v>
      </c>
      <c r="D33" s="33"/>
      <c r="E33" s="165"/>
      <c r="F33" s="165"/>
      <c r="G33" s="165"/>
      <c r="H33" s="165"/>
      <c r="I33" s="165"/>
      <c r="J33" s="165"/>
      <c r="K33" s="165"/>
      <c r="L33" s="67"/>
      <c r="M33" s="166"/>
      <c r="N33" s="166"/>
      <c r="O33" s="68"/>
      <c r="P33" s="67"/>
      <c r="Q33" s="167"/>
      <c r="R33" s="167"/>
      <c r="S33" s="40"/>
      <c r="T33" s="40"/>
      <c r="U33" s="167"/>
      <c r="V33" s="167"/>
      <c r="W33" s="41"/>
      <c r="X33" s="40"/>
      <c r="Y33" s="168"/>
      <c r="Z33" s="168"/>
      <c r="AA33" s="168"/>
      <c r="AB33" s="168"/>
      <c r="AC33" s="168"/>
      <c r="AD33" s="41"/>
      <c r="AE33" s="168"/>
      <c r="AF33" s="168"/>
      <c r="AG33" s="168"/>
      <c r="AH33" s="168"/>
      <c r="AI33" s="168"/>
      <c r="AJ33" s="139" t="s">
        <v>11</v>
      </c>
      <c r="AK33" s="140"/>
      <c r="AL33" s="140"/>
      <c r="AM33" s="141">
        <f>AJ32+AO32</f>
        <v>48000</v>
      </c>
      <c r="AN33" s="142"/>
      <c r="AO33" s="142"/>
      <c r="AP33" s="142"/>
      <c r="AQ33" s="142"/>
      <c r="AR33" s="142"/>
      <c r="AS33" s="83" t="s">
        <v>10</v>
      </c>
      <c r="AT33" s="162"/>
      <c r="AU33" s="162"/>
      <c r="AV33" s="162"/>
      <c r="AW33" s="163"/>
      <c r="AX33" s="163"/>
      <c r="AY33" s="163"/>
      <c r="AZ33" s="163"/>
      <c r="BA33" s="163"/>
      <c r="BB33" s="163"/>
      <c r="BC33" s="163"/>
      <c r="BD33" s="51"/>
      <c r="BE33" s="33"/>
    </row>
    <row r="34" spans="1:66" ht="39.950000000000003" customHeight="1" x14ac:dyDescent="0.15">
      <c r="B34" s="98"/>
      <c r="C34" s="100"/>
      <c r="D34" s="33"/>
      <c r="E34" s="164" t="s">
        <v>43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33"/>
    </row>
    <row r="35" spans="1:66" s="2" customFormat="1" ht="8.25" customHeight="1" x14ac:dyDescent="0.15">
      <c r="A35" s="91"/>
      <c r="B35" s="91"/>
      <c r="C35" s="91"/>
      <c r="D35" s="33"/>
      <c r="E35" s="48"/>
      <c r="F35" s="48"/>
      <c r="G35" s="48"/>
      <c r="H35" s="48"/>
      <c r="I35" s="48"/>
      <c r="J35" s="48"/>
      <c r="K35" s="48"/>
      <c r="L35" s="33"/>
      <c r="M35" s="41"/>
      <c r="N35" s="41"/>
      <c r="O35" s="41"/>
      <c r="P35" s="40"/>
      <c r="Q35" s="40"/>
      <c r="R35" s="40"/>
      <c r="S35" s="41"/>
      <c r="T35" s="41"/>
      <c r="U35" s="41"/>
      <c r="V35" s="41"/>
      <c r="W35" s="41"/>
      <c r="X35" s="41"/>
      <c r="Y35" s="41"/>
      <c r="Z35" s="41"/>
      <c r="AA35" s="40"/>
      <c r="AB35" s="49"/>
      <c r="AC35" s="41"/>
      <c r="AD35" s="41"/>
      <c r="AE35" s="41"/>
      <c r="AF35" s="41"/>
      <c r="AG35" s="49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65"/>
      <c r="AU35" s="65"/>
      <c r="AV35" s="65"/>
      <c r="AW35" s="50"/>
      <c r="AX35" s="50"/>
      <c r="AY35" s="50"/>
      <c r="AZ35" s="50"/>
      <c r="BA35" s="50"/>
      <c r="BB35" s="50"/>
      <c r="BC35" s="50"/>
      <c r="BD35" s="51"/>
      <c r="BE35" s="33"/>
      <c r="BF35" s="91"/>
      <c r="BG35" s="91"/>
      <c r="BH35" s="91"/>
      <c r="BI35" s="91"/>
      <c r="BJ35" s="91"/>
      <c r="BK35" s="91"/>
      <c r="BL35" s="91"/>
      <c r="BM35" s="91"/>
      <c r="BN35" s="59"/>
    </row>
    <row r="36" spans="1:66" ht="35.1" customHeight="1" x14ac:dyDescent="0.15">
      <c r="D36" s="33"/>
      <c r="E36" s="148" t="s">
        <v>48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33"/>
    </row>
    <row r="37" spans="1:66" ht="35.1" customHeight="1" x14ac:dyDescent="0.15">
      <c r="D37" s="33"/>
      <c r="E37" s="63" t="s">
        <v>49</v>
      </c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33"/>
    </row>
    <row r="38" spans="1:66" s="3" customFormat="1" ht="35.1" customHeight="1" x14ac:dyDescent="0.15">
      <c r="A38" s="101"/>
      <c r="B38" s="101"/>
      <c r="C38" s="101"/>
      <c r="D38" s="35"/>
      <c r="E38" s="147" t="s">
        <v>54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35"/>
      <c r="BF38" s="101"/>
      <c r="BG38" s="101"/>
      <c r="BH38" s="101"/>
      <c r="BI38" s="101"/>
      <c r="BJ38" s="101"/>
      <c r="BK38" s="101"/>
      <c r="BL38" s="101"/>
      <c r="BM38" s="101"/>
      <c r="BN38" s="61"/>
    </row>
    <row r="39" spans="1:66" s="3" customFormat="1" ht="35.1" customHeight="1" x14ac:dyDescent="0.15">
      <c r="A39" s="101"/>
      <c r="B39" s="101"/>
      <c r="C39" s="101"/>
      <c r="D39" s="35"/>
      <c r="E39" s="148" t="s">
        <v>57</v>
      </c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35"/>
      <c r="BF39" s="101"/>
      <c r="BG39" s="101"/>
      <c r="BH39" s="101"/>
      <c r="BI39" s="101"/>
      <c r="BJ39" s="101"/>
      <c r="BK39" s="101"/>
      <c r="BL39" s="101"/>
      <c r="BM39" s="101"/>
      <c r="BN39" s="61"/>
    </row>
    <row r="40" spans="1:66" s="3" customFormat="1" ht="20.100000000000001" customHeight="1" x14ac:dyDescent="0.15">
      <c r="A40" s="101"/>
      <c r="B40" s="101"/>
      <c r="C40" s="101"/>
      <c r="D40" s="35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101"/>
      <c r="BG40" s="101"/>
      <c r="BH40" s="101"/>
      <c r="BI40" s="101"/>
      <c r="BJ40" s="101"/>
      <c r="BK40" s="101"/>
      <c r="BL40" s="101"/>
      <c r="BM40" s="101"/>
      <c r="BN40" s="61"/>
    </row>
    <row r="41" spans="1:66" ht="30" customHeight="1" x14ac:dyDescent="0.15">
      <c r="D41" s="33"/>
      <c r="E41" s="149" t="s">
        <v>12</v>
      </c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53"/>
      <c r="AJ41" s="150" t="s">
        <v>14</v>
      </c>
      <c r="AK41" s="151"/>
      <c r="AL41" s="151"/>
      <c r="AM41" s="151"/>
      <c r="AN41" s="151"/>
      <c r="AO41" s="151"/>
      <c r="AP41" s="151"/>
      <c r="AQ41" s="152"/>
      <c r="AR41" s="153" t="str">
        <f>提供証明書作成シート!I32</f>
        <v>〇〇市□□○丁目○－○</v>
      </c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5"/>
      <c r="BE41" s="33"/>
    </row>
    <row r="42" spans="1:66" ht="30" customHeight="1" x14ac:dyDescent="0.15">
      <c r="D42" s="33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53"/>
      <c r="AJ42" s="156" t="s">
        <v>15</v>
      </c>
      <c r="AK42" s="157"/>
      <c r="AL42" s="157"/>
      <c r="AM42" s="157"/>
      <c r="AN42" s="157"/>
      <c r="AO42" s="157"/>
      <c r="AP42" s="157"/>
      <c r="AQ42" s="158"/>
      <c r="AR42" s="159" t="str">
        <f>提供証明書作成シート!I33</f>
        <v>○○法人□□□</v>
      </c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1"/>
      <c r="BE42" s="33"/>
    </row>
    <row r="43" spans="1:66" ht="30" customHeight="1" x14ac:dyDescent="0.15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44" t="s">
        <v>20</v>
      </c>
      <c r="U43" s="144"/>
      <c r="V43" s="144"/>
      <c r="W43" s="144">
        <f>$W$21</f>
        <v>2</v>
      </c>
      <c r="X43" s="144"/>
      <c r="Y43" s="33" t="s">
        <v>5</v>
      </c>
      <c r="Z43" s="145" t="str">
        <f>$Z$21</f>
        <v>○</v>
      </c>
      <c r="AA43" s="145"/>
      <c r="AB43" s="144" t="s">
        <v>19</v>
      </c>
      <c r="AC43" s="144"/>
      <c r="AD43" s="145" t="str">
        <f>$AD$21</f>
        <v>△</v>
      </c>
      <c r="AE43" s="145"/>
      <c r="AF43" s="146" t="s">
        <v>35</v>
      </c>
      <c r="AG43" s="146"/>
      <c r="AH43" s="37"/>
      <c r="AI43" s="54"/>
      <c r="AJ43" s="126" t="s">
        <v>56</v>
      </c>
      <c r="AK43" s="127"/>
      <c r="AL43" s="127"/>
      <c r="AM43" s="127"/>
      <c r="AN43" s="127"/>
      <c r="AO43" s="127"/>
      <c r="AP43" s="127"/>
      <c r="AQ43" s="128"/>
      <c r="AR43" s="129" t="str">
        <f>提供証明書作成シート!I34</f>
        <v>〇〇ほいく園</v>
      </c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1"/>
      <c r="BE43" s="33"/>
    </row>
    <row r="44" spans="1:66" ht="30" customHeight="1" x14ac:dyDescent="0.15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55"/>
      <c r="AE44" s="55"/>
      <c r="AF44" s="55"/>
      <c r="AG44" s="55"/>
      <c r="AH44" s="55"/>
      <c r="AI44" s="56"/>
      <c r="AJ44" s="132" t="s">
        <v>16</v>
      </c>
      <c r="AK44" s="133"/>
      <c r="AL44" s="133"/>
      <c r="AM44" s="133"/>
      <c r="AN44" s="133"/>
      <c r="AO44" s="133"/>
      <c r="AP44" s="133"/>
      <c r="AQ44" s="134"/>
      <c r="AR44" s="135" t="str">
        <f>提供証明書作成シート!I35</f>
        <v>○○　△△　□□</v>
      </c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7" t="s">
        <v>4</v>
      </c>
      <c r="BD44" s="138"/>
      <c r="BE44" s="33"/>
    </row>
    <row r="45" spans="1:66" ht="16.5" customHeight="1" x14ac:dyDescent="0.15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33"/>
      <c r="AV45" s="33"/>
      <c r="AW45" s="33"/>
      <c r="AX45" s="33"/>
      <c r="AY45" s="34" t="s">
        <v>13</v>
      </c>
      <c r="AZ45" s="34"/>
      <c r="BA45" s="33"/>
      <c r="BB45" s="33"/>
      <c r="BC45" s="33"/>
      <c r="BD45" s="33"/>
      <c r="BE45" s="33"/>
    </row>
    <row r="46" spans="1:66" ht="28.5" customHeight="1" x14ac:dyDescent="0.15">
      <c r="D46" s="33"/>
      <c r="E46" s="143" t="s">
        <v>18</v>
      </c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</row>
    <row r="47" spans="1:66" ht="11.25" customHeight="1" x14ac:dyDescent="0.15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</row>
    <row r="48" spans="1:66" ht="18" customHeight="1" thickBot="1" x14ac:dyDescent="0.2">
      <c r="B48" s="92" t="s">
        <v>22</v>
      </c>
      <c r="D48" s="33"/>
      <c r="E48" s="216" t="s">
        <v>0</v>
      </c>
      <c r="F48" s="217"/>
      <c r="G48" s="218"/>
      <c r="H48" s="225" t="s">
        <v>2</v>
      </c>
      <c r="I48" s="226"/>
      <c r="J48" s="227"/>
      <c r="K48" s="233">
        <f>VLOOKUP(B49,提供証明書作成シート!A:B,2,FALSE)</f>
        <v>0</v>
      </c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5"/>
      <c r="W48" s="33"/>
      <c r="X48" s="33"/>
      <c r="Y48" s="33"/>
      <c r="Z48" s="33"/>
      <c r="AA48" s="33"/>
      <c r="AB48" s="33"/>
      <c r="AC48" s="36"/>
      <c r="AD48" s="36"/>
      <c r="AE48" s="216" t="s">
        <v>1</v>
      </c>
      <c r="AF48" s="217"/>
      <c r="AG48" s="218"/>
      <c r="AH48" s="225" t="s">
        <v>2</v>
      </c>
      <c r="AI48" s="226"/>
      <c r="AJ48" s="227"/>
      <c r="AK48" s="233">
        <f>VLOOKUP(B49,提供証明書作成シート!A:D,4,FALSE)</f>
        <v>0</v>
      </c>
      <c r="AL48" s="234"/>
      <c r="AM48" s="234"/>
      <c r="AN48" s="234"/>
      <c r="AO48" s="234"/>
      <c r="AP48" s="234"/>
      <c r="AQ48" s="234"/>
      <c r="AR48" s="234"/>
      <c r="AS48" s="235"/>
      <c r="AT48" s="199" t="s">
        <v>27</v>
      </c>
      <c r="AU48" s="200"/>
      <c r="AV48" s="200"/>
      <c r="AW48" s="200"/>
      <c r="AX48" s="200"/>
      <c r="AY48" s="200"/>
      <c r="AZ48" s="201"/>
      <c r="BA48" s="199" t="s">
        <v>28</v>
      </c>
      <c r="BB48" s="200"/>
      <c r="BC48" s="200"/>
      <c r="BD48" s="201"/>
      <c r="BE48" s="33"/>
    </row>
    <row r="49" spans="1:66" ht="18" customHeight="1" thickBot="1" x14ac:dyDescent="0.2">
      <c r="B49" s="93">
        <v>3</v>
      </c>
      <c r="D49" s="33"/>
      <c r="E49" s="219"/>
      <c r="F49" s="220"/>
      <c r="G49" s="221"/>
      <c r="H49" s="228"/>
      <c r="I49" s="162"/>
      <c r="J49" s="229"/>
      <c r="K49" s="236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8"/>
      <c r="W49" s="33"/>
      <c r="X49" s="33"/>
      <c r="Y49" s="33"/>
      <c r="Z49" s="33"/>
      <c r="AA49" s="33"/>
      <c r="AB49" s="33"/>
      <c r="AC49" s="37"/>
      <c r="AD49" s="37"/>
      <c r="AE49" s="219"/>
      <c r="AF49" s="220"/>
      <c r="AG49" s="221"/>
      <c r="AH49" s="228"/>
      <c r="AI49" s="162"/>
      <c r="AJ49" s="229"/>
      <c r="AK49" s="236"/>
      <c r="AL49" s="237"/>
      <c r="AM49" s="237"/>
      <c r="AN49" s="237"/>
      <c r="AO49" s="237"/>
      <c r="AP49" s="237"/>
      <c r="AQ49" s="237"/>
      <c r="AR49" s="237"/>
      <c r="AS49" s="238"/>
      <c r="AT49" s="202">
        <f>VLOOKUP(B49,提供証明書作成シート!A:G,5,FALSE)</f>
        <v>0</v>
      </c>
      <c r="AU49" s="203"/>
      <c r="AV49" s="203"/>
      <c r="AW49" s="203"/>
      <c r="AX49" s="203"/>
      <c r="AY49" s="203"/>
      <c r="AZ49" s="204"/>
      <c r="BA49" s="208">
        <f>VLOOKUP(B49,提供証明書作成シート!A:G,6,FALSE)</f>
        <v>0</v>
      </c>
      <c r="BB49" s="209"/>
      <c r="BC49" s="209"/>
      <c r="BD49" s="210"/>
      <c r="BE49" s="33"/>
    </row>
    <row r="50" spans="1:66" ht="18" customHeight="1" x14ac:dyDescent="0.15">
      <c r="D50" s="33"/>
      <c r="E50" s="222"/>
      <c r="F50" s="223"/>
      <c r="G50" s="224"/>
      <c r="H50" s="230"/>
      <c r="I50" s="231"/>
      <c r="J50" s="232"/>
      <c r="K50" s="239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1"/>
      <c r="W50" s="33" t="s">
        <v>17</v>
      </c>
      <c r="X50" s="33"/>
      <c r="Y50" s="33"/>
      <c r="Z50" s="33"/>
      <c r="AA50" s="33"/>
      <c r="AB50" s="33"/>
      <c r="AC50" s="37"/>
      <c r="AD50" s="37"/>
      <c r="AE50" s="222"/>
      <c r="AF50" s="223"/>
      <c r="AG50" s="224"/>
      <c r="AH50" s="230"/>
      <c r="AI50" s="231"/>
      <c r="AJ50" s="232"/>
      <c r="AK50" s="239"/>
      <c r="AL50" s="240"/>
      <c r="AM50" s="240"/>
      <c r="AN50" s="240"/>
      <c r="AO50" s="240"/>
      <c r="AP50" s="240"/>
      <c r="AQ50" s="240"/>
      <c r="AR50" s="240"/>
      <c r="AS50" s="241"/>
      <c r="AT50" s="205"/>
      <c r="AU50" s="206"/>
      <c r="AV50" s="206"/>
      <c r="AW50" s="206"/>
      <c r="AX50" s="206"/>
      <c r="AY50" s="206"/>
      <c r="AZ50" s="207"/>
      <c r="BA50" s="211"/>
      <c r="BB50" s="212"/>
      <c r="BC50" s="212"/>
      <c r="BD50" s="213"/>
      <c r="BE50" s="33"/>
    </row>
    <row r="51" spans="1:66" s="2" customFormat="1" ht="13.5" customHeight="1" x14ac:dyDescent="0.15">
      <c r="A51" s="91"/>
      <c r="B51" s="94" t="s">
        <v>34</v>
      </c>
      <c r="C51" s="91"/>
      <c r="D51" s="33"/>
      <c r="E51" s="38"/>
      <c r="F51" s="38"/>
      <c r="G51" s="38"/>
      <c r="H51" s="65"/>
      <c r="I51" s="65"/>
      <c r="J51" s="65"/>
      <c r="K51" s="40"/>
      <c r="L51" s="40"/>
      <c r="M51" s="40"/>
      <c r="N51" s="40"/>
      <c r="O51" s="40"/>
      <c r="P51" s="40"/>
      <c r="Q51" s="40"/>
      <c r="R51" s="40"/>
      <c r="S51" s="40"/>
      <c r="T51" s="41"/>
      <c r="U51" s="41"/>
      <c r="V51" s="41"/>
      <c r="W51" s="33"/>
      <c r="X51" s="38"/>
      <c r="Y51" s="38"/>
      <c r="Z51" s="65"/>
      <c r="AA51" s="65"/>
      <c r="AB51" s="65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42"/>
      <c r="AX51" s="42"/>
      <c r="AY51" s="39"/>
      <c r="AZ51" s="42"/>
      <c r="BA51" s="42"/>
      <c r="BB51" s="39"/>
      <c r="BC51" s="42"/>
      <c r="BD51" s="42"/>
      <c r="BE51" s="33"/>
      <c r="BF51" s="91"/>
      <c r="BG51" s="91"/>
      <c r="BH51" s="91"/>
      <c r="BI51" s="91"/>
      <c r="BJ51" s="91"/>
      <c r="BK51" s="91"/>
      <c r="BL51" s="91"/>
      <c r="BM51" s="91"/>
      <c r="BN51" s="59"/>
    </row>
    <row r="52" spans="1:66" s="27" customFormat="1" ht="23.25" customHeight="1" thickBot="1" x14ac:dyDescent="0.2">
      <c r="A52" s="95"/>
      <c r="B52" s="96" t="s">
        <v>31</v>
      </c>
      <c r="C52" s="95"/>
      <c r="D52" s="62"/>
      <c r="E52" s="62"/>
      <c r="F52" s="43"/>
      <c r="G52" s="44" t="s">
        <v>30</v>
      </c>
      <c r="H52" s="214" t="str">
        <f>提供証明書作成シート!H4</f>
        <v>令和２</v>
      </c>
      <c r="I52" s="214"/>
      <c r="J52" s="214"/>
      <c r="K52" s="44" t="s">
        <v>5</v>
      </c>
      <c r="L52" s="215">
        <f>提供証明書作成シート!J4</f>
        <v>4</v>
      </c>
      <c r="M52" s="215"/>
      <c r="N52" s="44" t="s">
        <v>6</v>
      </c>
      <c r="O52" s="43"/>
      <c r="P52" s="43"/>
      <c r="Q52" s="45"/>
      <c r="R52" s="45"/>
      <c r="S52" s="62"/>
      <c r="T52" s="46"/>
      <c r="U52" s="46"/>
      <c r="V52" s="47"/>
      <c r="W52" s="47"/>
      <c r="X52" s="64"/>
      <c r="Y52" s="64"/>
      <c r="Z52" s="64"/>
      <c r="AA52" s="64"/>
      <c r="AB52" s="62"/>
      <c r="AC52" s="62"/>
      <c r="AD52" s="62"/>
      <c r="AE52" s="62"/>
      <c r="AF52" s="64"/>
      <c r="AG52" s="64"/>
      <c r="AH52" s="64"/>
      <c r="AI52" s="64"/>
      <c r="AJ52" s="85" t="s">
        <v>50</v>
      </c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57"/>
      <c r="AX52" s="84" t="s">
        <v>37</v>
      </c>
      <c r="AY52" s="85"/>
      <c r="AZ52" s="84"/>
      <c r="BA52" s="84"/>
      <c r="BB52" s="85"/>
      <c r="BC52" s="84" t="s">
        <v>53</v>
      </c>
      <c r="BD52" s="84"/>
      <c r="BE52" s="62"/>
      <c r="BF52" s="95"/>
      <c r="BG52" s="95"/>
      <c r="BH52" s="95"/>
      <c r="BI52" s="95"/>
      <c r="BJ52" s="95"/>
      <c r="BK52" s="95"/>
      <c r="BL52" s="95"/>
      <c r="BM52" s="95"/>
      <c r="BN52" s="60"/>
    </row>
    <row r="53" spans="1:66" ht="37.5" customHeight="1" thickTop="1" x14ac:dyDescent="0.15">
      <c r="B53" s="97" t="s">
        <v>32</v>
      </c>
      <c r="D53" s="33"/>
      <c r="E53" s="186" t="s">
        <v>7</v>
      </c>
      <c r="F53" s="187"/>
      <c r="G53" s="187"/>
      <c r="H53" s="187"/>
      <c r="I53" s="187"/>
      <c r="J53" s="187"/>
      <c r="K53" s="188"/>
      <c r="L53" s="189" t="s">
        <v>45</v>
      </c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1"/>
      <c r="Y53" s="186" t="s">
        <v>36</v>
      </c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92" t="s">
        <v>47</v>
      </c>
      <c r="AK53" s="193"/>
      <c r="AL53" s="193"/>
      <c r="AM53" s="193"/>
      <c r="AN53" s="193"/>
      <c r="AO53" s="194" t="s">
        <v>46</v>
      </c>
      <c r="AP53" s="195"/>
      <c r="AQ53" s="195"/>
      <c r="AR53" s="195"/>
      <c r="AS53" s="196"/>
      <c r="AT53" s="197" t="s">
        <v>51</v>
      </c>
      <c r="AU53" s="198"/>
      <c r="AV53" s="198"/>
      <c r="AW53" s="198"/>
      <c r="AX53" s="198"/>
      <c r="AY53" s="198"/>
      <c r="AZ53" s="169" t="s">
        <v>52</v>
      </c>
      <c r="BA53" s="170"/>
      <c r="BB53" s="170"/>
      <c r="BC53" s="170"/>
      <c r="BD53" s="171"/>
      <c r="BE53" s="33"/>
    </row>
    <row r="54" spans="1:66" ht="39.950000000000003" customHeight="1" thickBot="1" x14ac:dyDescent="0.2">
      <c r="B54" s="98"/>
      <c r="D54" s="33"/>
      <c r="E54" s="172" t="s">
        <v>44</v>
      </c>
      <c r="F54" s="173"/>
      <c r="G54" s="173"/>
      <c r="H54" s="173"/>
      <c r="I54" s="173"/>
      <c r="J54" s="173"/>
      <c r="K54" s="174"/>
      <c r="L54" s="69"/>
      <c r="M54" s="70"/>
      <c r="N54" s="70"/>
      <c r="O54" s="71"/>
      <c r="P54" s="70"/>
      <c r="Q54" s="175" t="str">
        <f>IF(B54&gt;=1,B54," ")</f>
        <v xml:space="preserve"> </v>
      </c>
      <c r="R54" s="175"/>
      <c r="S54" s="70" t="s">
        <v>8</v>
      </c>
      <c r="T54" s="70" t="s">
        <v>9</v>
      </c>
      <c r="U54" s="175" t="str">
        <f>IF(B56&gt;=1,B56," ")</f>
        <v xml:space="preserve"> </v>
      </c>
      <c r="V54" s="175"/>
      <c r="W54" s="70" t="s">
        <v>8</v>
      </c>
      <c r="X54" s="72"/>
      <c r="Y54" s="176">
        <f>提供証明書作成シート!H6</f>
        <v>0.3125</v>
      </c>
      <c r="Z54" s="177"/>
      <c r="AA54" s="177"/>
      <c r="AB54" s="177"/>
      <c r="AC54" s="177"/>
      <c r="AD54" s="71" t="s">
        <v>9</v>
      </c>
      <c r="AE54" s="177">
        <f>提供証明書作成シート!J6</f>
        <v>0.77083333333333337</v>
      </c>
      <c r="AF54" s="177"/>
      <c r="AG54" s="177"/>
      <c r="AH54" s="177"/>
      <c r="AI54" s="177"/>
      <c r="AJ54" s="178">
        <f>VLOOKUP(B49,提供証明書作成シート!A:G,7,FALSE)</f>
        <v>0</v>
      </c>
      <c r="AK54" s="179"/>
      <c r="AL54" s="179"/>
      <c r="AM54" s="179"/>
      <c r="AN54" s="73" t="s">
        <v>10</v>
      </c>
      <c r="AO54" s="180">
        <f>VLOOKUP(B49,提供証明書作成シート!C:L,10,FALSE)</f>
        <v>0</v>
      </c>
      <c r="AP54" s="181"/>
      <c r="AQ54" s="181"/>
      <c r="AR54" s="181"/>
      <c r="AS54" s="74" t="s">
        <v>10</v>
      </c>
      <c r="AT54" s="182" t="str">
        <f>VLOOKUP(B49,提供証明書作成シート!C:H,6,FALSE)</f>
        <v xml:space="preserve"> </v>
      </c>
      <c r="AU54" s="183"/>
      <c r="AV54" s="183"/>
      <c r="AW54" s="183"/>
      <c r="AX54" s="183"/>
      <c r="AY54" s="70" t="s">
        <v>10</v>
      </c>
      <c r="AZ54" s="184" t="str">
        <f>VLOOKUP(B49,提供証明書作成シート!C:L,7,FALSE)</f>
        <v/>
      </c>
      <c r="BA54" s="185"/>
      <c r="BB54" s="185"/>
      <c r="BC54" s="185"/>
      <c r="BD54" s="90" t="s">
        <v>3</v>
      </c>
      <c r="BE54" s="33"/>
    </row>
    <row r="55" spans="1:66" ht="39.950000000000003" customHeight="1" thickTop="1" thickBot="1" x14ac:dyDescent="0.2">
      <c r="B55" s="99" t="s">
        <v>33</v>
      </c>
      <c r="D55" s="33"/>
      <c r="E55" s="165"/>
      <c r="F55" s="165"/>
      <c r="G55" s="165"/>
      <c r="H55" s="165"/>
      <c r="I55" s="165"/>
      <c r="J55" s="165"/>
      <c r="K55" s="165"/>
      <c r="L55" s="67"/>
      <c r="M55" s="166"/>
      <c r="N55" s="166"/>
      <c r="O55" s="68"/>
      <c r="P55" s="67"/>
      <c r="Q55" s="167"/>
      <c r="R55" s="167"/>
      <c r="S55" s="40"/>
      <c r="T55" s="40"/>
      <c r="U55" s="167"/>
      <c r="V55" s="167"/>
      <c r="W55" s="41"/>
      <c r="X55" s="40"/>
      <c r="Y55" s="168"/>
      <c r="Z55" s="168"/>
      <c r="AA55" s="168"/>
      <c r="AB55" s="168"/>
      <c r="AC55" s="168"/>
      <c r="AD55" s="41"/>
      <c r="AE55" s="168"/>
      <c r="AF55" s="168"/>
      <c r="AG55" s="168"/>
      <c r="AH55" s="168"/>
      <c r="AI55" s="168"/>
      <c r="AJ55" s="139" t="s">
        <v>11</v>
      </c>
      <c r="AK55" s="140"/>
      <c r="AL55" s="140"/>
      <c r="AM55" s="141">
        <f>AJ54+AO54</f>
        <v>0</v>
      </c>
      <c r="AN55" s="142"/>
      <c r="AO55" s="142"/>
      <c r="AP55" s="142"/>
      <c r="AQ55" s="142"/>
      <c r="AR55" s="142"/>
      <c r="AS55" s="83" t="s">
        <v>10</v>
      </c>
      <c r="AT55" s="162"/>
      <c r="AU55" s="162"/>
      <c r="AV55" s="162"/>
      <c r="AW55" s="163"/>
      <c r="AX55" s="163"/>
      <c r="AY55" s="163"/>
      <c r="AZ55" s="163"/>
      <c r="BA55" s="163"/>
      <c r="BB55" s="163"/>
      <c r="BC55" s="163"/>
      <c r="BD55" s="51"/>
      <c r="BE55" s="33"/>
    </row>
    <row r="56" spans="1:66" ht="39.950000000000003" customHeight="1" x14ac:dyDescent="0.15">
      <c r="B56" s="98"/>
      <c r="C56" s="100"/>
      <c r="D56" s="33"/>
      <c r="E56" s="164" t="s">
        <v>43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33"/>
    </row>
    <row r="57" spans="1:66" s="2" customFormat="1" ht="8.25" customHeight="1" x14ac:dyDescent="0.15">
      <c r="A57" s="91"/>
      <c r="B57" s="91"/>
      <c r="C57" s="91"/>
      <c r="D57" s="33"/>
      <c r="E57" s="48"/>
      <c r="F57" s="48"/>
      <c r="G57" s="48"/>
      <c r="H57" s="48"/>
      <c r="I57" s="48"/>
      <c r="J57" s="48"/>
      <c r="K57" s="48"/>
      <c r="L57" s="33"/>
      <c r="M57" s="41"/>
      <c r="N57" s="41"/>
      <c r="O57" s="41"/>
      <c r="P57" s="40"/>
      <c r="Q57" s="40"/>
      <c r="R57" s="40"/>
      <c r="S57" s="41"/>
      <c r="T57" s="41"/>
      <c r="U57" s="41"/>
      <c r="V57" s="41"/>
      <c r="W57" s="41"/>
      <c r="X57" s="41"/>
      <c r="Y57" s="41"/>
      <c r="Z57" s="41"/>
      <c r="AA57" s="40"/>
      <c r="AB57" s="49"/>
      <c r="AC57" s="41"/>
      <c r="AD57" s="41"/>
      <c r="AE57" s="41"/>
      <c r="AF57" s="41"/>
      <c r="AG57" s="49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65"/>
      <c r="AU57" s="65"/>
      <c r="AV57" s="65"/>
      <c r="AW57" s="50"/>
      <c r="AX57" s="50"/>
      <c r="AY57" s="50"/>
      <c r="AZ57" s="50"/>
      <c r="BA57" s="50"/>
      <c r="BB57" s="50"/>
      <c r="BC57" s="50"/>
      <c r="BD57" s="51"/>
      <c r="BE57" s="33"/>
      <c r="BF57" s="91"/>
      <c r="BG57" s="91"/>
      <c r="BH57" s="91"/>
      <c r="BI57" s="91"/>
      <c r="BJ57" s="91"/>
      <c r="BK57" s="91"/>
      <c r="BL57" s="91"/>
      <c r="BM57" s="91"/>
      <c r="BN57" s="59"/>
    </row>
    <row r="58" spans="1:66" ht="35.1" customHeight="1" x14ac:dyDescent="0.15">
      <c r="D58" s="33"/>
      <c r="E58" s="148" t="s">
        <v>48</v>
      </c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33"/>
    </row>
    <row r="59" spans="1:66" ht="35.1" customHeight="1" x14ac:dyDescent="0.15">
      <c r="D59" s="33"/>
      <c r="E59" s="63" t="s">
        <v>49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33"/>
    </row>
    <row r="60" spans="1:66" s="3" customFormat="1" ht="35.1" customHeight="1" x14ac:dyDescent="0.15">
      <c r="A60" s="101"/>
      <c r="B60" s="101"/>
      <c r="C60" s="101"/>
      <c r="D60" s="35"/>
      <c r="E60" s="147" t="s">
        <v>54</v>
      </c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35"/>
      <c r="BF60" s="101"/>
      <c r="BG60" s="101"/>
      <c r="BH60" s="101"/>
      <c r="BI60" s="101"/>
      <c r="BJ60" s="101"/>
      <c r="BK60" s="101"/>
      <c r="BL60" s="101"/>
      <c r="BM60" s="101"/>
      <c r="BN60" s="61"/>
    </row>
    <row r="61" spans="1:66" s="3" customFormat="1" ht="35.1" customHeight="1" x14ac:dyDescent="0.15">
      <c r="A61" s="101"/>
      <c r="B61" s="101"/>
      <c r="C61" s="101"/>
      <c r="D61" s="35"/>
      <c r="E61" s="148" t="s">
        <v>57</v>
      </c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35"/>
      <c r="BF61" s="101"/>
      <c r="BG61" s="101"/>
      <c r="BH61" s="101"/>
      <c r="BI61" s="101"/>
      <c r="BJ61" s="101"/>
      <c r="BK61" s="101"/>
      <c r="BL61" s="101"/>
      <c r="BM61" s="101"/>
      <c r="BN61" s="61"/>
    </row>
    <row r="62" spans="1:66" s="3" customFormat="1" ht="20.100000000000001" customHeight="1" x14ac:dyDescent="0.15">
      <c r="A62" s="101"/>
      <c r="B62" s="101"/>
      <c r="C62" s="101"/>
      <c r="D62" s="35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101"/>
      <c r="BG62" s="101"/>
      <c r="BH62" s="101"/>
      <c r="BI62" s="101"/>
      <c r="BJ62" s="101"/>
      <c r="BK62" s="101"/>
      <c r="BL62" s="101"/>
      <c r="BM62" s="101"/>
      <c r="BN62" s="61"/>
    </row>
    <row r="63" spans="1:66" ht="30" customHeight="1" x14ac:dyDescent="0.15">
      <c r="D63" s="33"/>
      <c r="E63" s="149" t="s">
        <v>12</v>
      </c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53"/>
      <c r="AJ63" s="150" t="s">
        <v>14</v>
      </c>
      <c r="AK63" s="151"/>
      <c r="AL63" s="151"/>
      <c r="AM63" s="151"/>
      <c r="AN63" s="151"/>
      <c r="AO63" s="151"/>
      <c r="AP63" s="151"/>
      <c r="AQ63" s="152"/>
      <c r="AR63" s="153" t="str">
        <f>提供証明書作成シート!I32</f>
        <v>〇〇市□□○丁目○－○</v>
      </c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5"/>
      <c r="BE63" s="33"/>
    </row>
    <row r="64" spans="1:66" ht="30" customHeight="1" x14ac:dyDescent="0.15">
      <c r="D64" s="33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53"/>
      <c r="AJ64" s="156" t="s">
        <v>15</v>
      </c>
      <c r="AK64" s="157"/>
      <c r="AL64" s="157"/>
      <c r="AM64" s="157"/>
      <c r="AN64" s="157"/>
      <c r="AO64" s="157"/>
      <c r="AP64" s="157"/>
      <c r="AQ64" s="158"/>
      <c r="AR64" s="159" t="str">
        <f>提供証明書作成シート!I33</f>
        <v>○○法人□□□</v>
      </c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1"/>
      <c r="BE64" s="33"/>
    </row>
    <row r="65" spans="1:66" ht="30" customHeight="1" x14ac:dyDescent="0.15"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44" t="s">
        <v>20</v>
      </c>
      <c r="U65" s="144"/>
      <c r="V65" s="144"/>
      <c r="W65" s="144">
        <f>$W$21</f>
        <v>2</v>
      </c>
      <c r="X65" s="144"/>
      <c r="Y65" s="33" t="s">
        <v>5</v>
      </c>
      <c r="Z65" s="145" t="str">
        <f>$Z$21</f>
        <v>○</v>
      </c>
      <c r="AA65" s="145"/>
      <c r="AB65" s="144" t="s">
        <v>19</v>
      </c>
      <c r="AC65" s="144"/>
      <c r="AD65" s="145" t="str">
        <f>$AD$21</f>
        <v>△</v>
      </c>
      <c r="AE65" s="145"/>
      <c r="AF65" s="146" t="s">
        <v>35</v>
      </c>
      <c r="AG65" s="146"/>
      <c r="AH65" s="37"/>
      <c r="AI65" s="54"/>
      <c r="AJ65" s="126" t="s">
        <v>56</v>
      </c>
      <c r="AK65" s="127"/>
      <c r="AL65" s="127"/>
      <c r="AM65" s="127"/>
      <c r="AN65" s="127"/>
      <c r="AO65" s="127"/>
      <c r="AP65" s="127"/>
      <c r="AQ65" s="128"/>
      <c r="AR65" s="129" t="str">
        <f>提供証明書作成シート!I34</f>
        <v>〇〇ほいく園</v>
      </c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1"/>
      <c r="BE65" s="33"/>
    </row>
    <row r="66" spans="1:66" ht="30" customHeight="1" x14ac:dyDescent="0.15"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55"/>
      <c r="AE66" s="55"/>
      <c r="AF66" s="55"/>
      <c r="AG66" s="55"/>
      <c r="AH66" s="55"/>
      <c r="AI66" s="56"/>
      <c r="AJ66" s="132" t="s">
        <v>16</v>
      </c>
      <c r="AK66" s="133"/>
      <c r="AL66" s="133"/>
      <c r="AM66" s="133"/>
      <c r="AN66" s="133"/>
      <c r="AO66" s="133"/>
      <c r="AP66" s="133"/>
      <c r="AQ66" s="134"/>
      <c r="AR66" s="135" t="str">
        <f>提供証明書作成シート!I35</f>
        <v>○○　△△　□□</v>
      </c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7" t="s">
        <v>4</v>
      </c>
      <c r="BD66" s="138"/>
      <c r="BE66" s="33"/>
    </row>
    <row r="67" spans="1:66" ht="16.5" customHeight="1" x14ac:dyDescent="0.15"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4"/>
      <c r="AU67" s="33"/>
      <c r="AV67" s="33"/>
      <c r="AW67" s="33"/>
      <c r="AX67" s="33"/>
      <c r="AY67" s="34" t="s">
        <v>13</v>
      </c>
      <c r="AZ67" s="34"/>
      <c r="BA67" s="33"/>
      <c r="BB67" s="33"/>
      <c r="BC67" s="33"/>
      <c r="BD67" s="33"/>
      <c r="BE67" s="33"/>
    </row>
    <row r="68" spans="1:66" ht="28.5" customHeight="1" x14ac:dyDescent="0.15">
      <c r="D68" s="33"/>
      <c r="E68" s="143" t="s">
        <v>18</v>
      </c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</row>
    <row r="69" spans="1:66" ht="11.25" customHeight="1" x14ac:dyDescent="0.15"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6" ht="18" customHeight="1" thickBot="1" x14ac:dyDescent="0.2">
      <c r="B70" s="92" t="s">
        <v>22</v>
      </c>
      <c r="D70" s="33"/>
      <c r="E70" s="216" t="s">
        <v>0</v>
      </c>
      <c r="F70" s="217"/>
      <c r="G70" s="218"/>
      <c r="H70" s="225" t="s">
        <v>2</v>
      </c>
      <c r="I70" s="226"/>
      <c r="J70" s="227"/>
      <c r="K70" s="233">
        <f>VLOOKUP(B71,提供証明書作成シート!A:B,2,FALSE)</f>
        <v>0</v>
      </c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5"/>
      <c r="W70" s="33"/>
      <c r="X70" s="33"/>
      <c r="Y70" s="33"/>
      <c r="Z70" s="33"/>
      <c r="AA70" s="33"/>
      <c r="AB70" s="33"/>
      <c r="AC70" s="36"/>
      <c r="AD70" s="36"/>
      <c r="AE70" s="216" t="s">
        <v>1</v>
      </c>
      <c r="AF70" s="217"/>
      <c r="AG70" s="218"/>
      <c r="AH70" s="225" t="s">
        <v>2</v>
      </c>
      <c r="AI70" s="226"/>
      <c r="AJ70" s="227"/>
      <c r="AK70" s="233">
        <f>VLOOKUP(B71,提供証明書作成シート!A:D,4,FALSE)</f>
        <v>0</v>
      </c>
      <c r="AL70" s="234"/>
      <c r="AM70" s="234"/>
      <c r="AN70" s="234"/>
      <c r="AO70" s="234"/>
      <c r="AP70" s="234"/>
      <c r="AQ70" s="234"/>
      <c r="AR70" s="234"/>
      <c r="AS70" s="235"/>
      <c r="AT70" s="199" t="s">
        <v>27</v>
      </c>
      <c r="AU70" s="200"/>
      <c r="AV70" s="200"/>
      <c r="AW70" s="200"/>
      <c r="AX70" s="200"/>
      <c r="AY70" s="200"/>
      <c r="AZ70" s="201"/>
      <c r="BA70" s="199" t="s">
        <v>28</v>
      </c>
      <c r="BB70" s="200"/>
      <c r="BC70" s="200"/>
      <c r="BD70" s="201"/>
      <c r="BE70" s="33"/>
    </row>
    <row r="71" spans="1:66" ht="18" customHeight="1" thickBot="1" x14ac:dyDescent="0.2">
      <c r="B71" s="93">
        <v>4</v>
      </c>
      <c r="D71" s="33"/>
      <c r="E71" s="219"/>
      <c r="F71" s="220"/>
      <c r="G71" s="221"/>
      <c r="H71" s="228"/>
      <c r="I71" s="162"/>
      <c r="J71" s="229"/>
      <c r="K71" s="236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8"/>
      <c r="W71" s="33"/>
      <c r="X71" s="33"/>
      <c r="Y71" s="33"/>
      <c r="Z71" s="33"/>
      <c r="AA71" s="33"/>
      <c r="AB71" s="33"/>
      <c r="AC71" s="37"/>
      <c r="AD71" s="37"/>
      <c r="AE71" s="219"/>
      <c r="AF71" s="220"/>
      <c r="AG71" s="221"/>
      <c r="AH71" s="228"/>
      <c r="AI71" s="162"/>
      <c r="AJ71" s="229"/>
      <c r="AK71" s="236"/>
      <c r="AL71" s="237"/>
      <c r="AM71" s="237"/>
      <c r="AN71" s="237"/>
      <c r="AO71" s="237"/>
      <c r="AP71" s="237"/>
      <c r="AQ71" s="237"/>
      <c r="AR71" s="237"/>
      <c r="AS71" s="238"/>
      <c r="AT71" s="202">
        <f>VLOOKUP(B71,提供証明書作成シート!A:G,5,FALSE)</f>
        <v>0</v>
      </c>
      <c r="AU71" s="203"/>
      <c r="AV71" s="203"/>
      <c r="AW71" s="203"/>
      <c r="AX71" s="203"/>
      <c r="AY71" s="203"/>
      <c r="AZ71" s="204"/>
      <c r="BA71" s="208">
        <f>VLOOKUP(B71,提供証明書作成シート!A:G,6,FALSE)</f>
        <v>0</v>
      </c>
      <c r="BB71" s="209"/>
      <c r="BC71" s="209"/>
      <c r="BD71" s="210"/>
      <c r="BE71" s="33"/>
    </row>
    <row r="72" spans="1:66" ht="18" customHeight="1" x14ac:dyDescent="0.15">
      <c r="D72" s="33"/>
      <c r="E72" s="222"/>
      <c r="F72" s="223"/>
      <c r="G72" s="224"/>
      <c r="H72" s="230"/>
      <c r="I72" s="231"/>
      <c r="J72" s="232"/>
      <c r="K72" s="239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1"/>
      <c r="W72" s="33" t="s">
        <v>17</v>
      </c>
      <c r="X72" s="33"/>
      <c r="Y72" s="33"/>
      <c r="Z72" s="33"/>
      <c r="AA72" s="33"/>
      <c r="AB72" s="33"/>
      <c r="AC72" s="37"/>
      <c r="AD72" s="37"/>
      <c r="AE72" s="222"/>
      <c r="AF72" s="223"/>
      <c r="AG72" s="224"/>
      <c r="AH72" s="230"/>
      <c r="AI72" s="231"/>
      <c r="AJ72" s="232"/>
      <c r="AK72" s="239"/>
      <c r="AL72" s="240"/>
      <c r="AM72" s="240"/>
      <c r="AN72" s="240"/>
      <c r="AO72" s="240"/>
      <c r="AP72" s="240"/>
      <c r="AQ72" s="240"/>
      <c r="AR72" s="240"/>
      <c r="AS72" s="241"/>
      <c r="AT72" s="205"/>
      <c r="AU72" s="206"/>
      <c r="AV72" s="206"/>
      <c r="AW72" s="206"/>
      <c r="AX72" s="206"/>
      <c r="AY72" s="206"/>
      <c r="AZ72" s="207"/>
      <c r="BA72" s="211"/>
      <c r="BB72" s="212"/>
      <c r="BC72" s="212"/>
      <c r="BD72" s="213"/>
      <c r="BE72" s="33"/>
    </row>
    <row r="73" spans="1:66" s="2" customFormat="1" ht="13.5" customHeight="1" x14ac:dyDescent="0.15">
      <c r="A73" s="91"/>
      <c r="B73" s="94" t="s">
        <v>34</v>
      </c>
      <c r="C73" s="91"/>
      <c r="D73" s="33"/>
      <c r="E73" s="38"/>
      <c r="F73" s="38"/>
      <c r="G73" s="38"/>
      <c r="H73" s="65"/>
      <c r="I73" s="65"/>
      <c r="J73" s="65"/>
      <c r="K73" s="40"/>
      <c r="L73" s="40"/>
      <c r="M73" s="40"/>
      <c r="N73" s="40"/>
      <c r="O73" s="40"/>
      <c r="P73" s="40"/>
      <c r="Q73" s="40"/>
      <c r="R73" s="40"/>
      <c r="S73" s="40"/>
      <c r="T73" s="41"/>
      <c r="U73" s="41"/>
      <c r="V73" s="41"/>
      <c r="W73" s="33"/>
      <c r="X73" s="38"/>
      <c r="Y73" s="38"/>
      <c r="Z73" s="65"/>
      <c r="AA73" s="65"/>
      <c r="AB73" s="65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42"/>
      <c r="AX73" s="42"/>
      <c r="AY73" s="39"/>
      <c r="AZ73" s="42"/>
      <c r="BA73" s="42"/>
      <c r="BB73" s="39"/>
      <c r="BC73" s="42"/>
      <c r="BD73" s="42"/>
      <c r="BE73" s="33"/>
      <c r="BF73" s="91"/>
      <c r="BG73" s="91"/>
      <c r="BH73" s="91"/>
      <c r="BI73" s="91"/>
      <c r="BJ73" s="91"/>
      <c r="BK73" s="91"/>
      <c r="BL73" s="91"/>
      <c r="BM73" s="91"/>
      <c r="BN73" s="59"/>
    </row>
    <row r="74" spans="1:66" s="27" customFormat="1" ht="23.25" customHeight="1" thickBot="1" x14ac:dyDescent="0.2">
      <c r="A74" s="95"/>
      <c r="B74" s="96" t="s">
        <v>31</v>
      </c>
      <c r="C74" s="95"/>
      <c r="D74" s="62"/>
      <c r="E74" s="62"/>
      <c r="F74" s="43"/>
      <c r="G74" s="44" t="s">
        <v>30</v>
      </c>
      <c r="H74" s="214" t="str">
        <f>提供証明書作成シート!H4</f>
        <v>令和２</v>
      </c>
      <c r="I74" s="214"/>
      <c r="J74" s="214"/>
      <c r="K74" s="44" t="s">
        <v>5</v>
      </c>
      <c r="L74" s="215">
        <f>提供証明書作成シート!J4</f>
        <v>4</v>
      </c>
      <c r="M74" s="215"/>
      <c r="N74" s="44" t="s">
        <v>6</v>
      </c>
      <c r="O74" s="43"/>
      <c r="P74" s="43"/>
      <c r="Q74" s="45"/>
      <c r="R74" s="45"/>
      <c r="S74" s="62"/>
      <c r="T74" s="46"/>
      <c r="U74" s="46"/>
      <c r="V74" s="47"/>
      <c r="W74" s="47"/>
      <c r="X74" s="64"/>
      <c r="Y74" s="64"/>
      <c r="Z74" s="64"/>
      <c r="AA74" s="64"/>
      <c r="AB74" s="62"/>
      <c r="AC74" s="62"/>
      <c r="AD74" s="62"/>
      <c r="AE74" s="62"/>
      <c r="AF74" s="64"/>
      <c r="AG74" s="64"/>
      <c r="AH74" s="64"/>
      <c r="AI74" s="64"/>
      <c r="AJ74" s="85" t="s">
        <v>50</v>
      </c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57"/>
      <c r="AX74" s="84" t="s">
        <v>37</v>
      </c>
      <c r="AY74" s="85"/>
      <c r="AZ74" s="84"/>
      <c r="BA74" s="84"/>
      <c r="BB74" s="85"/>
      <c r="BC74" s="84" t="s">
        <v>53</v>
      </c>
      <c r="BD74" s="84"/>
      <c r="BE74" s="62"/>
      <c r="BF74" s="95"/>
      <c r="BG74" s="95"/>
      <c r="BH74" s="95"/>
      <c r="BI74" s="95"/>
      <c r="BJ74" s="95"/>
      <c r="BK74" s="95"/>
      <c r="BL74" s="95"/>
      <c r="BM74" s="95"/>
      <c r="BN74" s="60"/>
    </row>
    <row r="75" spans="1:66" ht="37.5" customHeight="1" thickTop="1" x14ac:dyDescent="0.15">
      <c r="B75" s="97" t="s">
        <v>32</v>
      </c>
      <c r="D75" s="33"/>
      <c r="E75" s="186" t="s">
        <v>7</v>
      </c>
      <c r="F75" s="187"/>
      <c r="G75" s="187"/>
      <c r="H75" s="187"/>
      <c r="I75" s="187"/>
      <c r="J75" s="187"/>
      <c r="K75" s="188"/>
      <c r="L75" s="189" t="s">
        <v>45</v>
      </c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1"/>
      <c r="Y75" s="186" t="s">
        <v>36</v>
      </c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92" t="s">
        <v>47</v>
      </c>
      <c r="AK75" s="193"/>
      <c r="AL75" s="193"/>
      <c r="AM75" s="193"/>
      <c r="AN75" s="193"/>
      <c r="AO75" s="194" t="s">
        <v>46</v>
      </c>
      <c r="AP75" s="195"/>
      <c r="AQ75" s="195"/>
      <c r="AR75" s="195"/>
      <c r="AS75" s="196"/>
      <c r="AT75" s="197" t="s">
        <v>51</v>
      </c>
      <c r="AU75" s="198"/>
      <c r="AV75" s="198"/>
      <c r="AW75" s="198"/>
      <c r="AX75" s="198"/>
      <c r="AY75" s="198"/>
      <c r="AZ75" s="169" t="s">
        <v>52</v>
      </c>
      <c r="BA75" s="170"/>
      <c r="BB75" s="170"/>
      <c r="BC75" s="170"/>
      <c r="BD75" s="171"/>
      <c r="BE75" s="33"/>
    </row>
    <row r="76" spans="1:66" ht="39.950000000000003" customHeight="1" thickBot="1" x14ac:dyDescent="0.2">
      <c r="B76" s="98"/>
      <c r="D76" s="33"/>
      <c r="E76" s="172" t="s">
        <v>44</v>
      </c>
      <c r="F76" s="173"/>
      <c r="G76" s="173"/>
      <c r="H76" s="173"/>
      <c r="I76" s="173"/>
      <c r="J76" s="173"/>
      <c r="K76" s="174"/>
      <c r="L76" s="69"/>
      <c r="M76" s="70"/>
      <c r="N76" s="70"/>
      <c r="O76" s="71"/>
      <c r="P76" s="70"/>
      <c r="Q76" s="175" t="str">
        <f>IF(B76&gt;=1,B76," ")</f>
        <v xml:space="preserve"> </v>
      </c>
      <c r="R76" s="175"/>
      <c r="S76" s="70" t="s">
        <v>8</v>
      </c>
      <c r="T76" s="70" t="s">
        <v>9</v>
      </c>
      <c r="U76" s="175" t="str">
        <f>IF(B78&gt;=1,B78," ")</f>
        <v xml:space="preserve"> </v>
      </c>
      <c r="V76" s="175"/>
      <c r="W76" s="70" t="s">
        <v>8</v>
      </c>
      <c r="X76" s="72"/>
      <c r="Y76" s="176">
        <f>提供証明書作成シート!H6</f>
        <v>0.3125</v>
      </c>
      <c r="Z76" s="177"/>
      <c r="AA76" s="177"/>
      <c r="AB76" s="177"/>
      <c r="AC76" s="177"/>
      <c r="AD76" s="71" t="s">
        <v>9</v>
      </c>
      <c r="AE76" s="177">
        <f>提供証明書作成シート!J6</f>
        <v>0.77083333333333337</v>
      </c>
      <c r="AF76" s="177"/>
      <c r="AG76" s="177"/>
      <c r="AH76" s="177"/>
      <c r="AI76" s="177"/>
      <c r="AJ76" s="178">
        <f>VLOOKUP(B71,提供証明書作成シート!A:G,7,FALSE)</f>
        <v>0</v>
      </c>
      <c r="AK76" s="179"/>
      <c r="AL76" s="179"/>
      <c r="AM76" s="179"/>
      <c r="AN76" s="73" t="s">
        <v>10</v>
      </c>
      <c r="AO76" s="180">
        <f>VLOOKUP(B71,提供証明書作成シート!C:L,10,FALSE)</f>
        <v>0</v>
      </c>
      <c r="AP76" s="181"/>
      <c r="AQ76" s="181"/>
      <c r="AR76" s="181"/>
      <c r="AS76" s="74" t="s">
        <v>10</v>
      </c>
      <c r="AT76" s="182" t="str">
        <f>VLOOKUP(B71,提供証明書作成シート!C:H,6,FALSE)</f>
        <v xml:space="preserve"> </v>
      </c>
      <c r="AU76" s="183"/>
      <c r="AV76" s="183"/>
      <c r="AW76" s="183"/>
      <c r="AX76" s="183"/>
      <c r="AY76" s="70" t="s">
        <v>10</v>
      </c>
      <c r="AZ76" s="184" t="str">
        <f>VLOOKUP(B71,提供証明書作成シート!C:L,7,FALSE)</f>
        <v/>
      </c>
      <c r="BA76" s="185"/>
      <c r="BB76" s="185"/>
      <c r="BC76" s="185"/>
      <c r="BD76" s="90" t="s">
        <v>3</v>
      </c>
      <c r="BE76" s="33"/>
    </row>
    <row r="77" spans="1:66" ht="39.950000000000003" customHeight="1" thickTop="1" thickBot="1" x14ac:dyDescent="0.2">
      <c r="B77" s="99" t="s">
        <v>33</v>
      </c>
      <c r="D77" s="33"/>
      <c r="E77" s="165"/>
      <c r="F77" s="165"/>
      <c r="G77" s="165"/>
      <c r="H77" s="165"/>
      <c r="I77" s="165"/>
      <c r="J77" s="165"/>
      <c r="K77" s="165"/>
      <c r="L77" s="67"/>
      <c r="M77" s="166"/>
      <c r="N77" s="166"/>
      <c r="O77" s="68"/>
      <c r="P77" s="67"/>
      <c r="Q77" s="167"/>
      <c r="R77" s="167"/>
      <c r="S77" s="40"/>
      <c r="T77" s="40"/>
      <c r="U77" s="167"/>
      <c r="V77" s="167"/>
      <c r="W77" s="41"/>
      <c r="X77" s="40"/>
      <c r="Y77" s="168"/>
      <c r="Z77" s="168"/>
      <c r="AA77" s="168"/>
      <c r="AB77" s="168"/>
      <c r="AC77" s="168"/>
      <c r="AD77" s="41"/>
      <c r="AE77" s="168"/>
      <c r="AF77" s="168"/>
      <c r="AG77" s="168"/>
      <c r="AH77" s="168"/>
      <c r="AI77" s="168"/>
      <c r="AJ77" s="139" t="s">
        <v>11</v>
      </c>
      <c r="AK77" s="140"/>
      <c r="AL77" s="140"/>
      <c r="AM77" s="141">
        <f>AJ76+AO76</f>
        <v>0</v>
      </c>
      <c r="AN77" s="142"/>
      <c r="AO77" s="142"/>
      <c r="AP77" s="142"/>
      <c r="AQ77" s="142"/>
      <c r="AR77" s="142"/>
      <c r="AS77" s="83" t="s">
        <v>10</v>
      </c>
      <c r="AT77" s="162"/>
      <c r="AU77" s="162"/>
      <c r="AV77" s="162"/>
      <c r="AW77" s="163"/>
      <c r="AX77" s="163"/>
      <c r="AY77" s="163"/>
      <c r="AZ77" s="163"/>
      <c r="BA77" s="163"/>
      <c r="BB77" s="163"/>
      <c r="BC77" s="163"/>
      <c r="BD77" s="51"/>
      <c r="BE77" s="33"/>
    </row>
    <row r="78" spans="1:66" ht="39.950000000000003" customHeight="1" x14ac:dyDescent="0.15">
      <c r="B78" s="98"/>
      <c r="C78" s="100"/>
      <c r="D78" s="33"/>
      <c r="E78" s="164" t="s">
        <v>43</v>
      </c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33"/>
    </row>
    <row r="79" spans="1:66" s="2" customFormat="1" ht="8.25" customHeight="1" x14ac:dyDescent="0.15">
      <c r="A79" s="91"/>
      <c r="B79" s="91"/>
      <c r="C79" s="91"/>
      <c r="D79" s="33"/>
      <c r="E79" s="48"/>
      <c r="F79" s="48"/>
      <c r="G79" s="48"/>
      <c r="H79" s="48"/>
      <c r="I79" s="48"/>
      <c r="J79" s="48"/>
      <c r="K79" s="48"/>
      <c r="L79" s="33"/>
      <c r="M79" s="41"/>
      <c r="N79" s="41"/>
      <c r="O79" s="41"/>
      <c r="P79" s="40"/>
      <c r="Q79" s="40"/>
      <c r="R79" s="40"/>
      <c r="S79" s="41"/>
      <c r="T79" s="41"/>
      <c r="U79" s="41"/>
      <c r="V79" s="41"/>
      <c r="W79" s="41"/>
      <c r="X79" s="41"/>
      <c r="Y79" s="41"/>
      <c r="Z79" s="41"/>
      <c r="AA79" s="40"/>
      <c r="AB79" s="49"/>
      <c r="AC79" s="41"/>
      <c r="AD79" s="41"/>
      <c r="AE79" s="41"/>
      <c r="AF79" s="41"/>
      <c r="AG79" s="49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65"/>
      <c r="AU79" s="65"/>
      <c r="AV79" s="65"/>
      <c r="AW79" s="50"/>
      <c r="AX79" s="50"/>
      <c r="AY79" s="50"/>
      <c r="AZ79" s="50"/>
      <c r="BA79" s="50"/>
      <c r="BB79" s="50"/>
      <c r="BC79" s="50"/>
      <c r="BD79" s="51"/>
      <c r="BE79" s="33"/>
      <c r="BF79" s="91"/>
      <c r="BG79" s="91"/>
      <c r="BH79" s="91"/>
      <c r="BI79" s="91"/>
      <c r="BJ79" s="91"/>
      <c r="BK79" s="91"/>
      <c r="BL79" s="91"/>
      <c r="BM79" s="91"/>
      <c r="BN79" s="59"/>
    </row>
    <row r="80" spans="1:66" ht="35.1" customHeight="1" x14ac:dyDescent="0.15">
      <c r="D80" s="33"/>
      <c r="E80" s="148" t="s">
        <v>48</v>
      </c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33"/>
    </row>
    <row r="81" spans="1:66" ht="35.1" customHeight="1" x14ac:dyDescent="0.15">
      <c r="D81" s="33"/>
      <c r="E81" s="63" t="s">
        <v>49</v>
      </c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33"/>
    </row>
    <row r="82" spans="1:66" s="3" customFormat="1" ht="35.1" customHeight="1" x14ac:dyDescent="0.15">
      <c r="A82" s="101"/>
      <c r="B82" s="101"/>
      <c r="C82" s="101"/>
      <c r="D82" s="35"/>
      <c r="E82" s="147" t="s">
        <v>54</v>
      </c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35"/>
      <c r="BF82" s="101"/>
      <c r="BG82" s="101"/>
      <c r="BH82" s="101"/>
      <c r="BI82" s="101"/>
      <c r="BJ82" s="101"/>
      <c r="BK82" s="101"/>
      <c r="BL82" s="101"/>
      <c r="BM82" s="101"/>
      <c r="BN82" s="61"/>
    </row>
    <row r="83" spans="1:66" s="3" customFormat="1" ht="35.1" customHeight="1" x14ac:dyDescent="0.15">
      <c r="A83" s="101"/>
      <c r="B83" s="101"/>
      <c r="C83" s="101"/>
      <c r="D83" s="35"/>
      <c r="E83" s="148" t="s">
        <v>57</v>
      </c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35"/>
      <c r="BF83" s="101"/>
      <c r="BG83" s="101"/>
      <c r="BH83" s="101"/>
      <c r="BI83" s="101"/>
      <c r="BJ83" s="101"/>
      <c r="BK83" s="101"/>
      <c r="BL83" s="101"/>
      <c r="BM83" s="101"/>
      <c r="BN83" s="61"/>
    </row>
    <row r="84" spans="1:66" s="3" customFormat="1" ht="20.100000000000001" customHeight="1" x14ac:dyDescent="0.15">
      <c r="A84" s="101"/>
      <c r="B84" s="101"/>
      <c r="C84" s="101"/>
      <c r="D84" s="35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101"/>
      <c r="BG84" s="101"/>
      <c r="BH84" s="101"/>
      <c r="BI84" s="101"/>
      <c r="BJ84" s="101"/>
      <c r="BK84" s="101"/>
      <c r="BL84" s="101"/>
      <c r="BM84" s="101"/>
      <c r="BN84" s="61"/>
    </row>
    <row r="85" spans="1:66" ht="30" customHeight="1" x14ac:dyDescent="0.15">
      <c r="D85" s="33"/>
      <c r="E85" s="149" t="s">
        <v>12</v>
      </c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53"/>
      <c r="AJ85" s="150" t="s">
        <v>14</v>
      </c>
      <c r="AK85" s="151"/>
      <c r="AL85" s="151"/>
      <c r="AM85" s="151"/>
      <c r="AN85" s="151"/>
      <c r="AO85" s="151"/>
      <c r="AP85" s="151"/>
      <c r="AQ85" s="152"/>
      <c r="AR85" s="153" t="str">
        <f>提供証明書作成シート!I32</f>
        <v>〇〇市□□○丁目○－○</v>
      </c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5"/>
      <c r="BE85" s="33"/>
    </row>
    <row r="86" spans="1:66" ht="30" customHeight="1" x14ac:dyDescent="0.15">
      <c r="D86" s="33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53"/>
      <c r="AJ86" s="156" t="s">
        <v>15</v>
      </c>
      <c r="AK86" s="157"/>
      <c r="AL86" s="157"/>
      <c r="AM86" s="157"/>
      <c r="AN86" s="157"/>
      <c r="AO86" s="157"/>
      <c r="AP86" s="157"/>
      <c r="AQ86" s="158"/>
      <c r="AR86" s="159" t="str">
        <f>提供証明書作成シート!I33</f>
        <v>○○法人□□□</v>
      </c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1"/>
      <c r="BE86" s="33"/>
    </row>
    <row r="87" spans="1:66" ht="30" customHeight="1" x14ac:dyDescent="0.15"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144" t="s">
        <v>20</v>
      </c>
      <c r="U87" s="144"/>
      <c r="V87" s="144"/>
      <c r="W87" s="144">
        <f>$W$21</f>
        <v>2</v>
      </c>
      <c r="X87" s="144"/>
      <c r="Y87" s="33" t="s">
        <v>5</v>
      </c>
      <c r="Z87" s="145" t="str">
        <f>$Z$21</f>
        <v>○</v>
      </c>
      <c r="AA87" s="145"/>
      <c r="AB87" s="144" t="s">
        <v>19</v>
      </c>
      <c r="AC87" s="144"/>
      <c r="AD87" s="145" t="str">
        <f>$AD$21</f>
        <v>△</v>
      </c>
      <c r="AE87" s="145"/>
      <c r="AF87" s="146" t="s">
        <v>35</v>
      </c>
      <c r="AG87" s="146"/>
      <c r="AH87" s="37"/>
      <c r="AI87" s="54"/>
      <c r="AJ87" s="126" t="s">
        <v>56</v>
      </c>
      <c r="AK87" s="127"/>
      <c r="AL87" s="127"/>
      <c r="AM87" s="127"/>
      <c r="AN87" s="127"/>
      <c r="AO87" s="127"/>
      <c r="AP87" s="127"/>
      <c r="AQ87" s="128"/>
      <c r="AR87" s="129" t="str">
        <f>提供証明書作成シート!I34</f>
        <v>〇〇ほいく園</v>
      </c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1"/>
      <c r="BE87" s="33"/>
    </row>
    <row r="88" spans="1:66" ht="30" customHeight="1" x14ac:dyDescent="0.15"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55"/>
      <c r="AE88" s="55"/>
      <c r="AF88" s="55"/>
      <c r="AG88" s="55"/>
      <c r="AH88" s="55"/>
      <c r="AI88" s="56"/>
      <c r="AJ88" s="132" t="s">
        <v>16</v>
      </c>
      <c r="AK88" s="133"/>
      <c r="AL88" s="133"/>
      <c r="AM88" s="133"/>
      <c r="AN88" s="133"/>
      <c r="AO88" s="133"/>
      <c r="AP88" s="133"/>
      <c r="AQ88" s="134"/>
      <c r="AR88" s="135" t="str">
        <f>提供証明書作成シート!I35</f>
        <v>○○　△△　□□</v>
      </c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7" t="s">
        <v>4</v>
      </c>
      <c r="BD88" s="138"/>
      <c r="BE88" s="33"/>
    </row>
    <row r="89" spans="1:66" ht="16.5" customHeight="1" x14ac:dyDescent="0.15"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4"/>
      <c r="AU89" s="33"/>
      <c r="AV89" s="33"/>
      <c r="AW89" s="33"/>
      <c r="AX89" s="33"/>
      <c r="AY89" s="34" t="s">
        <v>13</v>
      </c>
      <c r="AZ89" s="34"/>
      <c r="BA89" s="33"/>
      <c r="BB89" s="33"/>
      <c r="BC89" s="33"/>
      <c r="BD89" s="33"/>
      <c r="BE89" s="33"/>
    </row>
    <row r="90" spans="1:66" ht="28.5" customHeight="1" x14ac:dyDescent="0.15">
      <c r="D90" s="33"/>
      <c r="E90" s="143" t="s">
        <v>18</v>
      </c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</row>
    <row r="91" spans="1:66" ht="11.25" customHeight="1" x14ac:dyDescent="0.15"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</row>
    <row r="92" spans="1:66" ht="18" customHeight="1" thickBot="1" x14ac:dyDescent="0.2">
      <c r="B92" s="92" t="s">
        <v>22</v>
      </c>
      <c r="D92" s="33"/>
      <c r="E92" s="216" t="s">
        <v>0</v>
      </c>
      <c r="F92" s="217"/>
      <c r="G92" s="218"/>
      <c r="H92" s="225" t="s">
        <v>2</v>
      </c>
      <c r="I92" s="226"/>
      <c r="J92" s="227"/>
      <c r="K92" s="233">
        <f>VLOOKUP(B93,提供証明書作成シート!A:B,2,FALSE)</f>
        <v>0</v>
      </c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5"/>
      <c r="W92" s="33"/>
      <c r="X92" s="33"/>
      <c r="Y92" s="33"/>
      <c r="Z92" s="33"/>
      <c r="AA92" s="33"/>
      <c r="AB92" s="33"/>
      <c r="AC92" s="36"/>
      <c r="AD92" s="36"/>
      <c r="AE92" s="216" t="s">
        <v>1</v>
      </c>
      <c r="AF92" s="217"/>
      <c r="AG92" s="218"/>
      <c r="AH92" s="225" t="s">
        <v>2</v>
      </c>
      <c r="AI92" s="226"/>
      <c r="AJ92" s="227"/>
      <c r="AK92" s="233">
        <f>VLOOKUP(B93,提供証明書作成シート!A:D,4,FALSE)</f>
        <v>0</v>
      </c>
      <c r="AL92" s="234"/>
      <c r="AM92" s="234"/>
      <c r="AN92" s="234"/>
      <c r="AO92" s="234"/>
      <c r="AP92" s="234"/>
      <c r="AQ92" s="234"/>
      <c r="AR92" s="234"/>
      <c r="AS92" s="235"/>
      <c r="AT92" s="199" t="s">
        <v>27</v>
      </c>
      <c r="AU92" s="200"/>
      <c r="AV92" s="200"/>
      <c r="AW92" s="200"/>
      <c r="AX92" s="200"/>
      <c r="AY92" s="200"/>
      <c r="AZ92" s="201"/>
      <c r="BA92" s="199" t="s">
        <v>28</v>
      </c>
      <c r="BB92" s="200"/>
      <c r="BC92" s="200"/>
      <c r="BD92" s="201"/>
      <c r="BE92" s="33"/>
    </row>
    <row r="93" spans="1:66" ht="18" customHeight="1" thickBot="1" x14ac:dyDescent="0.2">
      <c r="B93" s="93">
        <v>5</v>
      </c>
      <c r="D93" s="33"/>
      <c r="E93" s="219"/>
      <c r="F93" s="220"/>
      <c r="G93" s="221"/>
      <c r="H93" s="228"/>
      <c r="I93" s="162"/>
      <c r="J93" s="229"/>
      <c r="K93" s="236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8"/>
      <c r="W93" s="33"/>
      <c r="X93" s="33"/>
      <c r="Y93" s="33"/>
      <c r="Z93" s="33"/>
      <c r="AA93" s="33"/>
      <c r="AB93" s="33"/>
      <c r="AC93" s="37"/>
      <c r="AD93" s="37"/>
      <c r="AE93" s="219"/>
      <c r="AF93" s="220"/>
      <c r="AG93" s="221"/>
      <c r="AH93" s="228"/>
      <c r="AI93" s="162"/>
      <c r="AJ93" s="229"/>
      <c r="AK93" s="236"/>
      <c r="AL93" s="237"/>
      <c r="AM93" s="237"/>
      <c r="AN93" s="237"/>
      <c r="AO93" s="237"/>
      <c r="AP93" s="237"/>
      <c r="AQ93" s="237"/>
      <c r="AR93" s="237"/>
      <c r="AS93" s="238"/>
      <c r="AT93" s="202">
        <f>VLOOKUP(B93,提供証明書作成シート!A:G,5,FALSE)</f>
        <v>0</v>
      </c>
      <c r="AU93" s="203"/>
      <c r="AV93" s="203"/>
      <c r="AW93" s="203"/>
      <c r="AX93" s="203"/>
      <c r="AY93" s="203"/>
      <c r="AZ93" s="204"/>
      <c r="BA93" s="208">
        <f>VLOOKUP(B93,提供証明書作成シート!A:G,6,FALSE)</f>
        <v>0</v>
      </c>
      <c r="BB93" s="209"/>
      <c r="BC93" s="209"/>
      <c r="BD93" s="210"/>
      <c r="BE93" s="33"/>
    </row>
    <row r="94" spans="1:66" ht="18" customHeight="1" x14ac:dyDescent="0.15">
      <c r="D94" s="33"/>
      <c r="E94" s="222"/>
      <c r="F94" s="223"/>
      <c r="G94" s="224"/>
      <c r="H94" s="230"/>
      <c r="I94" s="231"/>
      <c r="J94" s="232"/>
      <c r="K94" s="239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1"/>
      <c r="W94" s="33" t="s">
        <v>17</v>
      </c>
      <c r="X94" s="33"/>
      <c r="Y94" s="33"/>
      <c r="Z94" s="33"/>
      <c r="AA94" s="33"/>
      <c r="AB94" s="33"/>
      <c r="AC94" s="37"/>
      <c r="AD94" s="37"/>
      <c r="AE94" s="222"/>
      <c r="AF94" s="223"/>
      <c r="AG94" s="224"/>
      <c r="AH94" s="230"/>
      <c r="AI94" s="231"/>
      <c r="AJ94" s="232"/>
      <c r="AK94" s="239"/>
      <c r="AL94" s="240"/>
      <c r="AM94" s="240"/>
      <c r="AN94" s="240"/>
      <c r="AO94" s="240"/>
      <c r="AP94" s="240"/>
      <c r="AQ94" s="240"/>
      <c r="AR94" s="240"/>
      <c r="AS94" s="241"/>
      <c r="AT94" s="205"/>
      <c r="AU94" s="206"/>
      <c r="AV94" s="206"/>
      <c r="AW94" s="206"/>
      <c r="AX94" s="206"/>
      <c r="AY94" s="206"/>
      <c r="AZ94" s="207"/>
      <c r="BA94" s="211"/>
      <c r="BB94" s="212"/>
      <c r="BC94" s="212"/>
      <c r="BD94" s="213"/>
      <c r="BE94" s="33"/>
    </row>
    <row r="95" spans="1:66" s="2" customFormat="1" ht="13.5" customHeight="1" x14ac:dyDescent="0.15">
      <c r="A95" s="91"/>
      <c r="B95" s="94" t="s">
        <v>34</v>
      </c>
      <c r="C95" s="91"/>
      <c r="D95" s="33"/>
      <c r="E95" s="38"/>
      <c r="F95" s="38"/>
      <c r="G95" s="38"/>
      <c r="H95" s="65"/>
      <c r="I95" s="65"/>
      <c r="J95" s="65"/>
      <c r="K95" s="40"/>
      <c r="L95" s="40"/>
      <c r="M95" s="40"/>
      <c r="N95" s="40"/>
      <c r="O95" s="40"/>
      <c r="P95" s="40"/>
      <c r="Q95" s="40"/>
      <c r="R95" s="40"/>
      <c r="S95" s="40"/>
      <c r="T95" s="41"/>
      <c r="U95" s="41"/>
      <c r="V95" s="41"/>
      <c r="W95" s="33"/>
      <c r="X95" s="38"/>
      <c r="Y95" s="38"/>
      <c r="Z95" s="65"/>
      <c r="AA95" s="65"/>
      <c r="AB95" s="65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42"/>
      <c r="AX95" s="42"/>
      <c r="AY95" s="39"/>
      <c r="AZ95" s="42"/>
      <c r="BA95" s="42"/>
      <c r="BB95" s="39"/>
      <c r="BC95" s="42"/>
      <c r="BD95" s="42"/>
      <c r="BE95" s="33"/>
      <c r="BF95" s="91"/>
      <c r="BG95" s="91"/>
      <c r="BH95" s="91"/>
      <c r="BI95" s="91"/>
      <c r="BJ95" s="91"/>
      <c r="BK95" s="91"/>
      <c r="BL95" s="91"/>
      <c r="BM95" s="91"/>
      <c r="BN95" s="59"/>
    </row>
    <row r="96" spans="1:66" s="27" customFormat="1" ht="23.25" customHeight="1" thickBot="1" x14ac:dyDescent="0.2">
      <c r="A96" s="95"/>
      <c r="B96" s="96" t="s">
        <v>31</v>
      </c>
      <c r="C96" s="95"/>
      <c r="D96" s="62"/>
      <c r="E96" s="62"/>
      <c r="F96" s="43"/>
      <c r="G96" s="44" t="s">
        <v>30</v>
      </c>
      <c r="H96" s="214" t="str">
        <f>提供証明書作成シート!H4</f>
        <v>令和２</v>
      </c>
      <c r="I96" s="214"/>
      <c r="J96" s="214"/>
      <c r="K96" s="44" t="s">
        <v>5</v>
      </c>
      <c r="L96" s="215">
        <f>提供証明書作成シート!J4</f>
        <v>4</v>
      </c>
      <c r="M96" s="215"/>
      <c r="N96" s="44" t="s">
        <v>6</v>
      </c>
      <c r="O96" s="43"/>
      <c r="P96" s="43"/>
      <c r="Q96" s="45"/>
      <c r="R96" s="45"/>
      <c r="S96" s="62"/>
      <c r="T96" s="46"/>
      <c r="U96" s="46"/>
      <c r="V96" s="47"/>
      <c r="W96" s="47"/>
      <c r="X96" s="64"/>
      <c r="Y96" s="64"/>
      <c r="Z96" s="64"/>
      <c r="AA96" s="64"/>
      <c r="AB96" s="62"/>
      <c r="AC96" s="62"/>
      <c r="AD96" s="62"/>
      <c r="AE96" s="62"/>
      <c r="AF96" s="64"/>
      <c r="AG96" s="64"/>
      <c r="AH96" s="64"/>
      <c r="AI96" s="64"/>
      <c r="AJ96" s="85" t="s">
        <v>50</v>
      </c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57"/>
      <c r="AX96" s="84" t="s">
        <v>37</v>
      </c>
      <c r="AY96" s="85"/>
      <c r="AZ96" s="84"/>
      <c r="BA96" s="84"/>
      <c r="BB96" s="85"/>
      <c r="BC96" s="84" t="s">
        <v>53</v>
      </c>
      <c r="BD96" s="84"/>
      <c r="BE96" s="62"/>
      <c r="BF96" s="95"/>
      <c r="BG96" s="95"/>
      <c r="BH96" s="95"/>
      <c r="BI96" s="95"/>
      <c r="BJ96" s="95"/>
      <c r="BK96" s="95"/>
      <c r="BL96" s="95"/>
      <c r="BM96" s="95"/>
      <c r="BN96" s="60"/>
    </row>
    <row r="97" spans="1:66" ht="37.5" customHeight="1" thickTop="1" x14ac:dyDescent="0.15">
      <c r="B97" s="97" t="s">
        <v>32</v>
      </c>
      <c r="D97" s="33"/>
      <c r="E97" s="186" t="s">
        <v>7</v>
      </c>
      <c r="F97" s="187"/>
      <c r="G97" s="187"/>
      <c r="H97" s="187"/>
      <c r="I97" s="187"/>
      <c r="J97" s="187"/>
      <c r="K97" s="188"/>
      <c r="L97" s="189" t="s">
        <v>45</v>
      </c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1"/>
      <c r="Y97" s="186" t="s">
        <v>36</v>
      </c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92" t="s">
        <v>47</v>
      </c>
      <c r="AK97" s="193"/>
      <c r="AL97" s="193"/>
      <c r="AM97" s="193"/>
      <c r="AN97" s="193"/>
      <c r="AO97" s="194" t="s">
        <v>46</v>
      </c>
      <c r="AP97" s="195"/>
      <c r="AQ97" s="195"/>
      <c r="AR97" s="195"/>
      <c r="AS97" s="196"/>
      <c r="AT97" s="197" t="s">
        <v>51</v>
      </c>
      <c r="AU97" s="198"/>
      <c r="AV97" s="198"/>
      <c r="AW97" s="198"/>
      <c r="AX97" s="198"/>
      <c r="AY97" s="198"/>
      <c r="AZ97" s="169" t="s">
        <v>52</v>
      </c>
      <c r="BA97" s="170"/>
      <c r="BB97" s="170"/>
      <c r="BC97" s="170"/>
      <c r="BD97" s="171"/>
      <c r="BE97" s="33"/>
    </row>
    <row r="98" spans="1:66" ht="39.950000000000003" customHeight="1" thickBot="1" x14ac:dyDescent="0.2">
      <c r="B98" s="98"/>
      <c r="D98" s="33"/>
      <c r="E98" s="172" t="s">
        <v>44</v>
      </c>
      <c r="F98" s="173"/>
      <c r="G98" s="173"/>
      <c r="H98" s="173"/>
      <c r="I98" s="173"/>
      <c r="J98" s="173"/>
      <c r="K98" s="174"/>
      <c r="L98" s="69"/>
      <c r="M98" s="70"/>
      <c r="N98" s="70"/>
      <c r="O98" s="71"/>
      <c r="P98" s="70"/>
      <c r="Q98" s="175" t="str">
        <f>IF(B98&gt;=1,B98," ")</f>
        <v xml:space="preserve"> </v>
      </c>
      <c r="R98" s="175"/>
      <c r="S98" s="70" t="s">
        <v>8</v>
      </c>
      <c r="T98" s="70" t="s">
        <v>9</v>
      </c>
      <c r="U98" s="175" t="str">
        <f>IF(B100&gt;=1,B100," ")</f>
        <v xml:space="preserve"> </v>
      </c>
      <c r="V98" s="175"/>
      <c r="W98" s="70" t="s">
        <v>8</v>
      </c>
      <c r="X98" s="72"/>
      <c r="Y98" s="176">
        <f>提供証明書作成シート!H6</f>
        <v>0.3125</v>
      </c>
      <c r="Z98" s="177"/>
      <c r="AA98" s="177"/>
      <c r="AB98" s="177"/>
      <c r="AC98" s="177"/>
      <c r="AD98" s="71" t="s">
        <v>9</v>
      </c>
      <c r="AE98" s="177">
        <f>提供証明書作成シート!J6</f>
        <v>0.77083333333333337</v>
      </c>
      <c r="AF98" s="177"/>
      <c r="AG98" s="177"/>
      <c r="AH98" s="177"/>
      <c r="AI98" s="177"/>
      <c r="AJ98" s="178">
        <f>VLOOKUP(B93,提供証明書作成シート!A:G,7,FALSE)</f>
        <v>0</v>
      </c>
      <c r="AK98" s="179"/>
      <c r="AL98" s="179"/>
      <c r="AM98" s="179"/>
      <c r="AN98" s="73" t="s">
        <v>10</v>
      </c>
      <c r="AO98" s="180">
        <f>VLOOKUP(B93,提供証明書作成シート!C:L,10,FALSE)</f>
        <v>0</v>
      </c>
      <c r="AP98" s="181"/>
      <c r="AQ98" s="181"/>
      <c r="AR98" s="181"/>
      <c r="AS98" s="74" t="s">
        <v>10</v>
      </c>
      <c r="AT98" s="182" t="str">
        <f>VLOOKUP(B93,提供証明書作成シート!C:H,6,FALSE)</f>
        <v xml:space="preserve"> </v>
      </c>
      <c r="AU98" s="183"/>
      <c r="AV98" s="183"/>
      <c r="AW98" s="183"/>
      <c r="AX98" s="183"/>
      <c r="AY98" s="70" t="s">
        <v>10</v>
      </c>
      <c r="AZ98" s="184" t="str">
        <f>VLOOKUP(B93,提供証明書作成シート!C:L,7,FALSE)</f>
        <v/>
      </c>
      <c r="BA98" s="185"/>
      <c r="BB98" s="185"/>
      <c r="BC98" s="185"/>
      <c r="BD98" s="90" t="s">
        <v>3</v>
      </c>
      <c r="BE98" s="33"/>
    </row>
    <row r="99" spans="1:66" ht="39.950000000000003" customHeight="1" thickTop="1" thickBot="1" x14ac:dyDescent="0.2">
      <c r="B99" s="99" t="s">
        <v>33</v>
      </c>
      <c r="D99" s="33"/>
      <c r="E99" s="165"/>
      <c r="F99" s="165"/>
      <c r="G99" s="165"/>
      <c r="H99" s="165"/>
      <c r="I99" s="165"/>
      <c r="J99" s="165"/>
      <c r="K99" s="165"/>
      <c r="L99" s="67"/>
      <c r="M99" s="166"/>
      <c r="N99" s="166"/>
      <c r="O99" s="68"/>
      <c r="P99" s="67"/>
      <c r="Q99" s="167"/>
      <c r="R99" s="167"/>
      <c r="S99" s="40"/>
      <c r="T99" s="40"/>
      <c r="U99" s="167"/>
      <c r="V99" s="167"/>
      <c r="W99" s="41"/>
      <c r="X99" s="40"/>
      <c r="Y99" s="168"/>
      <c r="Z99" s="168"/>
      <c r="AA99" s="168"/>
      <c r="AB99" s="168"/>
      <c r="AC99" s="168"/>
      <c r="AD99" s="41"/>
      <c r="AE99" s="168"/>
      <c r="AF99" s="168"/>
      <c r="AG99" s="168"/>
      <c r="AH99" s="168"/>
      <c r="AI99" s="168"/>
      <c r="AJ99" s="139" t="s">
        <v>11</v>
      </c>
      <c r="AK99" s="140"/>
      <c r="AL99" s="140"/>
      <c r="AM99" s="141">
        <f>AJ98+AO98</f>
        <v>0</v>
      </c>
      <c r="AN99" s="142"/>
      <c r="AO99" s="142"/>
      <c r="AP99" s="142"/>
      <c r="AQ99" s="142"/>
      <c r="AR99" s="142"/>
      <c r="AS99" s="83" t="s">
        <v>10</v>
      </c>
      <c r="AT99" s="162"/>
      <c r="AU99" s="162"/>
      <c r="AV99" s="162"/>
      <c r="AW99" s="163"/>
      <c r="AX99" s="163"/>
      <c r="AY99" s="163"/>
      <c r="AZ99" s="163"/>
      <c r="BA99" s="163"/>
      <c r="BB99" s="163"/>
      <c r="BC99" s="163"/>
      <c r="BD99" s="51"/>
      <c r="BE99" s="33"/>
    </row>
    <row r="100" spans="1:66" ht="39.950000000000003" customHeight="1" x14ac:dyDescent="0.15">
      <c r="B100" s="98"/>
      <c r="C100" s="100"/>
      <c r="D100" s="33"/>
      <c r="E100" s="164" t="s">
        <v>43</v>
      </c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33"/>
    </row>
    <row r="101" spans="1:66" s="2" customFormat="1" ht="8.25" customHeight="1" x14ac:dyDescent="0.15">
      <c r="A101" s="91"/>
      <c r="B101" s="91"/>
      <c r="C101" s="91"/>
      <c r="D101" s="33"/>
      <c r="E101" s="48"/>
      <c r="F101" s="48"/>
      <c r="G101" s="48"/>
      <c r="H101" s="48"/>
      <c r="I101" s="48"/>
      <c r="J101" s="48"/>
      <c r="K101" s="48"/>
      <c r="L101" s="33"/>
      <c r="M101" s="41"/>
      <c r="N101" s="41"/>
      <c r="O101" s="41"/>
      <c r="P101" s="40"/>
      <c r="Q101" s="40"/>
      <c r="R101" s="40"/>
      <c r="S101" s="41"/>
      <c r="T101" s="41"/>
      <c r="U101" s="41"/>
      <c r="V101" s="41"/>
      <c r="W101" s="41"/>
      <c r="X101" s="41"/>
      <c r="Y101" s="41"/>
      <c r="Z101" s="41"/>
      <c r="AA101" s="40"/>
      <c r="AB101" s="49"/>
      <c r="AC101" s="41"/>
      <c r="AD101" s="41"/>
      <c r="AE101" s="41"/>
      <c r="AF101" s="41"/>
      <c r="AG101" s="49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65"/>
      <c r="AU101" s="65"/>
      <c r="AV101" s="65"/>
      <c r="AW101" s="50"/>
      <c r="AX101" s="50"/>
      <c r="AY101" s="50"/>
      <c r="AZ101" s="50"/>
      <c r="BA101" s="50"/>
      <c r="BB101" s="50"/>
      <c r="BC101" s="50"/>
      <c r="BD101" s="51"/>
      <c r="BE101" s="33"/>
      <c r="BF101" s="91"/>
      <c r="BG101" s="91"/>
      <c r="BH101" s="91"/>
      <c r="BI101" s="91"/>
      <c r="BJ101" s="91"/>
      <c r="BK101" s="91"/>
      <c r="BL101" s="91"/>
      <c r="BM101" s="91"/>
      <c r="BN101" s="59"/>
    </row>
    <row r="102" spans="1:66" ht="35.1" customHeight="1" x14ac:dyDescent="0.15">
      <c r="D102" s="33"/>
      <c r="E102" s="148" t="s">
        <v>48</v>
      </c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33"/>
    </row>
    <row r="103" spans="1:66" ht="35.1" customHeight="1" x14ac:dyDescent="0.15">
      <c r="D103" s="33"/>
      <c r="E103" s="63" t="s">
        <v>49</v>
      </c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33"/>
    </row>
    <row r="104" spans="1:66" s="3" customFormat="1" ht="35.1" customHeight="1" x14ac:dyDescent="0.15">
      <c r="A104" s="101"/>
      <c r="B104" s="101"/>
      <c r="C104" s="101"/>
      <c r="D104" s="35"/>
      <c r="E104" s="147" t="s">
        <v>54</v>
      </c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35"/>
      <c r="BF104" s="101"/>
      <c r="BG104" s="101"/>
      <c r="BH104" s="101"/>
      <c r="BI104" s="101"/>
      <c r="BJ104" s="101"/>
      <c r="BK104" s="101"/>
      <c r="BL104" s="101"/>
      <c r="BM104" s="101"/>
      <c r="BN104" s="61"/>
    </row>
    <row r="105" spans="1:66" s="3" customFormat="1" ht="35.1" customHeight="1" x14ac:dyDescent="0.15">
      <c r="A105" s="101"/>
      <c r="B105" s="101"/>
      <c r="C105" s="101"/>
      <c r="D105" s="35"/>
      <c r="E105" s="148" t="s">
        <v>57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35"/>
      <c r="BF105" s="101"/>
      <c r="BG105" s="101"/>
      <c r="BH105" s="101"/>
      <c r="BI105" s="101"/>
      <c r="BJ105" s="101"/>
      <c r="BK105" s="101"/>
      <c r="BL105" s="101"/>
      <c r="BM105" s="101"/>
      <c r="BN105" s="61"/>
    </row>
    <row r="106" spans="1:66" s="3" customFormat="1" ht="20.100000000000001" customHeight="1" x14ac:dyDescent="0.15">
      <c r="A106" s="101"/>
      <c r="B106" s="101"/>
      <c r="C106" s="101"/>
      <c r="D106" s="35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101"/>
      <c r="BG106" s="101"/>
      <c r="BH106" s="101"/>
      <c r="BI106" s="101"/>
      <c r="BJ106" s="101"/>
      <c r="BK106" s="101"/>
      <c r="BL106" s="101"/>
      <c r="BM106" s="101"/>
      <c r="BN106" s="61"/>
    </row>
    <row r="107" spans="1:66" ht="30" customHeight="1" x14ac:dyDescent="0.15">
      <c r="D107" s="33"/>
      <c r="E107" s="149" t="s">
        <v>12</v>
      </c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53"/>
      <c r="AJ107" s="150" t="s">
        <v>14</v>
      </c>
      <c r="AK107" s="151"/>
      <c r="AL107" s="151"/>
      <c r="AM107" s="151"/>
      <c r="AN107" s="151"/>
      <c r="AO107" s="151"/>
      <c r="AP107" s="151"/>
      <c r="AQ107" s="152"/>
      <c r="AR107" s="153" t="str">
        <f>提供証明書作成シート!I32</f>
        <v>〇〇市□□○丁目○－○</v>
      </c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5"/>
      <c r="BE107" s="33"/>
    </row>
    <row r="108" spans="1:66" ht="30" customHeight="1" x14ac:dyDescent="0.15">
      <c r="D108" s="33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53"/>
      <c r="AJ108" s="156" t="s">
        <v>15</v>
      </c>
      <c r="AK108" s="157"/>
      <c r="AL108" s="157"/>
      <c r="AM108" s="157"/>
      <c r="AN108" s="157"/>
      <c r="AO108" s="157"/>
      <c r="AP108" s="157"/>
      <c r="AQ108" s="158"/>
      <c r="AR108" s="159" t="str">
        <f>提供証明書作成シート!I33</f>
        <v>○○法人□□□</v>
      </c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1"/>
      <c r="BE108" s="33"/>
    </row>
    <row r="109" spans="1:66" ht="30" customHeight="1" x14ac:dyDescent="0.15"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144" t="s">
        <v>20</v>
      </c>
      <c r="U109" s="144"/>
      <c r="V109" s="144"/>
      <c r="W109" s="144">
        <f>$W$21</f>
        <v>2</v>
      </c>
      <c r="X109" s="144"/>
      <c r="Y109" s="33" t="s">
        <v>5</v>
      </c>
      <c r="Z109" s="145" t="str">
        <f>$Z$21</f>
        <v>○</v>
      </c>
      <c r="AA109" s="145"/>
      <c r="AB109" s="144" t="s">
        <v>19</v>
      </c>
      <c r="AC109" s="144"/>
      <c r="AD109" s="145" t="str">
        <f>$AD$21</f>
        <v>△</v>
      </c>
      <c r="AE109" s="145"/>
      <c r="AF109" s="146" t="s">
        <v>35</v>
      </c>
      <c r="AG109" s="146"/>
      <c r="AH109" s="37"/>
      <c r="AI109" s="54"/>
      <c r="AJ109" s="126" t="s">
        <v>56</v>
      </c>
      <c r="AK109" s="127"/>
      <c r="AL109" s="127"/>
      <c r="AM109" s="127"/>
      <c r="AN109" s="127"/>
      <c r="AO109" s="127"/>
      <c r="AP109" s="127"/>
      <c r="AQ109" s="128"/>
      <c r="AR109" s="129" t="str">
        <f>提供証明書作成シート!I34</f>
        <v>〇〇ほいく園</v>
      </c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1"/>
      <c r="BE109" s="33"/>
    </row>
    <row r="110" spans="1:66" ht="30" customHeight="1" x14ac:dyDescent="0.15"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55"/>
      <c r="AE110" s="55"/>
      <c r="AF110" s="55"/>
      <c r="AG110" s="55"/>
      <c r="AH110" s="55"/>
      <c r="AI110" s="56"/>
      <c r="AJ110" s="132" t="s">
        <v>16</v>
      </c>
      <c r="AK110" s="133"/>
      <c r="AL110" s="133"/>
      <c r="AM110" s="133"/>
      <c r="AN110" s="133"/>
      <c r="AO110" s="133"/>
      <c r="AP110" s="133"/>
      <c r="AQ110" s="134"/>
      <c r="AR110" s="135" t="str">
        <f>提供証明書作成シート!I35</f>
        <v>○○　△△　□□</v>
      </c>
      <c r="AS110" s="136"/>
      <c r="AT110" s="136"/>
      <c r="AU110" s="136"/>
      <c r="AV110" s="136"/>
      <c r="AW110" s="136"/>
      <c r="AX110" s="136"/>
      <c r="AY110" s="136"/>
      <c r="AZ110" s="136"/>
      <c r="BA110" s="136"/>
      <c r="BB110" s="136"/>
      <c r="BC110" s="137" t="s">
        <v>4</v>
      </c>
      <c r="BD110" s="138"/>
      <c r="BE110" s="33"/>
    </row>
    <row r="111" spans="1:66" ht="16.5" customHeight="1" x14ac:dyDescent="0.15"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4"/>
      <c r="AU111" s="33"/>
      <c r="AV111" s="33"/>
      <c r="AW111" s="33"/>
      <c r="AX111" s="33"/>
      <c r="AY111" s="34" t="s">
        <v>13</v>
      </c>
      <c r="AZ111" s="34"/>
      <c r="BA111" s="33"/>
      <c r="BB111" s="33"/>
      <c r="BC111" s="33"/>
      <c r="BD111" s="33"/>
      <c r="BE111" s="33"/>
    </row>
    <row r="112" spans="1:66" ht="28.5" customHeight="1" x14ac:dyDescent="0.15">
      <c r="D112" s="33"/>
      <c r="E112" s="143" t="s">
        <v>18</v>
      </c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</row>
    <row r="113" spans="1:66" ht="11.25" customHeight="1" x14ac:dyDescent="0.15"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</row>
    <row r="114" spans="1:66" ht="18" customHeight="1" thickBot="1" x14ac:dyDescent="0.2">
      <c r="B114" s="92" t="s">
        <v>22</v>
      </c>
      <c r="D114" s="33"/>
      <c r="E114" s="216" t="s">
        <v>0</v>
      </c>
      <c r="F114" s="217"/>
      <c r="G114" s="218"/>
      <c r="H114" s="225" t="s">
        <v>2</v>
      </c>
      <c r="I114" s="226"/>
      <c r="J114" s="227"/>
      <c r="K114" s="233">
        <f>VLOOKUP(B115,提供証明書作成シート!A:B,2,FALSE)</f>
        <v>0</v>
      </c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5"/>
      <c r="W114" s="33"/>
      <c r="X114" s="33"/>
      <c r="Y114" s="33"/>
      <c r="Z114" s="33"/>
      <c r="AA114" s="33"/>
      <c r="AB114" s="33"/>
      <c r="AC114" s="36"/>
      <c r="AD114" s="36"/>
      <c r="AE114" s="216" t="s">
        <v>1</v>
      </c>
      <c r="AF114" s="217"/>
      <c r="AG114" s="218"/>
      <c r="AH114" s="225" t="s">
        <v>2</v>
      </c>
      <c r="AI114" s="226"/>
      <c r="AJ114" s="227"/>
      <c r="AK114" s="233">
        <f>VLOOKUP(B115,提供証明書作成シート!A:D,4,FALSE)</f>
        <v>0</v>
      </c>
      <c r="AL114" s="234"/>
      <c r="AM114" s="234"/>
      <c r="AN114" s="234"/>
      <c r="AO114" s="234"/>
      <c r="AP114" s="234"/>
      <c r="AQ114" s="234"/>
      <c r="AR114" s="234"/>
      <c r="AS114" s="235"/>
      <c r="AT114" s="199" t="s">
        <v>27</v>
      </c>
      <c r="AU114" s="200"/>
      <c r="AV114" s="200"/>
      <c r="AW114" s="200"/>
      <c r="AX114" s="200"/>
      <c r="AY114" s="200"/>
      <c r="AZ114" s="201"/>
      <c r="BA114" s="199" t="s">
        <v>28</v>
      </c>
      <c r="BB114" s="200"/>
      <c r="BC114" s="200"/>
      <c r="BD114" s="201"/>
      <c r="BE114" s="33"/>
    </row>
    <row r="115" spans="1:66" ht="18" customHeight="1" thickBot="1" x14ac:dyDescent="0.2">
      <c r="B115" s="93">
        <v>6</v>
      </c>
      <c r="D115" s="33"/>
      <c r="E115" s="219"/>
      <c r="F115" s="220"/>
      <c r="G115" s="221"/>
      <c r="H115" s="228"/>
      <c r="I115" s="162"/>
      <c r="J115" s="229"/>
      <c r="K115" s="236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8"/>
      <c r="W115" s="33"/>
      <c r="X115" s="33"/>
      <c r="Y115" s="33"/>
      <c r="Z115" s="33"/>
      <c r="AA115" s="33"/>
      <c r="AB115" s="33"/>
      <c r="AC115" s="37"/>
      <c r="AD115" s="37"/>
      <c r="AE115" s="219"/>
      <c r="AF115" s="220"/>
      <c r="AG115" s="221"/>
      <c r="AH115" s="228"/>
      <c r="AI115" s="162"/>
      <c r="AJ115" s="229"/>
      <c r="AK115" s="236"/>
      <c r="AL115" s="237"/>
      <c r="AM115" s="237"/>
      <c r="AN115" s="237"/>
      <c r="AO115" s="237"/>
      <c r="AP115" s="237"/>
      <c r="AQ115" s="237"/>
      <c r="AR115" s="237"/>
      <c r="AS115" s="238"/>
      <c r="AT115" s="202">
        <f>VLOOKUP(B115,提供証明書作成シート!A:G,5,FALSE)</f>
        <v>0</v>
      </c>
      <c r="AU115" s="203"/>
      <c r="AV115" s="203"/>
      <c r="AW115" s="203"/>
      <c r="AX115" s="203"/>
      <c r="AY115" s="203"/>
      <c r="AZ115" s="204"/>
      <c r="BA115" s="208">
        <f>VLOOKUP(B115,提供証明書作成シート!A:G,6,FALSE)</f>
        <v>0</v>
      </c>
      <c r="BB115" s="209"/>
      <c r="BC115" s="209"/>
      <c r="BD115" s="210"/>
      <c r="BE115" s="33"/>
    </row>
    <row r="116" spans="1:66" ht="18" customHeight="1" x14ac:dyDescent="0.15">
      <c r="D116" s="33"/>
      <c r="E116" s="222"/>
      <c r="F116" s="223"/>
      <c r="G116" s="224"/>
      <c r="H116" s="230"/>
      <c r="I116" s="231"/>
      <c r="J116" s="232"/>
      <c r="K116" s="239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1"/>
      <c r="W116" s="33" t="s">
        <v>17</v>
      </c>
      <c r="X116" s="33"/>
      <c r="Y116" s="33"/>
      <c r="Z116" s="33"/>
      <c r="AA116" s="33"/>
      <c r="AB116" s="33"/>
      <c r="AC116" s="37"/>
      <c r="AD116" s="37"/>
      <c r="AE116" s="222"/>
      <c r="AF116" s="223"/>
      <c r="AG116" s="224"/>
      <c r="AH116" s="230"/>
      <c r="AI116" s="231"/>
      <c r="AJ116" s="232"/>
      <c r="AK116" s="239"/>
      <c r="AL116" s="240"/>
      <c r="AM116" s="240"/>
      <c r="AN116" s="240"/>
      <c r="AO116" s="240"/>
      <c r="AP116" s="240"/>
      <c r="AQ116" s="240"/>
      <c r="AR116" s="240"/>
      <c r="AS116" s="241"/>
      <c r="AT116" s="205"/>
      <c r="AU116" s="206"/>
      <c r="AV116" s="206"/>
      <c r="AW116" s="206"/>
      <c r="AX116" s="206"/>
      <c r="AY116" s="206"/>
      <c r="AZ116" s="207"/>
      <c r="BA116" s="211"/>
      <c r="BB116" s="212"/>
      <c r="BC116" s="212"/>
      <c r="BD116" s="213"/>
      <c r="BE116" s="33"/>
    </row>
    <row r="117" spans="1:66" s="2" customFormat="1" ht="13.5" customHeight="1" x14ac:dyDescent="0.15">
      <c r="A117" s="91"/>
      <c r="B117" s="94" t="s">
        <v>34</v>
      </c>
      <c r="C117" s="91"/>
      <c r="D117" s="33"/>
      <c r="E117" s="38"/>
      <c r="F117" s="38"/>
      <c r="G117" s="38"/>
      <c r="H117" s="65"/>
      <c r="I117" s="65"/>
      <c r="J117" s="65"/>
      <c r="K117" s="40"/>
      <c r="L117" s="40"/>
      <c r="M117" s="40"/>
      <c r="N117" s="40"/>
      <c r="O117" s="40"/>
      <c r="P117" s="40"/>
      <c r="Q117" s="40"/>
      <c r="R117" s="40"/>
      <c r="S117" s="40"/>
      <c r="T117" s="41"/>
      <c r="U117" s="41"/>
      <c r="V117" s="41"/>
      <c r="W117" s="33"/>
      <c r="X117" s="38"/>
      <c r="Y117" s="38"/>
      <c r="Z117" s="65"/>
      <c r="AA117" s="65"/>
      <c r="AB117" s="65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42"/>
      <c r="AX117" s="42"/>
      <c r="AY117" s="39"/>
      <c r="AZ117" s="42"/>
      <c r="BA117" s="42"/>
      <c r="BB117" s="39"/>
      <c r="BC117" s="42"/>
      <c r="BD117" s="42"/>
      <c r="BE117" s="33"/>
      <c r="BF117" s="91"/>
      <c r="BG117" s="91"/>
      <c r="BH117" s="91"/>
      <c r="BI117" s="91"/>
      <c r="BJ117" s="91"/>
      <c r="BK117" s="91"/>
      <c r="BL117" s="91"/>
      <c r="BM117" s="91"/>
      <c r="BN117" s="59"/>
    </row>
    <row r="118" spans="1:66" s="27" customFormat="1" ht="23.25" customHeight="1" thickBot="1" x14ac:dyDescent="0.2">
      <c r="A118" s="95"/>
      <c r="B118" s="96" t="s">
        <v>31</v>
      </c>
      <c r="C118" s="95"/>
      <c r="D118" s="62"/>
      <c r="E118" s="62"/>
      <c r="F118" s="43"/>
      <c r="G118" s="44" t="s">
        <v>30</v>
      </c>
      <c r="H118" s="214" t="str">
        <f>提供証明書作成シート!H4</f>
        <v>令和２</v>
      </c>
      <c r="I118" s="214"/>
      <c r="J118" s="214"/>
      <c r="K118" s="44" t="s">
        <v>5</v>
      </c>
      <c r="L118" s="215">
        <f>提供証明書作成シート!J4</f>
        <v>4</v>
      </c>
      <c r="M118" s="215"/>
      <c r="N118" s="44" t="s">
        <v>6</v>
      </c>
      <c r="O118" s="43"/>
      <c r="P118" s="43"/>
      <c r="Q118" s="45"/>
      <c r="R118" s="45"/>
      <c r="S118" s="62"/>
      <c r="T118" s="46"/>
      <c r="U118" s="46"/>
      <c r="V118" s="47"/>
      <c r="W118" s="47"/>
      <c r="X118" s="64"/>
      <c r="Y118" s="64"/>
      <c r="Z118" s="64"/>
      <c r="AA118" s="64"/>
      <c r="AB118" s="62"/>
      <c r="AC118" s="62"/>
      <c r="AD118" s="62"/>
      <c r="AE118" s="62"/>
      <c r="AF118" s="64"/>
      <c r="AG118" s="64"/>
      <c r="AH118" s="64"/>
      <c r="AI118" s="64"/>
      <c r="AJ118" s="85" t="s">
        <v>50</v>
      </c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57"/>
      <c r="AX118" s="84" t="s">
        <v>37</v>
      </c>
      <c r="AY118" s="85"/>
      <c r="AZ118" s="84"/>
      <c r="BA118" s="84"/>
      <c r="BB118" s="85"/>
      <c r="BC118" s="84" t="s">
        <v>53</v>
      </c>
      <c r="BD118" s="84"/>
      <c r="BE118" s="62"/>
      <c r="BF118" s="95"/>
      <c r="BG118" s="95"/>
      <c r="BH118" s="95"/>
      <c r="BI118" s="95"/>
      <c r="BJ118" s="95"/>
      <c r="BK118" s="95"/>
      <c r="BL118" s="95"/>
      <c r="BM118" s="95"/>
      <c r="BN118" s="60"/>
    </row>
    <row r="119" spans="1:66" ht="37.5" customHeight="1" thickTop="1" x14ac:dyDescent="0.15">
      <c r="B119" s="97" t="s">
        <v>32</v>
      </c>
      <c r="D119" s="33"/>
      <c r="E119" s="186" t="s">
        <v>7</v>
      </c>
      <c r="F119" s="187"/>
      <c r="G119" s="187"/>
      <c r="H119" s="187"/>
      <c r="I119" s="187"/>
      <c r="J119" s="187"/>
      <c r="K119" s="188"/>
      <c r="L119" s="189" t="s">
        <v>45</v>
      </c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1"/>
      <c r="Y119" s="186" t="s">
        <v>36</v>
      </c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92" t="s">
        <v>47</v>
      </c>
      <c r="AK119" s="193"/>
      <c r="AL119" s="193"/>
      <c r="AM119" s="193"/>
      <c r="AN119" s="193"/>
      <c r="AO119" s="194" t="s">
        <v>46</v>
      </c>
      <c r="AP119" s="195"/>
      <c r="AQ119" s="195"/>
      <c r="AR119" s="195"/>
      <c r="AS119" s="196"/>
      <c r="AT119" s="197" t="s">
        <v>51</v>
      </c>
      <c r="AU119" s="198"/>
      <c r="AV119" s="198"/>
      <c r="AW119" s="198"/>
      <c r="AX119" s="198"/>
      <c r="AY119" s="198"/>
      <c r="AZ119" s="169" t="s">
        <v>52</v>
      </c>
      <c r="BA119" s="170"/>
      <c r="BB119" s="170"/>
      <c r="BC119" s="170"/>
      <c r="BD119" s="171"/>
      <c r="BE119" s="33"/>
    </row>
    <row r="120" spans="1:66" ht="39.950000000000003" customHeight="1" thickBot="1" x14ac:dyDescent="0.2">
      <c r="B120" s="98"/>
      <c r="D120" s="33"/>
      <c r="E120" s="172" t="s">
        <v>44</v>
      </c>
      <c r="F120" s="173"/>
      <c r="G120" s="173"/>
      <c r="H120" s="173"/>
      <c r="I120" s="173"/>
      <c r="J120" s="173"/>
      <c r="K120" s="174"/>
      <c r="L120" s="69"/>
      <c r="M120" s="70"/>
      <c r="N120" s="70"/>
      <c r="O120" s="71"/>
      <c r="P120" s="70"/>
      <c r="Q120" s="175" t="str">
        <f>IF(B120&gt;=1,B120," ")</f>
        <v xml:space="preserve"> </v>
      </c>
      <c r="R120" s="175"/>
      <c r="S120" s="70" t="s">
        <v>8</v>
      </c>
      <c r="T120" s="70" t="s">
        <v>9</v>
      </c>
      <c r="U120" s="175" t="str">
        <f>IF(B122&gt;=1,B122," ")</f>
        <v xml:space="preserve"> </v>
      </c>
      <c r="V120" s="175"/>
      <c r="W120" s="70" t="s">
        <v>8</v>
      </c>
      <c r="X120" s="72"/>
      <c r="Y120" s="176">
        <f>提供証明書作成シート!H6</f>
        <v>0.3125</v>
      </c>
      <c r="Z120" s="177"/>
      <c r="AA120" s="177"/>
      <c r="AB120" s="177"/>
      <c r="AC120" s="177"/>
      <c r="AD120" s="71" t="s">
        <v>9</v>
      </c>
      <c r="AE120" s="177">
        <f>提供証明書作成シート!J6</f>
        <v>0.77083333333333337</v>
      </c>
      <c r="AF120" s="177"/>
      <c r="AG120" s="177"/>
      <c r="AH120" s="177"/>
      <c r="AI120" s="177"/>
      <c r="AJ120" s="178">
        <f>VLOOKUP(B115,提供証明書作成シート!A:G,7,FALSE)</f>
        <v>0</v>
      </c>
      <c r="AK120" s="179"/>
      <c r="AL120" s="179"/>
      <c r="AM120" s="179"/>
      <c r="AN120" s="73" t="s">
        <v>10</v>
      </c>
      <c r="AO120" s="180">
        <f>VLOOKUP(B115,提供証明書作成シート!C:L,10,FALSE)</f>
        <v>0</v>
      </c>
      <c r="AP120" s="181"/>
      <c r="AQ120" s="181"/>
      <c r="AR120" s="181"/>
      <c r="AS120" s="74" t="s">
        <v>10</v>
      </c>
      <c r="AT120" s="182" t="str">
        <f>VLOOKUP(B115,提供証明書作成シート!C:H,6,FALSE)</f>
        <v xml:space="preserve"> </v>
      </c>
      <c r="AU120" s="183"/>
      <c r="AV120" s="183"/>
      <c r="AW120" s="183"/>
      <c r="AX120" s="183"/>
      <c r="AY120" s="70" t="s">
        <v>10</v>
      </c>
      <c r="AZ120" s="184" t="str">
        <f>VLOOKUP(B115,提供証明書作成シート!C:L,7,FALSE)</f>
        <v/>
      </c>
      <c r="BA120" s="185"/>
      <c r="BB120" s="185"/>
      <c r="BC120" s="185"/>
      <c r="BD120" s="90" t="s">
        <v>3</v>
      </c>
      <c r="BE120" s="33"/>
    </row>
    <row r="121" spans="1:66" ht="39.950000000000003" customHeight="1" thickTop="1" thickBot="1" x14ac:dyDescent="0.2">
      <c r="B121" s="99" t="s">
        <v>33</v>
      </c>
      <c r="D121" s="33"/>
      <c r="E121" s="165"/>
      <c r="F121" s="165"/>
      <c r="G121" s="165"/>
      <c r="H121" s="165"/>
      <c r="I121" s="165"/>
      <c r="J121" s="165"/>
      <c r="K121" s="165"/>
      <c r="L121" s="67"/>
      <c r="M121" s="166"/>
      <c r="N121" s="166"/>
      <c r="O121" s="68"/>
      <c r="P121" s="67"/>
      <c r="Q121" s="167"/>
      <c r="R121" s="167"/>
      <c r="S121" s="40"/>
      <c r="T121" s="40"/>
      <c r="U121" s="167"/>
      <c r="V121" s="167"/>
      <c r="W121" s="41"/>
      <c r="X121" s="40"/>
      <c r="Y121" s="168"/>
      <c r="Z121" s="168"/>
      <c r="AA121" s="168"/>
      <c r="AB121" s="168"/>
      <c r="AC121" s="168"/>
      <c r="AD121" s="41"/>
      <c r="AE121" s="168"/>
      <c r="AF121" s="168"/>
      <c r="AG121" s="168"/>
      <c r="AH121" s="168"/>
      <c r="AI121" s="168"/>
      <c r="AJ121" s="139" t="s">
        <v>11</v>
      </c>
      <c r="AK121" s="140"/>
      <c r="AL121" s="140"/>
      <c r="AM121" s="141">
        <f>AJ120+AO120</f>
        <v>0</v>
      </c>
      <c r="AN121" s="142"/>
      <c r="AO121" s="142"/>
      <c r="AP121" s="142"/>
      <c r="AQ121" s="142"/>
      <c r="AR121" s="142"/>
      <c r="AS121" s="83" t="s">
        <v>10</v>
      </c>
      <c r="AT121" s="162"/>
      <c r="AU121" s="162"/>
      <c r="AV121" s="162"/>
      <c r="AW121" s="163"/>
      <c r="AX121" s="163"/>
      <c r="AY121" s="163"/>
      <c r="AZ121" s="163"/>
      <c r="BA121" s="163"/>
      <c r="BB121" s="163"/>
      <c r="BC121" s="163"/>
      <c r="BD121" s="51"/>
      <c r="BE121" s="33"/>
    </row>
    <row r="122" spans="1:66" ht="39.950000000000003" customHeight="1" x14ac:dyDescent="0.15">
      <c r="B122" s="98"/>
      <c r="C122" s="100"/>
      <c r="D122" s="33"/>
      <c r="E122" s="164" t="s">
        <v>43</v>
      </c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  <c r="AQ122" s="164"/>
      <c r="AR122" s="164"/>
      <c r="AS122" s="164"/>
      <c r="AT122" s="164"/>
      <c r="AU122" s="164"/>
      <c r="AV122" s="164"/>
      <c r="AW122" s="164"/>
      <c r="AX122" s="164"/>
      <c r="AY122" s="164"/>
      <c r="AZ122" s="164"/>
      <c r="BA122" s="164"/>
      <c r="BB122" s="164"/>
      <c r="BC122" s="164"/>
      <c r="BD122" s="164"/>
      <c r="BE122" s="33"/>
    </row>
    <row r="123" spans="1:66" s="2" customFormat="1" ht="8.25" customHeight="1" x14ac:dyDescent="0.15">
      <c r="A123" s="91"/>
      <c r="B123" s="91"/>
      <c r="C123" s="91"/>
      <c r="D123" s="33"/>
      <c r="E123" s="48"/>
      <c r="F123" s="48"/>
      <c r="G123" s="48"/>
      <c r="H123" s="48"/>
      <c r="I123" s="48"/>
      <c r="J123" s="48"/>
      <c r="K123" s="48"/>
      <c r="L123" s="33"/>
      <c r="M123" s="41"/>
      <c r="N123" s="41"/>
      <c r="O123" s="41"/>
      <c r="P123" s="40"/>
      <c r="Q123" s="40"/>
      <c r="R123" s="40"/>
      <c r="S123" s="41"/>
      <c r="T123" s="41"/>
      <c r="U123" s="41"/>
      <c r="V123" s="41"/>
      <c r="W123" s="41"/>
      <c r="X123" s="41"/>
      <c r="Y123" s="41"/>
      <c r="Z123" s="41"/>
      <c r="AA123" s="40"/>
      <c r="AB123" s="49"/>
      <c r="AC123" s="41"/>
      <c r="AD123" s="41"/>
      <c r="AE123" s="41"/>
      <c r="AF123" s="41"/>
      <c r="AG123" s="49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65"/>
      <c r="AU123" s="65"/>
      <c r="AV123" s="65"/>
      <c r="AW123" s="50"/>
      <c r="AX123" s="50"/>
      <c r="AY123" s="50"/>
      <c r="AZ123" s="50"/>
      <c r="BA123" s="50"/>
      <c r="BB123" s="50"/>
      <c r="BC123" s="50"/>
      <c r="BD123" s="51"/>
      <c r="BE123" s="33"/>
      <c r="BF123" s="91"/>
      <c r="BG123" s="91"/>
      <c r="BH123" s="91"/>
      <c r="BI123" s="91"/>
      <c r="BJ123" s="91"/>
      <c r="BK123" s="91"/>
      <c r="BL123" s="91"/>
      <c r="BM123" s="91"/>
      <c r="BN123" s="59"/>
    </row>
    <row r="124" spans="1:66" ht="35.1" customHeight="1" x14ac:dyDescent="0.15">
      <c r="D124" s="33"/>
      <c r="E124" s="148" t="s">
        <v>48</v>
      </c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33"/>
    </row>
    <row r="125" spans="1:66" ht="35.1" customHeight="1" x14ac:dyDescent="0.15">
      <c r="D125" s="33"/>
      <c r="E125" s="63" t="s">
        <v>49</v>
      </c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33"/>
    </row>
    <row r="126" spans="1:66" s="3" customFormat="1" ht="35.1" customHeight="1" x14ac:dyDescent="0.15">
      <c r="A126" s="101"/>
      <c r="B126" s="101"/>
      <c r="C126" s="101"/>
      <c r="D126" s="35"/>
      <c r="E126" s="147" t="s">
        <v>54</v>
      </c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35"/>
      <c r="BF126" s="101"/>
      <c r="BG126" s="101"/>
      <c r="BH126" s="101"/>
      <c r="BI126" s="101"/>
      <c r="BJ126" s="101"/>
      <c r="BK126" s="101"/>
      <c r="BL126" s="101"/>
      <c r="BM126" s="101"/>
      <c r="BN126" s="61"/>
    </row>
    <row r="127" spans="1:66" s="3" customFormat="1" ht="35.1" customHeight="1" x14ac:dyDescent="0.15">
      <c r="A127" s="101"/>
      <c r="B127" s="101"/>
      <c r="C127" s="101"/>
      <c r="D127" s="35"/>
      <c r="E127" s="148" t="s">
        <v>57</v>
      </c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35"/>
      <c r="BF127" s="101"/>
      <c r="BG127" s="101"/>
      <c r="BH127" s="101"/>
      <c r="BI127" s="101"/>
      <c r="BJ127" s="101"/>
      <c r="BK127" s="101"/>
      <c r="BL127" s="101"/>
      <c r="BM127" s="101"/>
      <c r="BN127" s="61"/>
    </row>
    <row r="128" spans="1:66" s="3" customFormat="1" ht="20.100000000000001" customHeight="1" x14ac:dyDescent="0.15">
      <c r="A128" s="101"/>
      <c r="B128" s="101"/>
      <c r="C128" s="101"/>
      <c r="D128" s="35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101"/>
      <c r="BG128" s="101"/>
      <c r="BH128" s="101"/>
      <c r="BI128" s="101"/>
      <c r="BJ128" s="101"/>
      <c r="BK128" s="101"/>
      <c r="BL128" s="101"/>
      <c r="BM128" s="101"/>
      <c r="BN128" s="61"/>
    </row>
    <row r="129" spans="1:66" ht="30" customHeight="1" x14ac:dyDescent="0.15">
      <c r="D129" s="33"/>
      <c r="E129" s="149" t="s">
        <v>12</v>
      </c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53"/>
      <c r="AJ129" s="150" t="s">
        <v>14</v>
      </c>
      <c r="AK129" s="151"/>
      <c r="AL129" s="151"/>
      <c r="AM129" s="151"/>
      <c r="AN129" s="151"/>
      <c r="AO129" s="151"/>
      <c r="AP129" s="151"/>
      <c r="AQ129" s="152"/>
      <c r="AR129" s="153" t="str">
        <f>提供証明書作成シート!I32</f>
        <v>〇〇市□□○丁目○－○</v>
      </c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5"/>
      <c r="BE129" s="33"/>
    </row>
    <row r="130" spans="1:66" ht="30" customHeight="1" x14ac:dyDescent="0.15">
      <c r="D130" s="33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53"/>
      <c r="AJ130" s="156" t="s">
        <v>15</v>
      </c>
      <c r="AK130" s="157"/>
      <c r="AL130" s="157"/>
      <c r="AM130" s="157"/>
      <c r="AN130" s="157"/>
      <c r="AO130" s="157"/>
      <c r="AP130" s="157"/>
      <c r="AQ130" s="158"/>
      <c r="AR130" s="159" t="str">
        <f>提供証明書作成シート!I33</f>
        <v>○○法人□□□</v>
      </c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1"/>
      <c r="BE130" s="33"/>
    </row>
    <row r="131" spans="1:66" ht="30" customHeight="1" x14ac:dyDescent="0.15"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144" t="s">
        <v>20</v>
      </c>
      <c r="U131" s="144"/>
      <c r="V131" s="144"/>
      <c r="W131" s="144">
        <f>$W$21</f>
        <v>2</v>
      </c>
      <c r="X131" s="144"/>
      <c r="Y131" s="33" t="s">
        <v>5</v>
      </c>
      <c r="Z131" s="145" t="str">
        <f>$Z$21</f>
        <v>○</v>
      </c>
      <c r="AA131" s="145"/>
      <c r="AB131" s="144" t="s">
        <v>19</v>
      </c>
      <c r="AC131" s="144"/>
      <c r="AD131" s="145" t="str">
        <f>$AD$21</f>
        <v>△</v>
      </c>
      <c r="AE131" s="145"/>
      <c r="AF131" s="146" t="s">
        <v>35</v>
      </c>
      <c r="AG131" s="146"/>
      <c r="AH131" s="37"/>
      <c r="AI131" s="54"/>
      <c r="AJ131" s="126" t="s">
        <v>56</v>
      </c>
      <c r="AK131" s="127"/>
      <c r="AL131" s="127"/>
      <c r="AM131" s="127"/>
      <c r="AN131" s="127"/>
      <c r="AO131" s="127"/>
      <c r="AP131" s="127"/>
      <c r="AQ131" s="128"/>
      <c r="AR131" s="129" t="str">
        <f>提供証明書作成シート!I34</f>
        <v>〇〇ほいく園</v>
      </c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1"/>
      <c r="BE131" s="33"/>
    </row>
    <row r="132" spans="1:66" ht="30" customHeight="1" x14ac:dyDescent="0.15"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55"/>
      <c r="AE132" s="55"/>
      <c r="AF132" s="55"/>
      <c r="AG132" s="55"/>
      <c r="AH132" s="55"/>
      <c r="AI132" s="56"/>
      <c r="AJ132" s="132" t="s">
        <v>16</v>
      </c>
      <c r="AK132" s="133"/>
      <c r="AL132" s="133"/>
      <c r="AM132" s="133"/>
      <c r="AN132" s="133"/>
      <c r="AO132" s="133"/>
      <c r="AP132" s="133"/>
      <c r="AQ132" s="134"/>
      <c r="AR132" s="135" t="str">
        <f>提供証明書作成シート!I35</f>
        <v>○○　△△　□□</v>
      </c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7" t="s">
        <v>4</v>
      </c>
      <c r="BD132" s="138"/>
      <c r="BE132" s="33"/>
    </row>
    <row r="133" spans="1:66" ht="16.5" customHeight="1" x14ac:dyDescent="0.15"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4"/>
      <c r="AU133" s="33"/>
      <c r="AV133" s="33"/>
      <c r="AW133" s="33"/>
      <c r="AX133" s="33"/>
      <c r="AY133" s="34" t="s">
        <v>13</v>
      </c>
      <c r="AZ133" s="34"/>
      <c r="BA133" s="33"/>
      <c r="BB133" s="33"/>
      <c r="BC133" s="33"/>
      <c r="BD133" s="33"/>
      <c r="BE133" s="33"/>
    </row>
    <row r="134" spans="1:66" ht="28.5" customHeight="1" x14ac:dyDescent="0.15">
      <c r="D134" s="33"/>
      <c r="E134" s="143" t="s">
        <v>18</v>
      </c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3"/>
      <c r="AN134" s="143"/>
      <c r="AO134" s="143"/>
      <c r="AP134" s="143"/>
      <c r="AQ134" s="143"/>
      <c r="AR134" s="143"/>
      <c r="AS134" s="143"/>
      <c r="AT134" s="143"/>
      <c r="AU134" s="143"/>
      <c r="AV134" s="143"/>
      <c r="AW134" s="143"/>
      <c r="AX134" s="143"/>
      <c r="AY134" s="143"/>
      <c r="AZ134" s="143"/>
      <c r="BA134" s="143"/>
      <c r="BB134" s="143"/>
      <c r="BC134" s="143"/>
      <c r="BD134" s="143"/>
      <c r="BE134" s="143"/>
    </row>
    <row r="135" spans="1:66" ht="11.25" customHeight="1" x14ac:dyDescent="0.15"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</row>
    <row r="136" spans="1:66" ht="18" customHeight="1" thickBot="1" x14ac:dyDescent="0.2">
      <c r="B136" s="92" t="s">
        <v>22</v>
      </c>
      <c r="D136" s="33"/>
      <c r="E136" s="216" t="s">
        <v>0</v>
      </c>
      <c r="F136" s="217"/>
      <c r="G136" s="218"/>
      <c r="H136" s="225" t="s">
        <v>2</v>
      </c>
      <c r="I136" s="226"/>
      <c r="J136" s="227"/>
      <c r="K136" s="233">
        <f>VLOOKUP(B137,提供証明書作成シート!A:B,2,FALSE)</f>
        <v>0</v>
      </c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5"/>
      <c r="W136" s="33"/>
      <c r="X136" s="33"/>
      <c r="Y136" s="33"/>
      <c r="Z136" s="33"/>
      <c r="AA136" s="33"/>
      <c r="AB136" s="33"/>
      <c r="AC136" s="36"/>
      <c r="AD136" s="36"/>
      <c r="AE136" s="216" t="s">
        <v>1</v>
      </c>
      <c r="AF136" s="217"/>
      <c r="AG136" s="218"/>
      <c r="AH136" s="225" t="s">
        <v>2</v>
      </c>
      <c r="AI136" s="226"/>
      <c r="AJ136" s="227"/>
      <c r="AK136" s="233">
        <f>VLOOKUP(B137,提供証明書作成シート!A:D,4,FALSE)</f>
        <v>0</v>
      </c>
      <c r="AL136" s="234"/>
      <c r="AM136" s="234"/>
      <c r="AN136" s="234"/>
      <c r="AO136" s="234"/>
      <c r="AP136" s="234"/>
      <c r="AQ136" s="234"/>
      <c r="AR136" s="234"/>
      <c r="AS136" s="235"/>
      <c r="AT136" s="199" t="s">
        <v>27</v>
      </c>
      <c r="AU136" s="200"/>
      <c r="AV136" s="200"/>
      <c r="AW136" s="200"/>
      <c r="AX136" s="200"/>
      <c r="AY136" s="200"/>
      <c r="AZ136" s="201"/>
      <c r="BA136" s="199" t="s">
        <v>28</v>
      </c>
      <c r="BB136" s="200"/>
      <c r="BC136" s="200"/>
      <c r="BD136" s="201"/>
      <c r="BE136" s="33"/>
    </row>
    <row r="137" spans="1:66" ht="18" customHeight="1" thickBot="1" x14ac:dyDescent="0.2">
      <c r="B137" s="93">
        <v>7</v>
      </c>
      <c r="D137" s="33"/>
      <c r="E137" s="219"/>
      <c r="F137" s="220"/>
      <c r="G137" s="221"/>
      <c r="H137" s="228"/>
      <c r="I137" s="162"/>
      <c r="J137" s="229"/>
      <c r="K137" s="236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  <c r="V137" s="238"/>
      <c r="W137" s="33"/>
      <c r="X137" s="33"/>
      <c r="Y137" s="33"/>
      <c r="Z137" s="33"/>
      <c r="AA137" s="33"/>
      <c r="AB137" s="33"/>
      <c r="AC137" s="37"/>
      <c r="AD137" s="37"/>
      <c r="AE137" s="219"/>
      <c r="AF137" s="220"/>
      <c r="AG137" s="221"/>
      <c r="AH137" s="228"/>
      <c r="AI137" s="162"/>
      <c r="AJ137" s="229"/>
      <c r="AK137" s="236"/>
      <c r="AL137" s="237"/>
      <c r="AM137" s="237"/>
      <c r="AN137" s="237"/>
      <c r="AO137" s="237"/>
      <c r="AP137" s="237"/>
      <c r="AQ137" s="237"/>
      <c r="AR137" s="237"/>
      <c r="AS137" s="238"/>
      <c r="AT137" s="202">
        <f>VLOOKUP(B137,提供証明書作成シート!A:G,5,FALSE)</f>
        <v>0</v>
      </c>
      <c r="AU137" s="203"/>
      <c r="AV137" s="203"/>
      <c r="AW137" s="203"/>
      <c r="AX137" s="203"/>
      <c r="AY137" s="203"/>
      <c r="AZ137" s="204"/>
      <c r="BA137" s="208">
        <f>VLOOKUP(B137,提供証明書作成シート!A:G,6,FALSE)</f>
        <v>0</v>
      </c>
      <c r="BB137" s="209"/>
      <c r="BC137" s="209"/>
      <c r="BD137" s="210"/>
      <c r="BE137" s="33"/>
    </row>
    <row r="138" spans="1:66" ht="18" customHeight="1" x14ac:dyDescent="0.15">
      <c r="D138" s="33"/>
      <c r="E138" s="222"/>
      <c r="F138" s="223"/>
      <c r="G138" s="224"/>
      <c r="H138" s="230"/>
      <c r="I138" s="231"/>
      <c r="J138" s="232"/>
      <c r="K138" s="239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1"/>
      <c r="W138" s="33" t="s">
        <v>17</v>
      </c>
      <c r="X138" s="33"/>
      <c r="Y138" s="33"/>
      <c r="Z138" s="33"/>
      <c r="AA138" s="33"/>
      <c r="AB138" s="33"/>
      <c r="AC138" s="37"/>
      <c r="AD138" s="37"/>
      <c r="AE138" s="222"/>
      <c r="AF138" s="223"/>
      <c r="AG138" s="224"/>
      <c r="AH138" s="230"/>
      <c r="AI138" s="231"/>
      <c r="AJ138" s="232"/>
      <c r="AK138" s="239"/>
      <c r="AL138" s="240"/>
      <c r="AM138" s="240"/>
      <c r="AN138" s="240"/>
      <c r="AO138" s="240"/>
      <c r="AP138" s="240"/>
      <c r="AQ138" s="240"/>
      <c r="AR138" s="240"/>
      <c r="AS138" s="241"/>
      <c r="AT138" s="205"/>
      <c r="AU138" s="206"/>
      <c r="AV138" s="206"/>
      <c r="AW138" s="206"/>
      <c r="AX138" s="206"/>
      <c r="AY138" s="206"/>
      <c r="AZ138" s="207"/>
      <c r="BA138" s="211"/>
      <c r="BB138" s="212"/>
      <c r="BC138" s="212"/>
      <c r="BD138" s="213"/>
      <c r="BE138" s="33"/>
    </row>
    <row r="139" spans="1:66" s="2" customFormat="1" ht="13.5" customHeight="1" x14ac:dyDescent="0.15">
      <c r="A139" s="91"/>
      <c r="B139" s="94" t="s">
        <v>34</v>
      </c>
      <c r="C139" s="91"/>
      <c r="D139" s="33"/>
      <c r="E139" s="38"/>
      <c r="F139" s="38"/>
      <c r="G139" s="38"/>
      <c r="H139" s="65"/>
      <c r="I139" s="65"/>
      <c r="J139" s="65"/>
      <c r="K139" s="40"/>
      <c r="L139" s="40"/>
      <c r="M139" s="40"/>
      <c r="N139" s="40"/>
      <c r="O139" s="40"/>
      <c r="P139" s="40"/>
      <c r="Q139" s="40"/>
      <c r="R139" s="40"/>
      <c r="S139" s="40"/>
      <c r="T139" s="41"/>
      <c r="U139" s="41"/>
      <c r="V139" s="41"/>
      <c r="W139" s="33"/>
      <c r="X139" s="38"/>
      <c r="Y139" s="38"/>
      <c r="Z139" s="65"/>
      <c r="AA139" s="65"/>
      <c r="AB139" s="65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42"/>
      <c r="AX139" s="42"/>
      <c r="AY139" s="39"/>
      <c r="AZ139" s="42"/>
      <c r="BA139" s="42"/>
      <c r="BB139" s="39"/>
      <c r="BC139" s="42"/>
      <c r="BD139" s="42"/>
      <c r="BE139" s="33"/>
      <c r="BF139" s="91"/>
      <c r="BG139" s="91"/>
      <c r="BH139" s="91"/>
      <c r="BI139" s="91"/>
      <c r="BJ139" s="91"/>
      <c r="BK139" s="91"/>
      <c r="BL139" s="91"/>
      <c r="BM139" s="91"/>
      <c r="BN139" s="59"/>
    </row>
    <row r="140" spans="1:66" s="27" customFormat="1" ht="23.25" customHeight="1" thickBot="1" x14ac:dyDescent="0.2">
      <c r="A140" s="95"/>
      <c r="B140" s="96" t="s">
        <v>31</v>
      </c>
      <c r="C140" s="95"/>
      <c r="D140" s="62"/>
      <c r="E140" s="62"/>
      <c r="F140" s="43"/>
      <c r="G140" s="44" t="s">
        <v>30</v>
      </c>
      <c r="H140" s="214" t="str">
        <f>提供証明書作成シート!H4</f>
        <v>令和２</v>
      </c>
      <c r="I140" s="214"/>
      <c r="J140" s="214"/>
      <c r="K140" s="44" t="s">
        <v>5</v>
      </c>
      <c r="L140" s="215">
        <f>提供証明書作成シート!J4</f>
        <v>4</v>
      </c>
      <c r="M140" s="215"/>
      <c r="N140" s="44" t="s">
        <v>6</v>
      </c>
      <c r="O140" s="43"/>
      <c r="P140" s="43"/>
      <c r="Q140" s="45"/>
      <c r="R140" s="45"/>
      <c r="S140" s="62"/>
      <c r="T140" s="46"/>
      <c r="U140" s="46"/>
      <c r="V140" s="47"/>
      <c r="W140" s="47"/>
      <c r="X140" s="64"/>
      <c r="Y140" s="64"/>
      <c r="Z140" s="64"/>
      <c r="AA140" s="64"/>
      <c r="AB140" s="62"/>
      <c r="AC140" s="62"/>
      <c r="AD140" s="62"/>
      <c r="AE140" s="62"/>
      <c r="AF140" s="64"/>
      <c r="AG140" s="64"/>
      <c r="AH140" s="64"/>
      <c r="AI140" s="64"/>
      <c r="AJ140" s="85" t="s">
        <v>50</v>
      </c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57"/>
      <c r="AX140" s="84" t="s">
        <v>37</v>
      </c>
      <c r="AY140" s="85"/>
      <c r="AZ140" s="84"/>
      <c r="BA140" s="84"/>
      <c r="BB140" s="85"/>
      <c r="BC140" s="84" t="s">
        <v>53</v>
      </c>
      <c r="BD140" s="84"/>
      <c r="BE140" s="62"/>
      <c r="BF140" s="95"/>
      <c r="BG140" s="95"/>
      <c r="BH140" s="95"/>
      <c r="BI140" s="95"/>
      <c r="BJ140" s="95"/>
      <c r="BK140" s="95"/>
      <c r="BL140" s="95"/>
      <c r="BM140" s="95"/>
      <c r="BN140" s="60"/>
    </row>
    <row r="141" spans="1:66" ht="37.5" customHeight="1" thickTop="1" x14ac:dyDescent="0.15">
      <c r="B141" s="97" t="s">
        <v>32</v>
      </c>
      <c r="D141" s="33"/>
      <c r="E141" s="186" t="s">
        <v>7</v>
      </c>
      <c r="F141" s="187"/>
      <c r="G141" s="187"/>
      <c r="H141" s="187"/>
      <c r="I141" s="187"/>
      <c r="J141" s="187"/>
      <c r="K141" s="188"/>
      <c r="L141" s="189" t="s">
        <v>45</v>
      </c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1"/>
      <c r="Y141" s="186" t="s">
        <v>36</v>
      </c>
      <c r="Z141" s="187"/>
      <c r="AA141" s="187"/>
      <c r="AB141" s="187"/>
      <c r="AC141" s="187"/>
      <c r="AD141" s="187"/>
      <c r="AE141" s="187"/>
      <c r="AF141" s="187"/>
      <c r="AG141" s="187"/>
      <c r="AH141" s="187"/>
      <c r="AI141" s="187"/>
      <c r="AJ141" s="192" t="s">
        <v>47</v>
      </c>
      <c r="AK141" s="193"/>
      <c r="AL141" s="193"/>
      <c r="AM141" s="193"/>
      <c r="AN141" s="193"/>
      <c r="AO141" s="194" t="s">
        <v>46</v>
      </c>
      <c r="AP141" s="195"/>
      <c r="AQ141" s="195"/>
      <c r="AR141" s="195"/>
      <c r="AS141" s="196"/>
      <c r="AT141" s="197" t="s">
        <v>51</v>
      </c>
      <c r="AU141" s="198"/>
      <c r="AV141" s="198"/>
      <c r="AW141" s="198"/>
      <c r="AX141" s="198"/>
      <c r="AY141" s="198"/>
      <c r="AZ141" s="169" t="s">
        <v>52</v>
      </c>
      <c r="BA141" s="170"/>
      <c r="BB141" s="170"/>
      <c r="BC141" s="170"/>
      <c r="BD141" s="171"/>
      <c r="BE141" s="33"/>
    </row>
    <row r="142" spans="1:66" ht="39.950000000000003" customHeight="1" thickBot="1" x14ac:dyDescent="0.2">
      <c r="B142" s="98"/>
      <c r="D142" s="33"/>
      <c r="E142" s="172" t="s">
        <v>44</v>
      </c>
      <c r="F142" s="173"/>
      <c r="G142" s="173"/>
      <c r="H142" s="173"/>
      <c r="I142" s="173"/>
      <c r="J142" s="173"/>
      <c r="K142" s="174"/>
      <c r="L142" s="69"/>
      <c r="M142" s="70"/>
      <c r="N142" s="70"/>
      <c r="O142" s="71"/>
      <c r="P142" s="70"/>
      <c r="Q142" s="175" t="str">
        <f>IF(B142&gt;=1,B142," ")</f>
        <v xml:space="preserve"> </v>
      </c>
      <c r="R142" s="175"/>
      <c r="S142" s="70" t="s">
        <v>8</v>
      </c>
      <c r="T142" s="70" t="s">
        <v>9</v>
      </c>
      <c r="U142" s="175" t="str">
        <f>IF(B144&gt;=1,B144," ")</f>
        <v xml:space="preserve"> </v>
      </c>
      <c r="V142" s="175"/>
      <c r="W142" s="70" t="s">
        <v>8</v>
      </c>
      <c r="X142" s="72"/>
      <c r="Y142" s="176">
        <f>提供証明書作成シート!H6</f>
        <v>0.3125</v>
      </c>
      <c r="Z142" s="177"/>
      <c r="AA142" s="177"/>
      <c r="AB142" s="177"/>
      <c r="AC142" s="177"/>
      <c r="AD142" s="71" t="s">
        <v>9</v>
      </c>
      <c r="AE142" s="177">
        <f>提供証明書作成シート!J6</f>
        <v>0.77083333333333337</v>
      </c>
      <c r="AF142" s="177"/>
      <c r="AG142" s="177"/>
      <c r="AH142" s="177"/>
      <c r="AI142" s="177"/>
      <c r="AJ142" s="178">
        <f>VLOOKUP(B137,提供証明書作成シート!A:G,7,FALSE)</f>
        <v>0</v>
      </c>
      <c r="AK142" s="179"/>
      <c r="AL142" s="179"/>
      <c r="AM142" s="179"/>
      <c r="AN142" s="73" t="s">
        <v>10</v>
      </c>
      <c r="AO142" s="180">
        <f>VLOOKUP(B137,提供証明書作成シート!C:L,10,FALSE)</f>
        <v>0</v>
      </c>
      <c r="AP142" s="181"/>
      <c r="AQ142" s="181"/>
      <c r="AR142" s="181"/>
      <c r="AS142" s="74" t="s">
        <v>10</v>
      </c>
      <c r="AT142" s="182" t="str">
        <f>VLOOKUP(B137,提供証明書作成シート!C:H,6,FALSE)</f>
        <v xml:space="preserve"> </v>
      </c>
      <c r="AU142" s="183"/>
      <c r="AV142" s="183"/>
      <c r="AW142" s="183"/>
      <c r="AX142" s="183"/>
      <c r="AY142" s="70" t="s">
        <v>10</v>
      </c>
      <c r="AZ142" s="184" t="str">
        <f>VLOOKUP(B137,提供証明書作成シート!C:L,7,FALSE)</f>
        <v/>
      </c>
      <c r="BA142" s="185"/>
      <c r="BB142" s="185"/>
      <c r="BC142" s="185"/>
      <c r="BD142" s="90" t="s">
        <v>3</v>
      </c>
      <c r="BE142" s="33"/>
    </row>
    <row r="143" spans="1:66" ht="39.950000000000003" customHeight="1" thickTop="1" thickBot="1" x14ac:dyDescent="0.2">
      <c r="B143" s="99" t="s">
        <v>33</v>
      </c>
      <c r="D143" s="33"/>
      <c r="E143" s="165"/>
      <c r="F143" s="165"/>
      <c r="G143" s="165"/>
      <c r="H143" s="165"/>
      <c r="I143" s="165"/>
      <c r="J143" s="165"/>
      <c r="K143" s="165"/>
      <c r="L143" s="67"/>
      <c r="M143" s="166"/>
      <c r="N143" s="166"/>
      <c r="O143" s="68"/>
      <c r="P143" s="67"/>
      <c r="Q143" s="167"/>
      <c r="R143" s="167"/>
      <c r="S143" s="40"/>
      <c r="T143" s="40"/>
      <c r="U143" s="167"/>
      <c r="V143" s="167"/>
      <c r="W143" s="41"/>
      <c r="X143" s="40"/>
      <c r="Y143" s="168"/>
      <c r="Z143" s="168"/>
      <c r="AA143" s="168"/>
      <c r="AB143" s="168"/>
      <c r="AC143" s="168"/>
      <c r="AD143" s="41"/>
      <c r="AE143" s="168"/>
      <c r="AF143" s="168"/>
      <c r="AG143" s="168"/>
      <c r="AH143" s="168"/>
      <c r="AI143" s="168"/>
      <c r="AJ143" s="139" t="s">
        <v>11</v>
      </c>
      <c r="AK143" s="140"/>
      <c r="AL143" s="140"/>
      <c r="AM143" s="141">
        <f>AJ142+AO142</f>
        <v>0</v>
      </c>
      <c r="AN143" s="142"/>
      <c r="AO143" s="142"/>
      <c r="AP143" s="142"/>
      <c r="AQ143" s="142"/>
      <c r="AR143" s="142"/>
      <c r="AS143" s="83" t="s">
        <v>10</v>
      </c>
      <c r="AT143" s="162"/>
      <c r="AU143" s="162"/>
      <c r="AV143" s="162"/>
      <c r="AW143" s="163"/>
      <c r="AX143" s="163"/>
      <c r="AY143" s="163"/>
      <c r="AZ143" s="163"/>
      <c r="BA143" s="163"/>
      <c r="BB143" s="163"/>
      <c r="BC143" s="163"/>
      <c r="BD143" s="51"/>
      <c r="BE143" s="33"/>
    </row>
    <row r="144" spans="1:66" ht="39.950000000000003" customHeight="1" x14ac:dyDescent="0.15">
      <c r="B144" s="98"/>
      <c r="C144" s="100"/>
      <c r="D144" s="33"/>
      <c r="E144" s="164" t="s">
        <v>43</v>
      </c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  <c r="Z144" s="164"/>
      <c r="AA144" s="164"/>
      <c r="AB144" s="164"/>
      <c r="AC144" s="164"/>
      <c r="AD144" s="164"/>
      <c r="AE144" s="164"/>
      <c r="AF144" s="164"/>
      <c r="AG144" s="164"/>
      <c r="AH144" s="164"/>
      <c r="AI144" s="164"/>
      <c r="AJ144" s="164"/>
      <c r="AK144" s="164"/>
      <c r="AL144" s="164"/>
      <c r="AM144" s="164"/>
      <c r="AN144" s="164"/>
      <c r="AO144" s="164"/>
      <c r="AP144" s="164"/>
      <c r="AQ144" s="164"/>
      <c r="AR144" s="164"/>
      <c r="AS144" s="164"/>
      <c r="AT144" s="164"/>
      <c r="AU144" s="164"/>
      <c r="AV144" s="164"/>
      <c r="AW144" s="164"/>
      <c r="AX144" s="164"/>
      <c r="AY144" s="164"/>
      <c r="AZ144" s="164"/>
      <c r="BA144" s="164"/>
      <c r="BB144" s="164"/>
      <c r="BC144" s="164"/>
      <c r="BD144" s="164"/>
      <c r="BE144" s="33"/>
    </row>
    <row r="145" spans="1:66" s="2" customFormat="1" ht="8.25" customHeight="1" x14ac:dyDescent="0.15">
      <c r="A145" s="91"/>
      <c r="B145" s="91"/>
      <c r="C145" s="91"/>
      <c r="D145" s="33"/>
      <c r="E145" s="48"/>
      <c r="F145" s="48"/>
      <c r="G145" s="48"/>
      <c r="H145" s="48"/>
      <c r="I145" s="48"/>
      <c r="J145" s="48"/>
      <c r="K145" s="48"/>
      <c r="L145" s="33"/>
      <c r="M145" s="41"/>
      <c r="N145" s="41"/>
      <c r="O145" s="41"/>
      <c r="P145" s="40"/>
      <c r="Q145" s="40"/>
      <c r="R145" s="40"/>
      <c r="S145" s="41"/>
      <c r="T145" s="41"/>
      <c r="U145" s="41"/>
      <c r="V145" s="41"/>
      <c r="W145" s="41"/>
      <c r="X145" s="41"/>
      <c r="Y145" s="41"/>
      <c r="Z145" s="41"/>
      <c r="AA145" s="40"/>
      <c r="AB145" s="49"/>
      <c r="AC145" s="41"/>
      <c r="AD145" s="41"/>
      <c r="AE145" s="41"/>
      <c r="AF145" s="41"/>
      <c r="AG145" s="49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65"/>
      <c r="AU145" s="65"/>
      <c r="AV145" s="65"/>
      <c r="AW145" s="50"/>
      <c r="AX145" s="50"/>
      <c r="AY145" s="50"/>
      <c r="AZ145" s="50"/>
      <c r="BA145" s="50"/>
      <c r="BB145" s="50"/>
      <c r="BC145" s="50"/>
      <c r="BD145" s="51"/>
      <c r="BE145" s="33"/>
      <c r="BF145" s="91"/>
      <c r="BG145" s="91"/>
      <c r="BH145" s="91"/>
      <c r="BI145" s="91"/>
      <c r="BJ145" s="91"/>
      <c r="BK145" s="91"/>
      <c r="BL145" s="91"/>
      <c r="BM145" s="91"/>
      <c r="BN145" s="59"/>
    </row>
    <row r="146" spans="1:66" ht="35.1" customHeight="1" x14ac:dyDescent="0.15">
      <c r="D146" s="33"/>
      <c r="E146" s="148" t="s">
        <v>48</v>
      </c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33"/>
    </row>
    <row r="147" spans="1:66" ht="35.1" customHeight="1" x14ac:dyDescent="0.15">
      <c r="D147" s="33"/>
      <c r="E147" s="63" t="s">
        <v>49</v>
      </c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33"/>
    </row>
    <row r="148" spans="1:66" s="3" customFormat="1" ht="35.1" customHeight="1" x14ac:dyDescent="0.15">
      <c r="A148" s="101"/>
      <c r="B148" s="101"/>
      <c r="C148" s="101"/>
      <c r="D148" s="35"/>
      <c r="E148" s="147" t="s">
        <v>54</v>
      </c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35"/>
      <c r="BF148" s="101"/>
      <c r="BG148" s="101"/>
      <c r="BH148" s="101"/>
      <c r="BI148" s="101"/>
      <c r="BJ148" s="101"/>
      <c r="BK148" s="101"/>
      <c r="BL148" s="101"/>
      <c r="BM148" s="101"/>
      <c r="BN148" s="61"/>
    </row>
    <row r="149" spans="1:66" s="3" customFormat="1" ht="35.1" customHeight="1" x14ac:dyDescent="0.15">
      <c r="A149" s="101"/>
      <c r="B149" s="101"/>
      <c r="C149" s="101"/>
      <c r="D149" s="35"/>
      <c r="E149" s="148" t="s">
        <v>57</v>
      </c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35"/>
      <c r="BF149" s="101"/>
      <c r="BG149" s="101"/>
      <c r="BH149" s="101"/>
      <c r="BI149" s="101"/>
      <c r="BJ149" s="101"/>
      <c r="BK149" s="101"/>
      <c r="BL149" s="101"/>
      <c r="BM149" s="101"/>
      <c r="BN149" s="61"/>
    </row>
    <row r="150" spans="1:66" s="3" customFormat="1" ht="20.100000000000001" customHeight="1" x14ac:dyDescent="0.15">
      <c r="A150" s="101"/>
      <c r="B150" s="101"/>
      <c r="C150" s="101"/>
      <c r="D150" s="35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101"/>
      <c r="BG150" s="101"/>
      <c r="BH150" s="101"/>
      <c r="BI150" s="101"/>
      <c r="BJ150" s="101"/>
      <c r="BK150" s="101"/>
      <c r="BL150" s="101"/>
      <c r="BM150" s="101"/>
      <c r="BN150" s="61"/>
    </row>
    <row r="151" spans="1:66" ht="30" customHeight="1" x14ac:dyDescent="0.15">
      <c r="D151" s="33"/>
      <c r="E151" s="149" t="s">
        <v>12</v>
      </c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53"/>
      <c r="AJ151" s="150" t="s">
        <v>14</v>
      </c>
      <c r="AK151" s="151"/>
      <c r="AL151" s="151"/>
      <c r="AM151" s="151"/>
      <c r="AN151" s="151"/>
      <c r="AO151" s="151"/>
      <c r="AP151" s="151"/>
      <c r="AQ151" s="152"/>
      <c r="AR151" s="153" t="str">
        <f>提供証明書作成シート!I32</f>
        <v>〇〇市□□○丁目○－○</v>
      </c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5"/>
      <c r="BE151" s="33"/>
    </row>
    <row r="152" spans="1:66" ht="30" customHeight="1" x14ac:dyDescent="0.15">
      <c r="D152" s="33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53"/>
      <c r="AJ152" s="156" t="s">
        <v>15</v>
      </c>
      <c r="AK152" s="157"/>
      <c r="AL152" s="157"/>
      <c r="AM152" s="157"/>
      <c r="AN152" s="157"/>
      <c r="AO152" s="157"/>
      <c r="AP152" s="157"/>
      <c r="AQ152" s="158"/>
      <c r="AR152" s="159" t="str">
        <f>提供証明書作成シート!I33</f>
        <v>○○法人□□□</v>
      </c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160"/>
      <c r="BC152" s="160"/>
      <c r="BD152" s="161"/>
      <c r="BE152" s="33"/>
    </row>
    <row r="153" spans="1:66" ht="30" customHeight="1" x14ac:dyDescent="0.15"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144" t="s">
        <v>20</v>
      </c>
      <c r="U153" s="144"/>
      <c r="V153" s="144"/>
      <c r="W153" s="144">
        <f>$W$21</f>
        <v>2</v>
      </c>
      <c r="X153" s="144"/>
      <c r="Y153" s="33" t="s">
        <v>5</v>
      </c>
      <c r="Z153" s="145" t="str">
        <f>$Z$21</f>
        <v>○</v>
      </c>
      <c r="AA153" s="145"/>
      <c r="AB153" s="144" t="s">
        <v>19</v>
      </c>
      <c r="AC153" s="144"/>
      <c r="AD153" s="145" t="str">
        <f>$AD$21</f>
        <v>△</v>
      </c>
      <c r="AE153" s="145"/>
      <c r="AF153" s="146" t="s">
        <v>35</v>
      </c>
      <c r="AG153" s="146"/>
      <c r="AH153" s="37"/>
      <c r="AI153" s="54"/>
      <c r="AJ153" s="126" t="s">
        <v>56</v>
      </c>
      <c r="AK153" s="127"/>
      <c r="AL153" s="127"/>
      <c r="AM153" s="127"/>
      <c r="AN153" s="127"/>
      <c r="AO153" s="127"/>
      <c r="AP153" s="127"/>
      <c r="AQ153" s="128"/>
      <c r="AR153" s="129" t="str">
        <f>提供証明書作成シート!I34</f>
        <v>〇〇ほいく園</v>
      </c>
      <c r="AS153" s="130"/>
      <c r="AT153" s="130"/>
      <c r="AU153" s="130"/>
      <c r="AV153" s="130"/>
      <c r="AW153" s="130"/>
      <c r="AX153" s="130"/>
      <c r="AY153" s="130"/>
      <c r="AZ153" s="130"/>
      <c r="BA153" s="130"/>
      <c r="BB153" s="130"/>
      <c r="BC153" s="130"/>
      <c r="BD153" s="131"/>
      <c r="BE153" s="33"/>
    </row>
    <row r="154" spans="1:66" ht="30" customHeight="1" x14ac:dyDescent="0.15"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55"/>
      <c r="AE154" s="55"/>
      <c r="AF154" s="55"/>
      <c r="AG154" s="55"/>
      <c r="AH154" s="55"/>
      <c r="AI154" s="56"/>
      <c r="AJ154" s="132" t="s">
        <v>16</v>
      </c>
      <c r="AK154" s="133"/>
      <c r="AL154" s="133"/>
      <c r="AM154" s="133"/>
      <c r="AN154" s="133"/>
      <c r="AO154" s="133"/>
      <c r="AP154" s="133"/>
      <c r="AQ154" s="134"/>
      <c r="AR154" s="135" t="str">
        <f>提供証明書作成シート!I35</f>
        <v>○○　△△　□□</v>
      </c>
      <c r="AS154" s="136"/>
      <c r="AT154" s="136"/>
      <c r="AU154" s="136"/>
      <c r="AV154" s="136"/>
      <c r="AW154" s="136"/>
      <c r="AX154" s="136"/>
      <c r="AY154" s="136"/>
      <c r="AZ154" s="136"/>
      <c r="BA154" s="136"/>
      <c r="BB154" s="136"/>
      <c r="BC154" s="137" t="s">
        <v>4</v>
      </c>
      <c r="BD154" s="138"/>
      <c r="BE154" s="33"/>
    </row>
    <row r="155" spans="1:66" ht="16.5" customHeight="1" x14ac:dyDescent="0.15"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4"/>
      <c r="AU155" s="33"/>
      <c r="AV155" s="33"/>
      <c r="AW155" s="33"/>
      <c r="AX155" s="33"/>
      <c r="AY155" s="34" t="s">
        <v>13</v>
      </c>
      <c r="AZ155" s="34"/>
      <c r="BA155" s="33"/>
      <c r="BB155" s="33"/>
      <c r="BC155" s="33"/>
      <c r="BD155" s="33"/>
      <c r="BE155" s="33"/>
    </row>
    <row r="156" spans="1:66" ht="28.5" customHeight="1" x14ac:dyDescent="0.15">
      <c r="D156" s="33"/>
      <c r="E156" s="143" t="s">
        <v>18</v>
      </c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  <c r="AG156" s="143"/>
      <c r="AH156" s="143"/>
      <c r="AI156" s="143"/>
      <c r="AJ156" s="143"/>
      <c r="AK156" s="143"/>
      <c r="AL156" s="143"/>
      <c r="AM156" s="143"/>
      <c r="AN156" s="143"/>
      <c r="AO156" s="143"/>
      <c r="AP156" s="143"/>
      <c r="AQ156" s="143"/>
      <c r="AR156" s="143"/>
      <c r="AS156" s="143"/>
      <c r="AT156" s="143"/>
      <c r="AU156" s="143"/>
      <c r="AV156" s="143"/>
      <c r="AW156" s="143"/>
      <c r="AX156" s="143"/>
      <c r="AY156" s="143"/>
      <c r="AZ156" s="143"/>
      <c r="BA156" s="143"/>
      <c r="BB156" s="143"/>
      <c r="BC156" s="143"/>
      <c r="BD156" s="143"/>
      <c r="BE156" s="143"/>
    </row>
    <row r="157" spans="1:66" ht="11.25" customHeight="1" x14ac:dyDescent="0.15"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</row>
    <row r="158" spans="1:66" ht="18" customHeight="1" thickBot="1" x14ac:dyDescent="0.2">
      <c r="B158" s="92" t="s">
        <v>22</v>
      </c>
      <c r="D158" s="33"/>
      <c r="E158" s="216" t="s">
        <v>0</v>
      </c>
      <c r="F158" s="217"/>
      <c r="G158" s="218"/>
      <c r="H158" s="225" t="s">
        <v>2</v>
      </c>
      <c r="I158" s="226"/>
      <c r="J158" s="227"/>
      <c r="K158" s="233">
        <f>VLOOKUP(B159,提供証明書作成シート!A:B,2,FALSE)</f>
        <v>0</v>
      </c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5"/>
      <c r="W158" s="33"/>
      <c r="X158" s="33"/>
      <c r="Y158" s="33"/>
      <c r="Z158" s="33"/>
      <c r="AA158" s="33"/>
      <c r="AB158" s="33"/>
      <c r="AC158" s="36"/>
      <c r="AD158" s="36"/>
      <c r="AE158" s="216" t="s">
        <v>1</v>
      </c>
      <c r="AF158" s="217"/>
      <c r="AG158" s="218"/>
      <c r="AH158" s="225" t="s">
        <v>2</v>
      </c>
      <c r="AI158" s="226"/>
      <c r="AJ158" s="227"/>
      <c r="AK158" s="233">
        <f>VLOOKUP(B159,提供証明書作成シート!A:D,4,FALSE)</f>
        <v>0</v>
      </c>
      <c r="AL158" s="234"/>
      <c r="AM158" s="234"/>
      <c r="AN158" s="234"/>
      <c r="AO158" s="234"/>
      <c r="AP158" s="234"/>
      <c r="AQ158" s="234"/>
      <c r="AR158" s="234"/>
      <c r="AS158" s="235"/>
      <c r="AT158" s="199" t="s">
        <v>27</v>
      </c>
      <c r="AU158" s="200"/>
      <c r="AV158" s="200"/>
      <c r="AW158" s="200"/>
      <c r="AX158" s="200"/>
      <c r="AY158" s="200"/>
      <c r="AZ158" s="201"/>
      <c r="BA158" s="199" t="s">
        <v>28</v>
      </c>
      <c r="BB158" s="200"/>
      <c r="BC158" s="200"/>
      <c r="BD158" s="201"/>
      <c r="BE158" s="33"/>
    </row>
    <row r="159" spans="1:66" ht="18" customHeight="1" thickBot="1" x14ac:dyDescent="0.2">
      <c r="B159" s="93">
        <v>8</v>
      </c>
      <c r="D159" s="33"/>
      <c r="E159" s="219"/>
      <c r="F159" s="220"/>
      <c r="G159" s="221"/>
      <c r="H159" s="228"/>
      <c r="I159" s="162"/>
      <c r="J159" s="229"/>
      <c r="K159" s="236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8"/>
      <c r="W159" s="33"/>
      <c r="X159" s="33"/>
      <c r="Y159" s="33"/>
      <c r="Z159" s="33"/>
      <c r="AA159" s="33"/>
      <c r="AB159" s="33"/>
      <c r="AC159" s="37"/>
      <c r="AD159" s="37"/>
      <c r="AE159" s="219"/>
      <c r="AF159" s="220"/>
      <c r="AG159" s="221"/>
      <c r="AH159" s="228"/>
      <c r="AI159" s="162"/>
      <c r="AJ159" s="229"/>
      <c r="AK159" s="236"/>
      <c r="AL159" s="237"/>
      <c r="AM159" s="237"/>
      <c r="AN159" s="237"/>
      <c r="AO159" s="237"/>
      <c r="AP159" s="237"/>
      <c r="AQ159" s="237"/>
      <c r="AR159" s="237"/>
      <c r="AS159" s="238"/>
      <c r="AT159" s="202">
        <f>VLOOKUP(B159,提供証明書作成シート!A:G,5,FALSE)</f>
        <v>0</v>
      </c>
      <c r="AU159" s="203"/>
      <c r="AV159" s="203"/>
      <c r="AW159" s="203"/>
      <c r="AX159" s="203"/>
      <c r="AY159" s="203"/>
      <c r="AZ159" s="204"/>
      <c r="BA159" s="208">
        <f>VLOOKUP(B159,提供証明書作成シート!A:G,6,FALSE)</f>
        <v>0</v>
      </c>
      <c r="BB159" s="209"/>
      <c r="BC159" s="209"/>
      <c r="BD159" s="210"/>
      <c r="BE159" s="33"/>
    </row>
    <row r="160" spans="1:66" ht="18" customHeight="1" x14ac:dyDescent="0.15">
      <c r="D160" s="33"/>
      <c r="E160" s="222"/>
      <c r="F160" s="223"/>
      <c r="G160" s="224"/>
      <c r="H160" s="230"/>
      <c r="I160" s="231"/>
      <c r="J160" s="232"/>
      <c r="K160" s="239"/>
      <c r="L160" s="240"/>
      <c r="M160" s="240"/>
      <c r="N160" s="240"/>
      <c r="O160" s="240"/>
      <c r="P160" s="240"/>
      <c r="Q160" s="240"/>
      <c r="R160" s="240"/>
      <c r="S160" s="240"/>
      <c r="T160" s="240"/>
      <c r="U160" s="240"/>
      <c r="V160" s="241"/>
      <c r="W160" s="33" t="s">
        <v>17</v>
      </c>
      <c r="X160" s="33"/>
      <c r="Y160" s="33"/>
      <c r="Z160" s="33"/>
      <c r="AA160" s="33"/>
      <c r="AB160" s="33"/>
      <c r="AC160" s="37"/>
      <c r="AD160" s="37"/>
      <c r="AE160" s="222"/>
      <c r="AF160" s="223"/>
      <c r="AG160" s="224"/>
      <c r="AH160" s="230"/>
      <c r="AI160" s="231"/>
      <c r="AJ160" s="232"/>
      <c r="AK160" s="239"/>
      <c r="AL160" s="240"/>
      <c r="AM160" s="240"/>
      <c r="AN160" s="240"/>
      <c r="AO160" s="240"/>
      <c r="AP160" s="240"/>
      <c r="AQ160" s="240"/>
      <c r="AR160" s="240"/>
      <c r="AS160" s="241"/>
      <c r="AT160" s="205"/>
      <c r="AU160" s="206"/>
      <c r="AV160" s="206"/>
      <c r="AW160" s="206"/>
      <c r="AX160" s="206"/>
      <c r="AY160" s="206"/>
      <c r="AZ160" s="207"/>
      <c r="BA160" s="211"/>
      <c r="BB160" s="212"/>
      <c r="BC160" s="212"/>
      <c r="BD160" s="213"/>
      <c r="BE160" s="33"/>
    </row>
    <row r="161" spans="1:66" s="2" customFormat="1" ht="13.5" customHeight="1" x14ac:dyDescent="0.15">
      <c r="A161" s="91"/>
      <c r="B161" s="94" t="s">
        <v>34</v>
      </c>
      <c r="C161" s="91"/>
      <c r="D161" s="33"/>
      <c r="E161" s="38"/>
      <c r="F161" s="38"/>
      <c r="G161" s="38"/>
      <c r="H161" s="65"/>
      <c r="I161" s="65"/>
      <c r="J161" s="65"/>
      <c r="K161" s="40"/>
      <c r="L161" s="40"/>
      <c r="M161" s="40"/>
      <c r="N161" s="40"/>
      <c r="O161" s="40"/>
      <c r="P161" s="40"/>
      <c r="Q161" s="40"/>
      <c r="R161" s="40"/>
      <c r="S161" s="40"/>
      <c r="T161" s="41"/>
      <c r="U161" s="41"/>
      <c r="V161" s="41"/>
      <c r="W161" s="33"/>
      <c r="X161" s="38"/>
      <c r="Y161" s="38"/>
      <c r="Z161" s="65"/>
      <c r="AA161" s="65"/>
      <c r="AB161" s="65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42"/>
      <c r="AX161" s="42"/>
      <c r="AY161" s="39"/>
      <c r="AZ161" s="42"/>
      <c r="BA161" s="42"/>
      <c r="BB161" s="39"/>
      <c r="BC161" s="42"/>
      <c r="BD161" s="42"/>
      <c r="BE161" s="33"/>
      <c r="BF161" s="91"/>
      <c r="BG161" s="91"/>
      <c r="BH161" s="91"/>
      <c r="BI161" s="91"/>
      <c r="BJ161" s="91"/>
      <c r="BK161" s="91"/>
      <c r="BL161" s="91"/>
      <c r="BM161" s="91"/>
      <c r="BN161" s="59"/>
    </row>
    <row r="162" spans="1:66" s="27" customFormat="1" ht="23.25" customHeight="1" thickBot="1" x14ac:dyDescent="0.2">
      <c r="A162" s="95"/>
      <c r="B162" s="96" t="s">
        <v>31</v>
      </c>
      <c r="C162" s="95"/>
      <c r="D162" s="62"/>
      <c r="E162" s="62"/>
      <c r="F162" s="43"/>
      <c r="G162" s="44" t="s">
        <v>30</v>
      </c>
      <c r="H162" s="214" t="str">
        <f>提供証明書作成シート!H4</f>
        <v>令和２</v>
      </c>
      <c r="I162" s="214"/>
      <c r="J162" s="214"/>
      <c r="K162" s="44" t="s">
        <v>5</v>
      </c>
      <c r="L162" s="215">
        <f>提供証明書作成シート!J4</f>
        <v>4</v>
      </c>
      <c r="M162" s="215"/>
      <c r="N162" s="44" t="s">
        <v>6</v>
      </c>
      <c r="O162" s="43"/>
      <c r="P162" s="43"/>
      <c r="Q162" s="45"/>
      <c r="R162" s="45"/>
      <c r="S162" s="62"/>
      <c r="T162" s="46"/>
      <c r="U162" s="46"/>
      <c r="V162" s="47"/>
      <c r="W162" s="47"/>
      <c r="X162" s="64"/>
      <c r="Y162" s="64"/>
      <c r="Z162" s="64"/>
      <c r="AA162" s="64"/>
      <c r="AB162" s="62"/>
      <c r="AC162" s="62"/>
      <c r="AD162" s="62"/>
      <c r="AE162" s="62"/>
      <c r="AF162" s="64"/>
      <c r="AG162" s="64"/>
      <c r="AH162" s="64"/>
      <c r="AI162" s="64"/>
      <c r="AJ162" s="85" t="s">
        <v>50</v>
      </c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57"/>
      <c r="AX162" s="84" t="s">
        <v>37</v>
      </c>
      <c r="AY162" s="85"/>
      <c r="AZ162" s="84"/>
      <c r="BA162" s="84"/>
      <c r="BB162" s="85"/>
      <c r="BC162" s="84" t="s">
        <v>53</v>
      </c>
      <c r="BD162" s="84"/>
      <c r="BE162" s="62"/>
      <c r="BF162" s="95"/>
      <c r="BG162" s="95"/>
      <c r="BH162" s="95"/>
      <c r="BI162" s="95"/>
      <c r="BJ162" s="95"/>
      <c r="BK162" s="95"/>
      <c r="BL162" s="95"/>
      <c r="BM162" s="95"/>
      <c r="BN162" s="60"/>
    </row>
    <row r="163" spans="1:66" ht="37.5" customHeight="1" thickTop="1" x14ac:dyDescent="0.15">
      <c r="B163" s="97" t="s">
        <v>32</v>
      </c>
      <c r="D163" s="33"/>
      <c r="E163" s="186" t="s">
        <v>7</v>
      </c>
      <c r="F163" s="187"/>
      <c r="G163" s="187"/>
      <c r="H163" s="187"/>
      <c r="I163" s="187"/>
      <c r="J163" s="187"/>
      <c r="K163" s="188"/>
      <c r="L163" s="189" t="s">
        <v>45</v>
      </c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90"/>
      <c r="X163" s="191"/>
      <c r="Y163" s="186" t="s">
        <v>36</v>
      </c>
      <c r="Z163" s="187"/>
      <c r="AA163" s="187"/>
      <c r="AB163" s="187"/>
      <c r="AC163" s="187"/>
      <c r="AD163" s="187"/>
      <c r="AE163" s="187"/>
      <c r="AF163" s="187"/>
      <c r="AG163" s="187"/>
      <c r="AH163" s="187"/>
      <c r="AI163" s="187"/>
      <c r="AJ163" s="192" t="s">
        <v>47</v>
      </c>
      <c r="AK163" s="193"/>
      <c r="AL163" s="193"/>
      <c r="AM163" s="193"/>
      <c r="AN163" s="193"/>
      <c r="AO163" s="194" t="s">
        <v>46</v>
      </c>
      <c r="AP163" s="195"/>
      <c r="AQ163" s="195"/>
      <c r="AR163" s="195"/>
      <c r="AS163" s="196"/>
      <c r="AT163" s="197" t="s">
        <v>51</v>
      </c>
      <c r="AU163" s="198"/>
      <c r="AV163" s="198"/>
      <c r="AW163" s="198"/>
      <c r="AX163" s="198"/>
      <c r="AY163" s="198"/>
      <c r="AZ163" s="169" t="s">
        <v>52</v>
      </c>
      <c r="BA163" s="170"/>
      <c r="BB163" s="170"/>
      <c r="BC163" s="170"/>
      <c r="BD163" s="171"/>
      <c r="BE163" s="33"/>
    </row>
    <row r="164" spans="1:66" ht="39.950000000000003" customHeight="1" thickBot="1" x14ac:dyDescent="0.2">
      <c r="B164" s="98"/>
      <c r="D164" s="33"/>
      <c r="E164" s="172" t="s">
        <v>44</v>
      </c>
      <c r="F164" s="173"/>
      <c r="G164" s="173"/>
      <c r="H164" s="173"/>
      <c r="I164" s="173"/>
      <c r="J164" s="173"/>
      <c r="K164" s="174"/>
      <c r="L164" s="69"/>
      <c r="M164" s="70"/>
      <c r="N164" s="70"/>
      <c r="O164" s="71"/>
      <c r="P164" s="70"/>
      <c r="Q164" s="175" t="str">
        <f>IF(B164&gt;=1,B164," ")</f>
        <v xml:space="preserve"> </v>
      </c>
      <c r="R164" s="175"/>
      <c r="S164" s="70" t="s">
        <v>8</v>
      </c>
      <c r="T164" s="70" t="s">
        <v>9</v>
      </c>
      <c r="U164" s="175" t="str">
        <f>IF(B166&gt;=1,B166," ")</f>
        <v xml:space="preserve"> </v>
      </c>
      <c r="V164" s="175"/>
      <c r="W164" s="70" t="s">
        <v>8</v>
      </c>
      <c r="X164" s="72"/>
      <c r="Y164" s="176">
        <f>提供証明書作成シート!H6</f>
        <v>0.3125</v>
      </c>
      <c r="Z164" s="177"/>
      <c r="AA164" s="177"/>
      <c r="AB164" s="177"/>
      <c r="AC164" s="177"/>
      <c r="AD164" s="71" t="s">
        <v>9</v>
      </c>
      <c r="AE164" s="177">
        <f>提供証明書作成シート!J6</f>
        <v>0.77083333333333337</v>
      </c>
      <c r="AF164" s="177"/>
      <c r="AG164" s="177"/>
      <c r="AH164" s="177"/>
      <c r="AI164" s="177"/>
      <c r="AJ164" s="178">
        <f>VLOOKUP(B159,提供証明書作成シート!A:G,7,FALSE)</f>
        <v>0</v>
      </c>
      <c r="AK164" s="179"/>
      <c r="AL164" s="179"/>
      <c r="AM164" s="179"/>
      <c r="AN164" s="73" t="s">
        <v>10</v>
      </c>
      <c r="AO164" s="180">
        <f>VLOOKUP(B159,提供証明書作成シート!C:L,10,FALSE)</f>
        <v>0</v>
      </c>
      <c r="AP164" s="181"/>
      <c r="AQ164" s="181"/>
      <c r="AR164" s="181"/>
      <c r="AS164" s="74" t="s">
        <v>10</v>
      </c>
      <c r="AT164" s="182" t="str">
        <f>VLOOKUP(B159,提供証明書作成シート!C:H,6,FALSE)</f>
        <v xml:space="preserve"> </v>
      </c>
      <c r="AU164" s="183"/>
      <c r="AV164" s="183"/>
      <c r="AW164" s="183"/>
      <c r="AX164" s="183"/>
      <c r="AY164" s="70" t="s">
        <v>10</v>
      </c>
      <c r="AZ164" s="184" t="str">
        <f>VLOOKUP(B159,提供証明書作成シート!C:L,7,FALSE)</f>
        <v/>
      </c>
      <c r="BA164" s="185"/>
      <c r="BB164" s="185"/>
      <c r="BC164" s="185"/>
      <c r="BD164" s="90" t="s">
        <v>3</v>
      </c>
      <c r="BE164" s="33"/>
    </row>
    <row r="165" spans="1:66" ht="39.950000000000003" customHeight="1" thickTop="1" thickBot="1" x14ac:dyDescent="0.2">
      <c r="B165" s="99" t="s">
        <v>33</v>
      </c>
      <c r="D165" s="33"/>
      <c r="E165" s="165"/>
      <c r="F165" s="165"/>
      <c r="G165" s="165"/>
      <c r="H165" s="165"/>
      <c r="I165" s="165"/>
      <c r="J165" s="165"/>
      <c r="K165" s="165"/>
      <c r="L165" s="67"/>
      <c r="M165" s="166"/>
      <c r="N165" s="166"/>
      <c r="O165" s="68"/>
      <c r="P165" s="67"/>
      <c r="Q165" s="167"/>
      <c r="R165" s="167"/>
      <c r="S165" s="40"/>
      <c r="T165" s="40"/>
      <c r="U165" s="167"/>
      <c r="V165" s="167"/>
      <c r="W165" s="41"/>
      <c r="X165" s="40"/>
      <c r="Y165" s="168"/>
      <c r="Z165" s="168"/>
      <c r="AA165" s="168"/>
      <c r="AB165" s="168"/>
      <c r="AC165" s="168"/>
      <c r="AD165" s="41"/>
      <c r="AE165" s="168"/>
      <c r="AF165" s="168"/>
      <c r="AG165" s="168"/>
      <c r="AH165" s="168"/>
      <c r="AI165" s="168"/>
      <c r="AJ165" s="139" t="s">
        <v>11</v>
      </c>
      <c r="AK165" s="140"/>
      <c r="AL165" s="140"/>
      <c r="AM165" s="141">
        <f>AJ164+AO164</f>
        <v>0</v>
      </c>
      <c r="AN165" s="142"/>
      <c r="AO165" s="142"/>
      <c r="AP165" s="142"/>
      <c r="AQ165" s="142"/>
      <c r="AR165" s="142"/>
      <c r="AS165" s="83" t="s">
        <v>10</v>
      </c>
      <c r="AT165" s="162"/>
      <c r="AU165" s="162"/>
      <c r="AV165" s="162"/>
      <c r="AW165" s="163"/>
      <c r="AX165" s="163"/>
      <c r="AY165" s="163"/>
      <c r="AZ165" s="163"/>
      <c r="BA165" s="163"/>
      <c r="BB165" s="163"/>
      <c r="BC165" s="163"/>
      <c r="BD165" s="51"/>
      <c r="BE165" s="33"/>
    </row>
    <row r="166" spans="1:66" ht="39.950000000000003" customHeight="1" x14ac:dyDescent="0.15">
      <c r="B166" s="98"/>
      <c r="C166" s="100"/>
      <c r="D166" s="33"/>
      <c r="E166" s="164" t="s">
        <v>43</v>
      </c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4"/>
      <c r="AA166" s="164"/>
      <c r="AB166" s="164"/>
      <c r="AC166" s="164"/>
      <c r="AD166" s="164"/>
      <c r="AE166" s="164"/>
      <c r="AF166" s="164"/>
      <c r="AG166" s="164"/>
      <c r="AH166" s="164"/>
      <c r="AI166" s="164"/>
      <c r="AJ166" s="164"/>
      <c r="AK166" s="164"/>
      <c r="AL166" s="164"/>
      <c r="AM166" s="164"/>
      <c r="AN166" s="164"/>
      <c r="AO166" s="164"/>
      <c r="AP166" s="164"/>
      <c r="AQ166" s="164"/>
      <c r="AR166" s="164"/>
      <c r="AS166" s="164"/>
      <c r="AT166" s="164"/>
      <c r="AU166" s="164"/>
      <c r="AV166" s="164"/>
      <c r="AW166" s="164"/>
      <c r="AX166" s="164"/>
      <c r="AY166" s="164"/>
      <c r="AZ166" s="164"/>
      <c r="BA166" s="164"/>
      <c r="BB166" s="164"/>
      <c r="BC166" s="164"/>
      <c r="BD166" s="164"/>
      <c r="BE166" s="33"/>
    </row>
    <row r="167" spans="1:66" s="2" customFormat="1" ht="8.25" customHeight="1" x14ac:dyDescent="0.15">
      <c r="A167" s="91"/>
      <c r="B167" s="91"/>
      <c r="C167" s="91"/>
      <c r="D167" s="33"/>
      <c r="E167" s="48"/>
      <c r="F167" s="48"/>
      <c r="G167" s="48"/>
      <c r="H167" s="48"/>
      <c r="I167" s="48"/>
      <c r="J167" s="48"/>
      <c r="K167" s="48"/>
      <c r="L167" s="33"/>
      <c r="M167" s="41"/>
      <c r="N167" s="41"/>
      <c r="O167" s="41"/>
      <c r="P167" s="40"/>
      <c r="Q167" s="40"/>
      <c r="R167" s="40"/>
      <c r="S167" s="41"/>
      <c r="T167" s="41"/>
      <c r="U167" s="41"/>
      <c r="V167" s="41"/>
      <c r="W167" s="41"/>
      <c r="X167" s="41"/>
      <c r="Y167" s="41"/>
      <c r="Z167" s="41"/>
      <c r="AA167" s="40"/>
      <c r="AB167" s="49"/>
      <c r="AC167" s="41"/>
      <c r="AD167" s="41"/>
      <c r="AE167" s="41"/>
      <c r="AF167" s="41"/>
      <c r="AG167" s="49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65"/>
      <c r="AU167" s="65"/>
      <c r="AV167" s="65"/>
      <c r="AW167" s="50"/>
      <c r="AX167" s="50"/>
      <c r="AY167" s="50"/>
      <c r="AZ167" s="50"/>
      <c r="BA167" s="50"/>
      <c r="BB167" s="50"/>
      <c r="BC167" s="50"/>
      <c r="BD167" s="51"/>
      <c r="BE167" s="33"/>
      <c r="BF167" s="91"/>
      <c r="BG167" s="91"/>
      <c r="BH167" s="91"/>
      <c r="BI167" s="91"/>
      <c r="BJ167" s="91"/>
      <c r="BK167" s="91"/>
      <c r="BL167" s="91"/>
      <c r="BM167" s="91"/>
      <c r="BN167" s="59"/>
    </row>
    <row r="168" spans="1:66" ht="35.1" customHeight="1" x14ac:dyDescent="0.15">
      <c r="D168" s="33"/>
      <c r="E168" s="148" t="s">
        <v>48</v>
      </c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33"/>
    </row>
    <row r="169" spans="1:66" ht="35.1" customHeight="1" x14ac:dyDescent="0.15">
      <c r="D169" s="33"/>
      <c r="E169" s="63" t="s">
        <v>49</v>
      </c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33"/>
    </row>
    <row r="170" spans="1:66" s="3" customFormat="1" ht="35.1" customHeight="1" x14ac:dyDescent="0.15">
      <c r="A170" s="101"/>
      <c r="B170" s="101"/>
      <c r="C170" s="101"/>
      <c r="D170" s="35"/>
      <c r="E170" s="147" t="s">
        <v>54</v>
      </c>
      <c r="F170" s="147"/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7"/>
      <c r="R170" s="147"/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35"/>
      <c r="BF170" s="101"/>
      <c r="BG170" s="101"/>
      <c r="BH170" s="101"/>
      <c r="BI170" s="101"/>
      <c r="BJ170" s="101"/>
      <c r="BK170" s="101"/>
      <c r="BL170" s="101"/>
      <c r="BM170" s="101"/>
      <c r="BN170" s="61"/>
    </row>
    <row r="171" spans="1:66" s="3" customFormat="1" ht="35.1" customHeight="1" x14ac:dyDescent="0.15">
      <c r="A171" s="101"/>
      <c r="B171" s="101"/>
      <c r="C171" s="101"/>
      <c r="D171" s="35"/>
      <c r="E171" s="148" t="s">
        <v>57</v>
      </c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35"/>
      <c r="BF171" s="101"/>
      <c r="BG171" s="101"/>
      <c r="BH171" s="101"/>
      <c r="BI171" s="101"/>
      <c r="BJ171" s="101"/>
      <c r="BK171" s="101"/>
      <c r="BL171" s="101"/>
      <c r="BM171" s="101"/>
      <c r="BN171" s="61"/>
    </row>
    <row r="172" spans="1:66" s="3" customFormat="1" ht="20.100000000000001" customHeight="1" x14ac:dyDescent="0.15">
      <c r="A172" s="101"/>
      <c r="B172" s="101"/>
      <c r="C172" s="101"/>
      <c r="D172" s="35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101"/>
      <c r="BG172" s="101"/>
      <c r="BH172" s="101"/>
      <c r="BI172" s="101"/>
      <c r="BJ172" s="101"/>
      <c r="BK172" s="101"/>
      <c r="BL172" s="101"/>
      <c r="BM172" s="101"/>
      <c r="BN172" s="61"/>
    </row>
    <row r="173" spans="1:66" ht="30" customHeight="1" x14ac:dyDescent="0.15">
      <c r="D173" s="33"/>
      <c r="E173" s="149" t="s">
        <v>12</v>
      </c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  <c r="Z173" s="149"/>
      <c r="AA173" s="149"/>
      <c r="AB173" s="149"/>
      <c r="AC173" s="149"/>
      <c r="AD173" s="149"/>
      <c r="AE173" s="149"/>
      <c r="AF173" s="149"/>
      <c r="AG173" s="149"/>
      <c r="AH173" s="149"/>
      <c r="AI173" s="53"/>
      <c r="AJ173" s="150" t="s">
        <v>14</v>
      </c>
      <c r="AK173" s="151"/>
      <c r="AL173" s="151"/>
      <c r="AM173" s="151"/>
      <c r="AN173" s="151"/>
      <c r="AO173" s="151"/>
      <c r="AP173" s="151"/>
      <c r="AQ173" s="152"/>
      <c r="AR173" s="153" t="str">
        <f>提供証明書作成シート!I32</f>
        <v>〇〇市□□○丁目○－○</v>
      </c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5"/>
      <c r="BE173" s="33"/>
    </row>
    <row r="174" spans="1:66" ht="30" customHeight="1" x14ac:dyDescent="0.15">
      <c r="D174" s="33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53"/>
      <c r="AJ174" s="156" t="s">
        <v>15</v>
      </c>
      <c r="AK174" s="157"/>
      <c r="AL174" s="157"/>
      <c r="AM174" s="157"/>
      <c r="AN174" s="157"/>
      <c r="AO174" s="157"/>
      <c r="AP174" s="157"/>
      <c r="AQ174" s="158"/>
      <c r="AR174" s="159" t="str">
        <f>提供証明書作成シート!I33</f>
        <v>○○法人□□□</v>
      </c>
      <c r="AS174" s="160"/>
      <c r="AT174" s="160"/>
      <c r="AU174" s="160"/>
      <c r="AV174" s="160"/>
      <c r="AW174" s="160"/>
      <c r="AX174" s="160"/>
      <c r="AY174" s="160"/>
      <c r="AZ174" s="160"/>
      <c r="BA174" s="160"/>
      <c r="BB174" s="160"/>
      <c r="BC174" s="160"/>
      <c r="BD174" s="161"/>
      <c r="BE174" s="33"/>
    </row>
    <row r="175" spans="1:66" ht="30" customHeight="1" x14ac:dyDescent="0.15"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144" t="s">
        <v>20</v>
      </c>
      <c r="U175" s="144"/>
      <c r="V175" s="144"/>
      <c r="W175" s="144">
        <f>$W$21</f>
        <v>2</v>
      </c>
      <c r="X175" s="144"/>
      <c r="Y175" s="33" t="s">
        <v>5</v>
      </c>
      <c r="Z175" s="145" t="str">
        <f>$Z$21</f>
        <v>○</v>
      </c>
      <c r="AA175" s="145"/>
      <c r="AB175" s="144" t="s">
        <v>19</v>
      </c>
      <c r="AC175" s="144"/>
      <c r="AD175" s="145" t="str">
        <f>$AD$21</f>
        <v>△</v>
      </c>
      <c r="AE175" s="145"/>
      <c r="AF175" s="146" t="s">
        <v>35</v>
      </c>
      <c r="AG175" s="146"/>
      <c r="AH175" s="37"/>
      <c r="AI175" s="54"/>
      <c r="AJ175" s="126" t="s">
        <v>56</v>
      </c>
      <c r="AK175" s="127"/>
      <c r="AL175" s="127"/>
      <c r="AM175" s="127"/>
      <c r="AN175" s="127"/>
      <c r="AO175" s="127"/>
      <c r="AP175" s="127"/>
      <c r="AQ175" s="128"/>
      <c r="AR175" s="129" t="str">
        <f>提供証明書作成シート!I34</f>
        <v>〇〇ほいく園</v>
      </c>
      <c r="AS175" s="130"/>
      <c r="AT175" s="130"/>
      <c r="AU175" s="130"/>
      <c r="AV175" s="130"/>
      <c r="AW175" s="130"/>
      <c r="AX175" s="130"/>
      <c r="AY175" s="130"/>
      <c r="AZ175" s="130"/>
      <c r="BA175" s="130"/>
      <c r="BB175" s="130"/>
      <c r="BC175" s="130"/>
      <c r="BD175" s="131"/>
      <c r="BE175" s="33"/>
    </row>
    <row r="176" spans="1:66" ht="30" customHeight="1" x14ac:dyDescent="0.15"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55"/>
      <c r="AE176" s="55"/>
      <c r="AF176" s="55"/>
      <c r="AG176" s="55"/>
      <c r="AH176" s="55"/>
      <c r="AI176" s="56"/>
      <c r="AJ176" s="132" t="s">
        <v>16</v>
      </c>
      <c r="AK176" s="133"/>
      <c r="AL176" s="133"/>
      <c r="AM176" s="133"/>
      <c r="AN176" s="133"/>
      <c r="AO176" s="133"/>
      <c r="AP176" s="133"/>
      <c r="AQ176" s="134"/>
      <c r="AR176" s="135" t="str">
        <f>提供証明書作成シート!I35</f>
        <v>○○　△△　□□</v>
      </c>
      <c r="AS176" s="136"/>
      <c r="AT176" s="136"/>
      <c r="AU176" s="136"/>
      <c r="AV176" s="136"/>
      <c r="AW176" s="136"/>
      <c r="AX176" s="136"/>
      <c r="AY176" s="136"/>
      <c r="AZ176" s="136"/>
      <c r="BA176" s="136"/>
      <c r="BB176" s="136"/>
      <c r="BC176" s="137" t="s">
        <v>4</v>
      </c>
      <c r="BD176" s="138"/>
      <c r="BE176" s="33"/>
    </row>
    <row r="177" spans="1:66" ht="16.5" customHeight="1" x14ac:dyDescent="0.15"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4"/>
      <c r="AU177" s="33"/>
      <c r="AV177" s="33"/>
      <c r="AW177" s="33"/>
      <c r="AX177" s="33"/>
      <c r="AY177" s="34" t="s">
        <v>13</v>
      </c>
      <c r="AZ177" s="34"/>
      <c r="BA177" s="33"/>
      <c r="BB177" s="33"/>
      <c r="BC177" s="33"/>
      <c r="BD177" s="33"/>
      <c r="BE177" s="33"/>
    </row>
    <row r="178" spans="1:66" ht="28.5" customHeight="1" x14ac:dyDescent="0.15">
      <c r="D178" s="33"/>
      <c r="E178" s="143" t="s">
        <v>18</v>
      </c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  <c r="AC178" s="143"/>
      <c r="AD178" s="143"/>
      <c r="AE178" s="143"/>
      <c r="AF178" s="143"/>
      <c r="AG178" s="143"/>
      <c r="AH178" s="143"/>
      <c r="AI178" s="143"/>
      <c r="AJ178" s="143"/>
      <c r="AK178" s="143"/>
      <c r="AL178" s="143"/>
      <c r="AM178" s="143"/>
      <c r="AN178" s="143"/>
      <c r="AO178" s="143"/>
      <c r="AP178" s="143"/>
      <c r="AQ178" s="143"/>
      <c r="AR178" s="143"/>
      <c r="AS178" s="143"/>
      <c r="AT178" s="143"/>
      <c r="AU178" s="143"/>
      <c r="AV178" s="143"/>
      <c r="AW178" s="143"/>
      <c r="AX178" s="143"/>
      <c r="AY178" s="143"/>
      <c r="AZ178" s="143"/>
      <c r="BA178" s="143"/>
      <c r="BB178" s="143"/>
      <c r="BC178" s="143"/>
      <c r="BD178" s="143"/>
      <c r="BE178" s="143"/>
    </row>
    <row r="179" spans="1:66" ht="11.25" customHeight="1" x14ac:dyDescent="0.15"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</row>
    <row r="180" spans="1:66" ht="18" customHeight="1" thickBot="1" x14ac:dyDescent="0.2">
      <c r="B180" s="92" t="s">
        <v>22</v>
      </c>
      <c r="D180" s="33"/>
      <c r="E180" s="216" t="s">
        <v>0</v>
      </c>
      <c r="F180" s="217"/>
      <c r="G180" s="218"/>
      <c r="H180" s="225" t="s">
        <v>2</v>
      </c>
      <c r="I180" s="226"/>
      <c r="J180" s="227"/>
      <c r="K180" s="233">
        <f>VLOOKUP(B181,提供証明書作成シート!A:B,2,FALSE)</f>
        <v>0</v>
      </c>
      <c r="L180" s="234"/>
      <c r="M180" s="234"/>
      <c r="N180" s="234"/>
      <c r="O180" s="234"/>
      <c r="P180" s="234"/>
      <c r="Q180" s="234"/>
      <c r="R180" s="234"/>
      <c r="S180" s="234"/>
      <c r="T180" s="234"/>
      <c r="U180" s="234"/>
      <c r="V180" s="235"/>
      <c r="W180" s="33"/>
      <c r="X180" s="33"/>
      <c r="Y180" s="33"/>
      <c r="Z180" s="33"/>
      <c r="AA180" s="33"/>
      <c r="AB180" s="33"/>
      <c r="AC180" s="36"/>
      <c r="AD180" s="36"/>
      <c r="AE180" s="216" t="s">
        <v>1</v>
      </c>
      <c r="AF180" s="217"/>
      <c r="AG180" s="218"/>
      <c r="AH180" s="225" t="s">
        <v>2</v>
      </c>
      <c r="AI180" s="226"/>
      <c r="AJ180" s="227"/>
      <c r="AK180" s="233">
        <f>VLOOKUP(B181,提供証明書作成シート!A:D,4,FALSE)</f>
        <v>0</v>
      </c>
      <c r="AL180" s="234"/>
      <c r="AM180" s="234"/>
      <c r="AN180" s="234"/>
      <c r="AO180" s="234"/>
      <c r="AP180" s="234"/>
      <c r="AQ180" s="234"/>
      <c r="AR180" s="234"/>
      <c r="AS180" s="235"/>
      <c r="AT180" s="199" t="s">
        <v>27</v>
      </c>
      <c r="AU180" s="200"/>
      <c r="AV180" s="200"/>
      <c r="AW180" s="200"/>
      <c r="AX180" s="200"/>
      <c r="AY180" s="200"/>
      <c r="AZ180" s="201"/>
      <c r="BA180" s="199" t="s">
        <v>28</v>
      </c>
      <c r="BB180" s="200"/>
      <c r="BC180" s="200"/>
      <c r="BD180" s="201"/>
      <c r="BE180" s="33"/>
    </row>
    <row r="181" spans="1:66" ht="18" customHeight="1" thickBot="1" x14ac:dyDescent="0.2">
      <c r="B181" s="93">
        <v>9</v>
      </c>
      <c r="D181" s="33"/>
      <c r="E181" s="219"/>
      <c r="F181" s="220"/>
      <c r="G181" s="221"/>
      <c r="H181" s="228"/>
      <c r="I181" s="162"/>
      <c r="J181" s="229"/>
      <c r="K181" s="236"/>
      <c r="L181" s="237"/>
      <c r="M181" s="237"/>
      <c r="N181" s="237"/>
      <c r="O181" s="237"/>
      <c r="P181" s="237"/>
      <c r="Q181" s="237"/>
      <c r="R181" s="237"/>
      <c r="S181" s="237"/>
      <c r="T181" s="237"/>
      <c r="U181" s="237"/>
      <c r="V181" s="238"/>
      <c r="W181" s="33"/>
      <c r="X181" s="33"/>
      <c r="Y181" s="33"/>
      <c r="Z181" s="33"/>
      <c r="AA181" s="33"/>
      <c r="AB181" s="33"/>
      <c r="AC181" s="37"/>
      <c r="AD181" s="37"/>
      <c r="AE181" s="219"/>
      <c r="AF181" s="220"/>
      <c r="AG181" s="221"/>
      <c r="AH181" s="228"/>
      <c r="AI181" s="162"/>
      <c r="AJ181" s="229"/>
      <c r="AK181" s="236"/>
      <c r="AL181" s="237"/>
      <c r="AM181" s="237"/>
      <c r="AN181" s="237"/>
      <c r="AO181" s="237"/>
      <c r="AP181" s="237"/>
      <c r="AQ181" s="237"/>
      <c r="AR181" s="237"/>
      <c r="AS181" s="238"/>
      <c r="AT181" s="202">
        <f>VLOOKUP(B181,提供証明書作成シート!A:G,5,FALSE)</f>
        <v>0</v>
      </c>
      <c r="AU181" s="203"/>
      <c r="AV181" s="203"/>
      <c r="AW181" s="203"/>
      <c r="AX181" s="203"/>
      <c r="AY181" s="203"/>
      <c r="AZ181" s="204"/>
      <c r="BA181" s="208">
        <f>VLOOKUP(B181,提供証明書作成シート!A:G,6,FALSE)</f>
        <v>0</v>
      </c>
      <c r="BB181" s="209"/>
      <c r="BC181" s="209"/>
      <c r="BD181" s="210"/>
      <c r="BE181" s="33"/>
    </row>
    <row r="182" spans="1:66" ht="18" customHeight="1" x14ac:dyDescent="0.15">
      <c r="D182" s="33"/>
      <c r="E182" s="222"/>
      <c r="F182" s="223"/>
      <c r="G182" s="224"/>
      <c r="H182" s="230"/>
      <c r="I182" s="231"/>
      <c r="J182" s="232"/>
      <c r="K182" s="239"/>
      <c r="L182" s="240"/>
      <c r="M182" s="240"/>
      <c r="N182" s="240"/>
      <c r="O182" s="240"/>
      <c r="P182" s="240"/>
      <c r="Q182" s="240"/>
      <c r="R182" s="240"/>
      <c r="S182" s="240"/>
      <c r="T182" s="240"/>
      <c r="U182" s="240"/>
      <c r="V182" s="241"/>
      <c r="W182" s="33" t="s">
        <v>17</v>
      </c>
      <c r="X182" s="33"/>
      <c r="Y182" s="33"/>
      <c r="Z182" s="33"/>
      <c r="AA182" s="33"/>
      <c r="AB182" s="33"/>
      <c r="AC182" s="37"/>
      <c r="AD182" s="37"/>
      <c r="AE182" s="222"/>
      <c r="AF182" s="223"/>
      <c r="AG182" s="224"/>
      <c r="AH182" s="230"/>
      <c r="AI182" s="231"/>
      <c r="AJ182" s="232"/>
      <c r="AK182" s="239"/>
      <c r="AL182" s="240"/>
      <c r="AM182" s="240"/>
      <c r="AN182" s="240"/>
      <c r="AO182" s="240"/>
      <c r="AP182" s="240"/>
      <c r="AQ182" s="240"/>
      <c r="AR182" s="240"/>
      <c r="AS182" s="241"/>
      <c r="AT182" s="205"/>
      <c r="AU182" s="206"/>
      <c r="AV182" s="206"/>
      <c r="AW182" s="206"/>
      <c r="AX182" s="206"/>
      <c r="AY182" s="206"/>
      <c r="AZ182" s="207"/>
      <c r="BA182" s="211"/>
      <c r="BB182" s="212"/>
      <c r="BC182" s="212"/>
      <c r="BD182" s="213"/>
      <c r="BE182" s="33"/>
    </row>
    <row r="183" spans="1:66" s="2" customFormat="1" ht="13.5" customHeight="1" x14ac:dyDescent="0.15">
      <c r="A183" s="91"/>
      <c r="B183" s="94" t="s">
        <v>34</v>
      </c>
      <c r="C183" s="91"/>
      <c r="D183" s="33"/>
      <c r="E183" s="38"/>
      <c r="F183" s="38"/>
      <c r="G183" s="38"/>
      <c r="H183" s="65"/>
      <c r="I183" s="65"/>
      <c r="J183" s="65"/>
      <c r="K183" s="40"/>
      <c r="L183" s="40"/>
      <c r="M183" s="40"/>
      <c r="N183" s="40"/>
      <c r="O183" s="40"/>
      <c r="P183" s="40"/>
      <c r="Q183" s="40"/>
      <c r="R183" s="40"/>
      <c r="S183" s="40"/>
      <c r="T183" s="41"/>
      <c r="U183" s="41"/>
      <c r="V183" s="41"/>
      <c r="W183" s="33"/>
      <c r="X183" s="38"/>
      <c r="Y183" s="38"/>
      <c r="Z183" s="65"/>
      <c r="AA183" s="65"/>
      <c r="AB183" s="65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42"/>
      <c r="AX183" s="42"/>
      <c r="AY183" s="39"/>
      <c r="AZ183" s="42"/>
      <c r="BA183" s="42"/>
      <c r="BB183" s="39"/>
      <c r="BC183" s="42"/>
      <c r="BD183" s="42"/>
      <c r="BE183" s="33"/>
      <c r="BF183" s="91"/>
      <c r="BG183" s="91"/>
      <c r="BH183" s="91"/>
      <c r="BI183" s="91"/>
      <c r="BJ183" s="91"/>
      <c r="BK183" s="91"/>
      <c r="BL183" s="91"/>
      <c r="BM183" s="91"/>
      <c r="BN183" s="59"/>
    </row>
    <row r="184" spans="1:66" s="27" customFormat="1" ht="23.25" customHeight="1" thickBot="1" x14ac:dyDescent="0.2">
      <c r="A184" s="95"/>
      <c r="B184" s="96" t="s">
        <v>31</v>
      </c>
      <c r="C184" s="95"/>
      <c r="D184" s="62"/>
      <c r="E184" s="62"/>
      <c r="F184" s="43"/>
      <c r="G184" s="44" t="s">
        <v>30</v>
      </c>
      <c r="H184" s="214" t="str">
        <f>提供証明書作成シート!H4</f>
        <v>令和２</v>
      </c>
      <c r="I184" s="214"/>
      <c r="J184" s="214"/>
      <c r="K184" s="44" t="s">
        <v>5</v>
      </c>
      <c r="L184" s="215">
        <f>提供証明書作成シート!J4</f>
        <v>4</v>
      </c>
      <c r="M184" s="215"/>
      <c r="N184" s="44" t="s">
        <v>6</v>
      </c>
      <c r="O184" s="43"/>
      <c r="P184" s="43"/>
      <c r="Q184" s="45"/>
      <c r="R184" s="45"/>
      <c r="S184" s="62"/>
      <c r="T184" s="46"/>
      <c r="U184" s="46"/>
      <c r="V184" s="47"/>
      <c r="W184" s="47"/>
      <c r="X184" s="64"/>
      <c r="Y184" s="64"/>
      <c r="Z184" s="64"/>
      <c r="AA184" s="64"/>
      <c r="AB184" s="62"/>
      <c r="AC184" s="62"/>
      <c r="AD184" s="62"/>
      <c r="AE184" s="62"/>
      <c r="AF184" s="64"/>
      <c r="AG184" s="64"/>
      <c r="AH184" s="64"/>
      <c r="AI184" s="64"/>
      <c r="AJ184" s="85" t="s">
        <v>50</v>
      </c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57"/>
      <c r="AX184" s="84" t="s">
        <v>37</v>
      </c>
      <c r="AY184" s="85"/>
      <c r="AZ184" s="84"/>
      <c r="BA184" s="84"/>
      <c r="BB184" s="85"/>
      <c r="BC184" s="84" t="s">
        <v>53</v>
      </c>
      <c r="BD184" s="84"/>
      <c r="BE184" s="62"/>
      <c r="BF184" s="95"/>
      <c r="BG184" s="95"/>
      <c r="BH184" s="95"/>
      <c r="BI184" s="95"/>
      <c r="BJ184" s="95"/>
      <c r="BK184" s="95"/>
      <c r="BL184" s="95"/>
      <c r="BM184" s="95"/>
      <c r="BN184" s="60"/>
    </row>
    <row r="185" spans="1:66" ht="37.5" customHeight="1" thickTop="1" x14ac:dyDescent="0.15">
      <c r="B185" s="97" t="s">
        <v>32</v>
      </c>
      <c r="D185" s="33"/>
      <c r="E185" s="186" t="s">
        <v>7</v>
      </c>
      <c r="F185" s="187"/>
      <c r="G185" s="187"/>
      <c r="H185" s="187"/>
      <c r="I185" s="187"/>
      <c r="J185" s="187"/>
      <c r="K185" s="188"/>
      <c r="L185" s="189" t="s">
        <v>45</v>
      </c>
      <c r="M185" s="190"/>
      <c r="N185" s="190"/>
      <c r="O185" s="190"/>
      <c r="P185" s="190"/>
      <c r="Q185" s="190"/>
      <c r="R185" s="190"/>
      <c r="S185" s="190"/>
      <c r="T185" s="190"/>
      <c r="U185" s="190"/>
      <c r="V185" s="190"/>
      <c r="W185" s="190"/>
      <c r="X185" s="191"/>
      <c r="Y185" s="186" t="s">
        <v>36</v>
      </c>
      <c r="Z185" s="187"/>
      <c r="AA185" s="187"/>
      <c r="AB185" s="187"/>
      <c r="AC185" s="187"/>
      <c r="AD185" s="187"/>
      <c r="AE185" s="187"/>
      <c r="AF185" s="187"/>
      <c r="AG185" s="187"/>
      <c r="AH185" s="187"/>
      <c r="AI185" s="187"/>
      <c r="AJ185" s="192" t="s">
        <v>47</v>
      </c>
      <c r="AK185" s="193"/>
      <c r="AL185" s="193"/>
      <c r="AM185" s="193"/>
      <c r="AN185" s="193"/>
      <c r="AO185" s="194" t="s">
        <v>46</v>
      </c>
      <c r="AP185" s="195"/>
      <c r="AQ185" s="195"/>
      <c r="AR185" s="195"/>
      <c r="AS185" s="196"/>
      <c r="AT185" s="197" t="s">
        <v>51</v>
      </c>
      <c r="AU185" s="198"/>
      <c r="AV185" s="198"/>
      <c r="AW185" s="198"/>
      <c r="AX185" s="198"/>
      <c r="AY185" s="198"/>
      <c r="AZ185" s="169" t="s">
        <v>52</v>
      </c>
      <c r="BA185" s="170"/>
      <c r="BB185" s="170"/>
      <c r="BC185" s="170"/>
      <c r="BD185" s="171"/>
      <c r="BE185" s="33"/>
    </row>
    <row r="186" spans="1:66" ht="39.950000000000003" customHeight="1" thickBot="1" x14ac:dyDescent="0.2">
      <c r="B186" s="98"/>
      <c r="D186" s="33"/>
      <c r="E186" s="172" t="s">
        <v>44</v>
      </c>
      <c r="F186" s="173"/>
      <c r="G186" s="173"/>
      <c r="H186" s="173"/>
      <c r="I186" s="173"/>
      <c r="J186" s="173"/>
      <c r="K186" s="174"/>
      <c r="L186" s="69"/>
      <c r="M186" s="70"/>
      <c r="N186" s="70"/>
      <c r="O186" s="71"/>
      <c r="P186" s="70"/>
      <c r="Q186" s="175" t="str">
        <f>IF(B186&gt;=1,B186," ")</f>
        <v xml:space="preserve"> </v>
      </c>
      <c r="R186" s="175"/>
      <c r="S186" s="70" t="s">
        <v>8</v>
      </c>
      <c r="T186" s="70" t="s">
        <v>9</v>
      </c>
      <c r="U186" s="175" t="str">
        <f>IF(B188&gt;=1,B188," ")</f>
        <v xml:space="preserve"> </v>
      </c>
      <c r="V186" s="175"/>
      <c r="W186" s="70" t="s">
        <v>8</v>
      </c>
      <c r="X186" s="72"/>
      <c r="Y186" s="176">
        <f>提供証明書作成シート!H6</f>
        <v>0.3125</v>
      </c>
      <c r="Z186" s="177"/>
      <c r="AA186" s="177"/>
      <c r="AB186" s="177"/>
      <c r="AC186" s="177"/>
      <c r="AD186" s="71" t="s">
        <v>9</v>
      </c>
      <c r="AE186" s="177">
        <f>提供証明書作成シート!J6</f>
        <v>0.77083333333333337</v>
      </c>
      <c r="AF186" s="177"/>
      <c r="AG186" s="177"/>
      <c r="AH186" s="177"/>
      <c r="AI186" s="177"/>
      <c r="AJ186" s="178">
        <f>VLOOKUP(B181,提供証明書作成シート!A:G,7,FALSE)</f>
        <v>0</v>
      </c>
      <c r="AK186" s="179"/>
      <c r="AL186" s="179"/>
      <c r="AM186" s="179"/>
      <c r="AN186" s="73" t="s">
        <v>10</v>
      </c>
      <c r="AO186" s="180">
        <f>VLOOKUP(B181,提供証明書作成シート!C:L,10,FALSE)</f>
        <v>0</v>
      </c>
      <c r="AP186" s="181"/>
      <c r="AQ186" s="181"/>
      <c r="AR186" s="181"/>
      <c r="AS186" s="74" t="s">
        <v>10</v>
      </c>
      <c r="AT186" s="182" t="str">
        <f>VLOOKUP(B181,提供証明書作成シート!C:H,6,FALSE)</f>
        <v xml:space="preserve"> </v>
      </c>
      <c r="AU186" s="183"/>
      <c r="AV186" s="183"/>
      <c r="AW186" s="183"/>
      <c r="AX186" s="183"/>
      <c r="AY186" s="70" t="s">
        <v>10</v>
      </c>
      <c r="AZ186" s="184" t="str">
        <f>VLOOKUP(B181,提供証明書作成シート!C:L,7,FALSE)</f>
        <v/>
      </c>
      <c r="BA186" s="185"/>
      <c r="BB186" s="185"/>
      <c r="BC186" s="185"/>
      <c r="BD186" s="90" t="s">
        <v>3</v>
      </c>
      <c r="BE186" s="33"/>
    </row>
    <row r="187" spans="1:66" ht="39.950000000000003" customHeight="1" thickTop="1" thickBot="1" x14ac:dyDescent="0.2">
      <c r="B187" s="99" t="s">
        <v>33</v>
      </c>
      <c r="D187" s="33"/>
      <c r="E187" s="165"/>
      <c r="F187" s="165"/>
      <c r="G187" s="165"/>
      <c r="H187" s="165"/>
      <c r="I187" s="165"/>
      <c r="J187" s="165"/>
      <c r="K187" s="165"/>
      <c r="L187" s="67"/>
      <c r="M187" s="166"/>
      <c r="N187" s="166"/>
      <c r="O187" s="68"/>
      <c r="P187" s="67"/>
      <c r="Q187" s="167"/>
      <c r="R187" s="167"/>
      <c r="S187" s="40"/>
      <c r="T187" s="40"/>
      <c r="U187" s="167"/>
      <c r="V187" s="167"/>
      <c r="W187" s="41"/>
      <c r="X187" s="40"/>
      <c r="Y187" s="168"/>
      <c r="Z187" s="168"/>
      <c r="AA187" s="168"/>
      <c r="AB187" s="168"/>
      <c r="AC187" s="168"/>
      <c r="AD187" s="41"/>
      <c r="AE187" s="168"/>
      <c r="AF187" s="168"/>
      <c r="AG187" s="168"/>
      <c r="AH187" s="168"/>
      <c r="AI187" s="168"/>
      <c r="AJ187" s="139" t="s">
        <v>11</v>
      </c>
      <c r="AK187" s="140"/>
      <c r="AL187" s="140"/>
      <c r="AM187" s="141">
        <f>AJ186+AO186</f>
        <v>0</v>
      </c>
      <c r="AN187" s="142"/>
      <c r="AO187" s="142"/>
      <c r="AP187" s="142"/>
      <c r="AQ187" s="142"/>
      <c r="AR187" s="142"/>
      <c r="AS187" s="83" t="s">
        <v>10</v>
      </c>
      <c r="AT187" s="162"/>
      <c r="AU187" s="162"/>
      <c r="AV187" s="162"/>
      <c r="AW187" s="163"/>
      <c r="AX187" s="163"/>
      <c r="AY187" s="163"/>
      <c r="AZ187" s="163"/>
      <c r="BA187" s="163"/>
      <c r="BB187" s="163"/>
      <c r="BC187" s="163"/>
      <c r="BD187" s="51"/>
      <c r="BE187" s="33"/>
    </row>
    <row r="188" spans="1:66" ht="39.950000000000003" customHeight="1" x14ac:dyDescent="0.15">
      <c r="B188" s="98"/>
      <c r="C188" s="100"/>
      <c r="D188" s="33"/>
      <c r="E188" s="164" t="s">
        <v>43</v>
      </c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164"/>
      <c r="AL188" s="164"/>
      <c r="AM188" s="164"/>
      <c r="AN188" s="164"/>
      <c r="AO188" s="164"/>
      <c r="AP188" s="164"/>
      <c r="AQ188" s="164"/>
      <c r="AR188" s="164"/>
      <c r="AS188" s="164"/>
      <c r="AT188" s="164"/>
      <c r="AU188" s="164"/>
      <c r="AV188" s="164"/>
      <c r="AW188" s="164"/>
      <c r="AX188" s="164"/>
      <c r="AY188" s="164"/>
      <c r="AZ188" s="164"/>
      <c r="BA188" s="164"/>
      <c r="BB188" s="164"/>
      <c r="BC188" s="164"/>
      <c r="BD188" s="164"/>
      <c r="BE188" s="33"/>
    </row>
    <row r="189" spans="1:66" s="2" customFormat="1" ht="8.25" customHeight="1" x14ac:dyDescent="0.15">
      <c r="A189" s="91"/>
      <c r="B189" s="91"/>
      <c r="C189" s="91"/>
      <c r="D189" s="33"/>
      <c r="E189" s="48"/>
      <c r="F189" s="48"/>
      <c r="G189" s="48"/>
      <c r="H189" s="48"/>
      <c r="I189" s="48"/>
      <c r="J189" s="48"/>
      <c r="K189" s="48"/>
      <c r="L189" s="33"/>
      <c r="M189" s="41"/>
      <c r="N189" s="41"/>
      <c r="O189" s="41"/>
      <c r="P189" s="40"/>
      <c r="Q189" s="40"/>
      <c r="R189" s="40"/>
      <c r="S189" s="41"/>
      <c r="T189" s="41"/>
      <c r="U189" s="41"/>
      <c r="V189" s="41"/>
      <c r="W189" s="41"/>
      <c r="X189" s="41"/>
      <c r="Y189" s="41"/>
      <c r="Z189" s="41"/>
      <c r="AA189" s="40"/>
      <c r="AB189" s="49"/>
      <c r="AC189" s="41"/>
      <c r="AD189" s="41"/>
      <c r="AE189" s="41"/>
      <c r="AF189" s="41"/>
      <c r="AG189" s="49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65"/>
      <c r="AU189" s="65"/>
      <c r="AV189" s="65"/>
      <c r="AW189" s="50"/>
      <c r="AX189" s="50"/>
      <c r="AY189" s="50"/>
      <c r="AZ189" s="50"/>
      <c r="BA189" s="50"/>
      <c r="BB189" s="50"/>
      <c r="BC189" s="50"/>
      <c r="BD189" s="51"/>
      <c r="BE189" s="33"/>
      <c r="BF189" s="91"/>
      <c r="BG189" s="91"/>
      <c r="BH189" s="91"/>
      <c r="BI189" s="91"/>
      <c r="BJ189" s="91"/>
      <c r="BK189" s="91"/>
      <c r="BL189" s="91"/>
      <c r="BM189" s="91"/>
      <c r="BN189" s="59"/>
    </row>
    <row r="190" spans="1:66" ht="35.1" customHeight="1" x14ac:dyDescent="0.15">
      <c r="D190" s="33"/>
      <c r="E190" s="148" t="s">
        <v>48</v>
      </c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33"/>
    </row>
    <row r="191" spans="1:66" ht="35.1" customHeight="1" x14ac:dyDescent="0.15">
      <c r="D191" s="33"/>
      <c r="E191" s="63" t="s">
        <v>49</v>
      </c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33"/>
    </row>
    <row r="192" spans="1:66" s="3" customFormat="1" ht="35.1" customHeight="1" x14ac:dyDescent="0.15">
      <c r="A192" s="101"/>
      <c r="B192" s="101"/>
      <c r="C192" s="101"/>
      <c r="D192" s="35"/>
      <c r="E192" s="147" t="s">
        <v>54</v>
      </c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35"/>
      <c r="BF192" s="101"/>
      <c r="BG192" s="101"/>
      <c r="BH192" s="101"/>
      <c r="BI192" s="101"/>
      <c r="BJ192" s="101"/>
      <c r="BK192" s="101"/>
      <c r="BL192" s="101"/>
      <c r="BM192" s="101"/>
      <c r="BN192" s="61"/>
    </row>
    <row r="193" spans="1:66" s="3" customFormat="1" ht="35.1" customHeight="1" x14ac:dyDescent="0.15">
      <c r="A193" s="101"/>
      <c r="B193" s="101"/>
      <c r="C193" s="101"/>
      <c r="D193" s="35"/>
      <c r="E193" s="148" t="s">
        <v>57</v>
      </c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35"/>
      <c r="BF193" s="101"/>
      <c r="BG193" s="101"/>
      <c r="BH193" s="101"/>
      <c r="BI193" s="101"/>
      <c r="BJ193" s="101"/>
      <c r="BK193" s="101"/>
      <c r="BL193" s="101"/>
      <c r="BM193" s="101"/>
      <c r="BN193" s="61"/>
    </row>
    <row r="194" spans="1:66" s="3" customFormat="1" ht="20.100000000000001" customHeight="1" x14ac:dyDescent="0.15">
      <c r="A194" s="101"/>
      <c r="B194" s="101"/>
      <c r="C194" s="101"/>
      <c r="D194" s="35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101"/>
      <c r="BG194" s="101"/>
      <c r="BH194" s="101"/>
      <c r="BI194" s="101"/>
      <c r="BJ194" s="101"/>
      <c r="BK194" s="101"/>
      <c r="BL194" s="101"/>
      <c r="BM194" s="101"/>
      <c r="BN194" s="61"/>
    </row>
    <row r="195" spans="1:66" ht="30" customHeight="1" x14ac:dyDescent="0.15">
      <c r="D195" s="33"/>
      <c r="E195" s="149" t="s">
        <v>12</v>
      </c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  <c r="AA195" s="149"/>
      <c r="AB195" s="149"/>
      <c r="AC195" s="149"/>
      <c r="AD195" s="149"/>
      <c r="AE195" s="149"/>
      <c r="AF195" s="149"/>
      <c r="AG195" s="149"/>
      <c r="AH195" s="149"/>
      <c r="AI195" s="53"/>
      <c r="AJ195" s="150" t="s">
        <v>14</v>
      </c>
      <c r="AK195" s="151"/>
      <c r="AL195" s="151"/>
      <c r="AM195" s="151"/>
      <c r="AN195" s="151"/>
      <c r="AO195" s="151"/>
      <c r="AP195" s="151"/>
      <c r="AQ195" s="152"/>
      <c r="AR195" s="153" t="str">
        <f>提供証明書作成シート!I32</f>
        <v>〇〇市□□○丁目○－○</v>
      </c>
      <c r="AS195" s="154"/>
      <c r="AT195" s="154"/>
      <c r="AU195" s="154"/>
      <c r="AV195" s="154"/>
      <c r="AW195" s="154"/>
      <c r="AX195" s="154"/>
      <c r="AY195" s="154"/>
      <c r="AZ195" s="154"/>
      <c r="BA195" s="154"/>
      <c r="BB195" s="154"/>
      <c r="BC195" s="154"/>
      <c r="BD195" s="155"/>
      <c r="BE195" s="33"/>
    </row>
    <row r="196" spans="1:66" ht="30" customHeight="1" x14ac:dyDescent="0.15">
      <c r="D196" s="33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9"/>
      <c r="W196" s="149"/>
      <c r="X196" s="149"/>
      <c r="Y196" s="149"/>
      <c r="Z196" s="149"/>
      <c r="AA196" s="149"/>
      <c r="AB196" s="149"/>
      <c r="AC196" s="149"/>
      <c r="AD196" s="149"/>
      <c r="AE196" s="149"/>
      <c r="AF196" s="149"/>
      <c r="AG196" s="149"/>
      <c r="AH196" s="149"/>
      <c r="AI196" s="53"/>
      <c r="AJ196" s="156" t="s">
        <v>15</v>
      </c>
      <c r="AK196" s="157"/>
      <c r="AL196" s="157"/>
      <c r="AM196" s="157"/>
      <c r="AN196" s="157"/>
      <c r="AO196" s="157"/>
      <c r="AP196" s="157"/>
      <c r="AQ196" s="158"/>
      <c r="AR196" s="159" t="str">
        <f>提供証明書作成シート!I33</f>
        <v>○○法人□□□</v>
      </c>
      <c r="AS196" s="160"/>
      <c r="AT196" s="160"/>
      <c r="AU196" s="160"/>
      <c r="AV196" s="160"/>
      <c r="AW196" s="160"/>
      <c r="AX196" s="160"/>
      <c r="AY196" s="160"/>
      <c r="AZ196" s="160"/>
      <c r="BA196" s="160"/>
      <c r="BB196" s="160"/>
      <c r="BC196" s="160"/>
      <c r="BD196" s="161"/>
      <c r="BE196" s="33"/>
    </row>
    <row r="197" spans="1:66" ht="30" customHeight="1" x14ac:dyDescent="0.15"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144" t="s">
        <v>20</v>
      </c>
      <c r="U197" s="144"/>
      <c r="V197" s="144"/>
      <c r="W197" s="144">
        <f>$W$21</f>
        <v>2</v>
      </c>
      <c r="X197" s="144"/>
      <c r="Y197" s="33" t="s">
        <v>5</v>
      </c>
      <c r="Z197" s="145" t="str">
        <f>$Z$21</f>
        <v>○</v>
      </c>
      <c r="AA197" s="145"/>
      <c r="AB197" s="144" t="s">
        <v>19</v>
      </c>
      <c r="AC197" s="144"/>
      <c r="AD197" s="145" t="str">
        <f>$AD$21</f>
        <v>△</v>
      </c>
      <c r="AE197" s="145"/>
      <c r="AF197" s="146" t="s">
        <v>35</v>
      </c>
      <c r="AG197" s="146"/>
      <c r="AH197" s="37"/>
      <c r="AI197" s="54"/>
      <c r="AJ197" s="126" t="s">
        <v>56</v>
      </c>
      <c r="AK197" s="127"/>
      <c r="AL197" s="127"/>
      <c r="AM197" s="127"/>
      <c r="AN197" s="127"/>
      <c r="AO197" s="127"/>
      <c r="AP197" s="127"/>
      <c r="AQ197" s="128"/>
      <c r="AR197" s="129" t="str">
        <f>提供証明書作成シート!I34</f>
        <v>〇〇ほいく園</v>
      </c>
      <c r="AS197" s="130"/>
      <c r="AT197" s="130"/>
      <c r="AU197" s="130"/>
      <c r="AV197" s="130"/>
      <c r="AW197" s="130"/>
      <c r="AX197" s="130"/>
      <c r="AY197" s="130"/>
      <c r="AZ197" s="130"/>
      <c r="BA197" s="130"/>
      <c r="BB197" s="130"/>
      <c r="BC197" s="130"/>
      <c r="BD197" s="131"/>
      <c r="BE197" s="33"/>
    </row>
    <row r="198" spans="1:66" ht="30" customHeight="1" x14ac:dyDescent="0.15"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55"/>
      <c r="AE198" s="55"/>
      <c r="AF198" s="55"/>
      <c r="AG198" s="55"/>
      <c r="AH198" s="55"/>
      <c r="AI198" s="56"/>
      <c r="AJ198" s="132" t="s">
        <v>16</v>
      </c>
      <c r="AK198" s="133"/>
      <c r="AL198" s="133"/>
      <c r="AM198" s="133"/>
      <c r="AN198" s="133"/>
      <c r="AO198" s="133"/>
      <c r="AP198" s="133"/>
      <c r="AQ198" s="134"/>
      <c r="AR198" s="135" t="str">
        <f>提供証明書作成シート!I35</f>
        <v>○○　△△　□□</v>
      </c>
      <c r="AS198" s="136"/>
      <c r="AT198" s="136"/>
      <c r="AU198" s="136"/>
      <c r="AV198" s="136"/>
      <c r="AW198" s="136"/>
      <c r="AX198" s="136"/>
      <c r="AY198" s="136"/>
      <c r="AZ198" s="136"/>
      <c r="BA198" s="136"/>
      <c r="BB198" s="136"/>
      <c r="BC198" s="137" t="s">
        <v>4</v>
      </c>
      <c r="BD198" s="138"/>
      <c r="BE198" s="33"/>
    </row>
    <row r="199" spans="1:66" ht="16.5" customHeight="1" x14ac:dyDescent="0.15"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4"/>
      <c r="AU199" s="33"/>
      <c r="AV199" s="33"/>
      <c r="AW199" s="33"/>
      <c r="AX199" s="33"/>
      <c r="AY199" s="34" t="s">
        <v>13</v>
      </c>
      <c r="AZ199" s="34"/>
      <c r="BA199" s="33"/>
      <c r="BB199" s="33"/>
      <c r="BC199" s="33"/>
      <c r="BD199" s="33"/>
      <c r="BE199" s="33"/>
    </row>
    <row r="200" spans="1:66" ht="28.5" customHeight="1" x14ac:dyDescent="0.15">
      <c r="D200" s="33"/>
      <c r="E200" s="143" t="s">
        <v>18</v>
      </c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  <c r="AJ200" s="143"/>
      <c r="AK200" s="143"/>
      <c r="AL200" s="143"/>
      <c r="AM200" s="143"/>
      <c r="AN200" s="143"/>
      <c r="AO200" s="143"/>
      <c r="AP200" s="143"/>
      <c r="AQ200" s="143"/>
      <c r="AR200" s="143"/>
      <c r="AS200" s="143"/>
      <c r="AT200" s="143"/>
      <c r="AU200" s="143"/>
      <c r="AV200" s="143"/>
      <c r="AW200" s="143"/>
      <c r="AX200" s="143"/>
      <c r="AY200" s="143"/>
      <c r="AZ200" s="143"/>
      <c r="BA200" s="143"/>
      <c r="BB200" s="143"/>
      <c r="BC200" s="143"/>
      <c r="BD200" s="143"/>
      <c r="BE200" s="143"/>
    </row>
    <row r="201" spans="1:66" ht="11.25" customHeight="1" x14ac:dyDescent="0.15"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</row>
    <row r="202" spans="1:66" ht="18" customHeight="1" thickBot="1" x14ac:dyDescent="0.2">
      <c r="B202" s="92" t="s">
        <v>22</v>
      </c>
      <c r="D202" s="33"/>
      <c r="E202" s="216" t="s">
        <v>0</v>
      </c>
      <c r="F202" s="217"/>
      <c r="G202" s="218"/>
      <c r="H202" s="225" t="s">
        <v>2</v>
      </c>
      <c r="I202" s="226"/>
      <c r="J202" s="227"/>
      <c r="K202" s="233">
        <f>VLOOKUP(B203,提供証明書作成シート!A:B,2,FALSE)</f>
        <v>0</v>
      </c>
      <c r="L202" s="234"/>
      <c r="M202" s="234"/>
      <c r="N202" s="234"/>
      <c r="O202" s="234"/>
      <c r="P202" s="234"/>
      <c r="Q202" s="234"/>
      <c r="R202" s="234"/>
      <c r="S202" s="234"/>
      <c r="T202" s="234"/>
      <c r="U202" s="234"/>
      <c r="V202" s="235"/>
      <c r="W202" s="33"/>
      <c r="X202" s="33"/>
      <c r="Y202" s="33"/>
      <c r="Z202" s="33"/>
      <c r="AA202" s="33"/>
      <c r="AB202" s="33"/>
      <c r="AC202" s="36"/>
      <c r="AD202" s="36"/>
      <c r="AE202" s="216" t="s">
        <v>1</v>
      </c>
      <c r="AF202" s="217"/>
      <c r="AG202" s="218"/>
      <c r="AH202" s="225" t="s">
        <v>2</v>
      </c>
      <c r="AI202" s="226"/>
      <c r="AJ202" s="227"/>
      <c r="AK202" s="233">
        <f>VLOOKUP(B203,提供証明書作成シート!A:D,4,FALSE)</f>
        <v>0</v>
      </c>
      <c r="AL202" s="234"/>
      <c r="AM202" s="234"/>
      <c r="AN202" s="234"/>
      <c r="AO202" s="234"/>
      <c r="AP202" s="234"/>
      <c r="AQ202" s="234"/>
      <c r="AR202" s="234"/>
      <c r="AS202" s="235"/>
      <c r="AT202" s="199" t="s">
        <v>27</v>
      </c>
      <c r="AU202" s="200"/>
      <c r="AV202" s="200"/>
      <c r="AW202" s="200"/>
      <c r="AX202" s="200"/>
      <c r="AY202" s="200"/>
      <c r="AZ202" s="201"/>
      <c r="BA202" s="199" t="s">
        <v>28</v>
      </c>
      <c r="BB202" s="200"/>
      <c r="BC202" s="200"/>
      <c r="BD202" s="201"/>
      <c r="BE202" s="33"/>
    </row>
    <row r="203" spans="1:66" ht="18" customHeight="1" thickBot="1" x14ac:dyDescent="0.2">
      <c r="B203" s="93">
        <v>10</v>
      </c>
      <c r="D203" s="33"/>
      <c r="E203" s="219"/>
      <c r="F203" s="220"/>
      <c r="G203" s="221"/>
      <c r="H203" s="228"/>
      <c r="I203" s="162"/>
      <c r="J203" s="229"/>
      <c r="K203" s="236"/>
      <c r="L203" s="237"/>
      <c r="M203" s="237"/>
      <c r="N203" s="237"/>
      <c r="O203" s="237"/>
      <c r="P203" s="237"/>
      <c r="Q203" s="237"/>
      <c r="R203" s="237"/>
      <c r="S203" s="237"/>
      <c r="T203" s="237"/>
      <c r="U203" s="237"/>
      <c r="V203" s="238"/>
      <c r="W203" s="33"/>
      <c r="X203" s="33"/>
      <c r="Y203" s="33"/>
      <c r="Z203" s="33"/>
      <c r="AA203" s="33"/>
      <c r="AB203" s="33"/>
      <c r="AC203" s="37"/>
      <c r="AD203" s="37"/>
      <c r="AE203" s="219"/>
      <c r="AF203" s="220"/>
      <c r="AG203" s="221"/>
      <c r="AH203" s="228"/>
      <c r="AI203" s="162"/>
      <c r="AJ203" s="229"/>
      <c r="AK203" s="236"/>
      <c r="AL203" s="237"/>
      <c r="AM203" s="237"/>
      <c r="AN203" s="237"/>
      <c r="AO203" s="237"/>
      <c r="AP203" s="237"/>
      <c r="AQ203" s="237"/>
      <c r="AR203" s="237"/>
      <c r="AS203" s="238"/>
      <c r="AT203" s="202">
        <f>VLOOKUP(B203,提供証明書作成シート!A:G,5,FALSE)</f>
        <v>0</v>
      </c>
      <c r="AU203" s="203"/>
      <c r="AV203" s="203"/>
      <c r="AW203" s="203"/>
      <c r="AX203" s="203"/>
      <c r="AY203" s="203"/>
      <c r="AZ203" s="204"/>
      <c r="BA203" s="208">
        <f>VLOOKUP(B203,提供証明書作成シート!A:G,6,FALSE)</f>
        <v>0</v>
      </c>
      <c r="BB203" s="209"/>
      <c r="BC203" s="209"/>
      <c r="BD203" s="210"/>
      <c r="BE203" s="33"/>
    </row>
    <row r="204" spans="1:66" ht="18" customHeight="1" x14ac:dyDescent="0.15">
      <c r="D204" s="33"/>
      <c r="E204" s="222"/>
      <c r="F204" s="223"/>
      <c r="G204" s="224"/>
      <c r="H204" s="230"/>
      <c r="I204" s="231"/>
      <c r="J204" s="232"/>
      <c r="K204" s="239"/>
      <c r="L204" s="240"/>
      <c r="M204" s="240"/>
      <c r="N204" s="240"/>
      <c r="O204" s="240"/>
      <c r="P204" s="240"/>
      <c r="Q204" s="240"/>
      <c r="R204" s="240"/>
      <c r="S204" s="240"/>
      <c r="T204" s="240"/>
      <c r="U204" s="240"/>
      <c r="V204" s="241"/>
      <c r="W204" s="33" t="s">
        <v>17</v>
      </c>
      <c r="X204" s="33"/>
      <c r="Y204" s="33"/>
      <c r="Z204" s="33"/>
      <c r="AA204" s="33"/>
      <c r="AB204" s="33"/>
      <c r="AC204" s="37"/>
      <c r="AD204" s="37"/>
      <c r="AE204" s="222"/>
      <c r="AF204" s="223"/>
      <c r="AG204" s="224"/>
      <c r="AH204" s="230"/>
      <c r="AI204" s="231"/>
      <c r="AJ204" s="232"/>
      <c r="AK204" s="239"/>
      <c r="AL204" s="240"/>
      <c r="AM204" s="240"/>
      <c r="AN204" s="240"/>
      <c r="AO204" s="240"/>
      <c r="AP204" s="240"/>
      <c r="AQ204" s="240"/>
      <c r="AR204" s="240"/>
      <c r="AS204" s="241"/>
      <c r="AT204" s="205"/>
      <c r="AU204" s="206"/>
      <c r="AV204" s="206"/>
      <c r="AW204" s="206"/>
      <c r="AX204" s="206"/>
      <c r="AY204" s="206"/>
      <c r="AZ204" s="207"/>
      <c r="BA204" s="211"/>
      <c r="BB204" s="212"/>
      <c r="BC204" s="212"/>
      <c r="BD204" s="213"/>
      <c r="BE204" s="33"/>
    </row>
    <row r="205" spans="1:66" s="2" customFormat="1" ht="13.5" customHeight="1" x14ac:dyDescent="0.15">
      <c r="A205" s="91"/>
      <c r="B205" s="94" t="s">
        <v>34</v>
      </c>
      <c r="C205" s="91"/>
      <c r="D205" s="33"/>
      <c r="E205" s="38"/>
      <c r="F205" s="38"/>
      <c r="G205" s="38"/>
      <c r="H205" s="65"/>
      <c r="I205" s="65"/>
      <c r="J205" s="65"/>
      <c r="K205" s="40"/>
      <c r="L205" s="40"/>
      <c r="M205" s="40"/>
      <c r="N205" s="40"/>
      <c r="O205" s="40"/>
      <c r="P205" s="40"/>
      <c r="Q205" s="40"/>
      <c r="R205" s="40"/>
      <c r="S205" s="40"/>
      <c r="T205" s="41"/>
      <c r="U205" s="41"/>
      <c r="V205" s="41"/>
      <c r="W205" s="33"/>
      <c r="X205" s="38"/>
      <c r="Y205" s="38"/>
      <c r="Z205" s="65"/>
      <c r="AA205" s="65"/>
      <c r="AB205" s="65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42"/>
      <c r="AX205" s="42"/>
      <c r="AY205" s="39"/>
      <c r="AZ205" s="42"/>
      <c r="BA205" s="42"/>
      <c r="BB205" s="39"/>
      <c r="BC205" s="42"/>
      <c r="BD205" s="42"/>
      <c r="BE205" s="33"/>
      <c r="BF205" s="91"/>
      <c r="BG205" s="91"/>
      <c r="BH205" s="91"/>
      <c r="BI205" s="91"/>
      <c r="BJ205" s="91"/>
      <c r="BK205" s="91"/>
      <c r="BL205" s="91"/>
      <c r="BM205" s="91"/>
      <c r="BN205" s="59"/>
    </row>
    <row r="206" spans="1:66" s="27" customFormat="1" ht="23.25" customHeight="1" thickBot="1" x14ac:dyDescent="0.2">
      <c r="A206" s="95"/>
      <c r="B206" s="96" t="s">
        <v>31</v>
      </c>
      <c r="C206" s="95"/>
      <c r="D206" s="62"/>
      <c r="E206" s="62"/>
      <c r="F206" s="43"/>
      <c r="G206" s="44" t="s">
        <v>30</v>
      </c>
      <c r="H206" s="214" t="str">
        <f>提供証明書作成シート!H4</f>
        <v>令和２</v>
      </c>
      <c r="I206" s="214"/>
      <c r="J206" s="214"/>
      <c r="K206" s="44" t="s">
        <v>5</v>
      </c>
      <c r="L206" s="215">
        <f>提供証明書作成シート!J4</f>
        <v>4</v>
      </c>
      <c r="M206" s="215"/>
      <c r="N206" s="44" t="s">
        <v>6</v>
      </c>
      <c r="O206" s="43"/>
      <c r="P206" s="43"/>
      <c r="Q206" s="45"/>
      <c r="R206" s="45"/>
      <c r="S206" s="62"/>
      <c r="T206" s="46"/>
      <c r="U206" s="46"/>
      <c r="V206" s="47"/>
      <c r="W206" s="47"/>
      <c r="X206" s="64"/>
      <c r="Y206" s="64"/>
      <c r="Z206" s="64"/>
      <c r="AA206" s="64"/>
      <c r="AB206" s="62"/>
      <c r="AC206" s="62"/>
      <c r="AD206" s="62"/>
      <c r="AE206" s="62"/>
      <c r="AF206" s="64"/>
      <c r="AG206" s="64"/>
      <c r="AH206" s="64"/>
      <c r="AI206" s="64"/>
      <c r="AJ206" s="85" t="s">
        <v>50</v>
      </c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57"/>
      <c r="AX206" s="84" t="s">
        <v>37</v>
      </c>
      <c r="AY206" s="85"/>
      <c r="AZ206" s="84"/>
      <c r="BA206" s="84"/>
      <c r="BB206" s="85"/>
      <c r="BC206" s="84" t="s">
        <v>53</v>
      </c>
      <c r="BD206" s="84"/>
      <c r="BE206" s="62"/>
      <c r="BF206" s="95"/>
      <c r="BG206" s="95"/>
      <c r="BH206" s="95"/>
      <c r="BI206" s="95"/>
      <c r="BJ206" s="95"/>
      <c r="BK206" s="95"/>
      <c r="BL206" s="95"/>
      <c r="BM206" s="95"/>
      <c r="BN206" s="60"/>
    </row>
    <row r="207" spans="1:66" ht="37.5" customHeight="1" thickTop="1" x14ac:dyDescent="0.15">
      <c r="B207" s="97" t="s">
        <v>32</v>
      </c>
      <c r="D207" s="33"/>
      <c r="E207" s="186" t="s">
        <v>7</v>
      </c>
      <c r="F207" s="187"/>
      <c r="G207" s="187"/>
      <c r="H207" s="187"/>
      <c r="I207" s="187"/>
      <c r="J207" s="187"/>
      <c r="K207" s="188"/>
      <c r="L207" s="189" t="s">
        <v>45</v>
      </c>
      <c r="M207" s="190"/>
      <c r="N207" s="190"/>
      <c r="O207" s="190"/>
      <c r="P207" s="190"/>
      <c r="Q207" s="190"/>
      <c r="R207" s="190"/>
      <c r="S207" s="190"/>
      <c r="T207" s="190"/>
      <c r="U207" s="190"/>
      <c r="V207" s="190"/>
      <c r="W207" s="190"/>
      <c r="X207" s="191"/>
      <c r="Y207" s="186" t="s">
        <v>36</v>
      </c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92" t="s">
        <v>47</v>
      </c>
      <c r="AK207" s="193"/>
      <c r="AL207" s="193"/>
      <c r="AM207" s="193"/>
      <c r="AN207" s="193"/>
      <c r="AO207" s="194" t="s">
        <v>46</v>
      </c>
      <c r="AP207" s="195"/>
      <c r="AQ207" s="195"/>
      <c r="AR207" s="195"/>
      <c r="AS207" s="196"/>
      <c r="AT207" s="197" t="s">
        <v>51</v>
      </c>
      <c r="AU207" s="198"/>
      <c r="AV207" s="198"/>
      <c r="AW207" s="198"/>
      <c r="AX207" s="198"/>
      <c r="AY207" s="198"/>
      <c r="AZ207" s="169" t="s">
        <v>52</v>
      </c>
      <c r="BA207" s="170"/>
      <c r="BB207" s="170"/>
      <c r="BC207" s="170"/>
      <c r="BD207" s="171"/>
      <c r="BE207" s="33"/>
    </row>
    <row r="208" spans="1:66" ht="39.950000000000003" customHeight="1" thickBot="1" x14ac:dyDescent="0.2">
      <c r="B208" s="98"/>
      <c r="D208" s="33"/>
      <c r="E208" s="172" t="s">
        <v>44</v>
      </c>
      <c r="F208" s="173"/>
      <c r="G208" s="173"/>
      <c r="H208" s="173"/>
      <c r="I208" s="173"/>
      <c r="J208" s="173"/>
      <c r="K208" s="174"/>
      <c r="L208" s="69"/>
      <c r="M208" s="70"/>
      <c r="N208" s="70"/>
      <c r="O208" s="71"/>
      <c r="P208" s="70"/>
      <c r="Q208" s="175" t="str">
        <f>IF(B208&gt;=1,B208," ")</f>
        <v xml:space="preserve"> </v>
      </c>
      <c r="R208" s="175"/>
      <c r="S208" s="70" t="s">
        <v>8</v>
      </c>
      <c r="T208" s="70" t="s">
        <v>9</v>
      </c>
      <c r="U208" s="175" t="str">
        <f>IF(B210&gt;=1,B210," ")</f>
        <v xml:space="preserve"> </v>
      </c>
      <c r="V208" s="175"/>
      <c r="W208" s="70" t="s">
        <v>8</v>
      </c>
      <c r="X208" s="72"/>
      <c r="Y208" s="176">
        <f>提供証明書作成シート!H6</f>
        <v>0.3125</v>
      </c>
      <c r="Z208" s="177"/>
      <c r="AA208" s="177"/>
      <c r="AB208" s="177"/>
      <c r="AC208" s="177"/>
      <c r="AD208" s="71" t="s">
        <v>9</v>
      </c>
      <c r="AE208" s="177">
        <f>提供証明書作成シート!J6</f>
        <v>0.77083333333333337</v>
      </c>
      <c r="AF208" s="177"/>
      <c r="AG208" s="177"/>
      <c r="AH208" s="177"/>
      <c r="AI208" s="177"/>
      <c r="AJ208" s="178">
        <f>VLOOKUP(B203,提供証明書作成シート!A:G,7,FALSE)</f>
        <v>0</v>
      </c>
      <c r="AK208" s="179"/>
      <c r="AL208" s="179"/>
      <c r="AM208" s="179"/>
      <c r="AN208" s="73" t="s">
        <v>10</v>
      </c>
      <c r="AO208" s="180">
        <f>VLOOKUP(B203,提供証明書作成シート!C:L,10,FALSE)</f>
        <v>0</v>
      </c>
      <c r="AP208" s="181"/>
      <c r="AQ208" s="181"/>
      <c r="AR208" s="181"/>
      <c r="AS208" s="74" t="s">
        <v>10</v>
      </c>
      <c r="AT208" s="182" t="str">
        <f>VLOOKUP(B203,提供証明書作成シート!C:H,6,FALSE)</f>
        <v xml:space="preserve"> </v>
      </c>
      <c r="AU208" s="183"/>
      <c r="AV208" s="183"/>
      <c r="AW208" s="183"/>
      <c r="AX208" s="183"/>
      <c r="AY208" s="70" t="s">
        <v>10</v>
      </c>
      <c r="AZ208" s="184" t="str">
        <f>VLOOKUP(B203,提供証明書作成シート!C:L,7,FALSE)</f>
        <v/>
      </c>
      <c r="BA208" s="185"/>
      <c r="BB208" s="185"/>
      <c r="BC208" s="185"/>
      <c r="BD208" s="90" t="s">
        <v>3</v>
      </c>
      <c r="BE208" s="33"/>
    </row>
    <row r="209" spans="1:66" ht="39.950000000000003" customHeight="1" thickTop="1" thickBot="1" x14ac:dyDescent="0.2">
      <c r="B209" s="99" t="s">
        <v>33</v>
      </c>
      <c r="D209" s="33"/>
      <c r="E209" s="165"/>
      <c r="F209" s="165"/>
      <c r="G209" s="165"/>
      <c r="H209" s="165"/>
      <c r="I209" s="165"/>
      <c r="J209" s="165"/>
      <c r="K209" s="165"/>
      <c r="L209" s="67"/>
      <c r="M209" s="166"/>
      <c r="N209" s="166"/>
      <c r="O209" s="68"/>
      <c r="P209" s="67"/>
      <c r="Q209" s="167"/>
      <c r="R209" s="167"/>
      <c r="S209" s="40"/>
      <c r="T209" s="40"/>
      <c r="U209" s="167"/>
      <c r="V209" s="167"/>
      <c r="W209" s="41"/>
      <c r="X209" s="40"/>
      <c r="Y209" s="168"/>
      <c r="Z209" s="168"/>
      <c r="AA209" s="168"/>
      <c r="AB209" s="168"/>
      <c r="AC209" s="168"/>
      <c r="AD209" s="41"/>
      <c r="AE209" s="168"/>
      <c r="AF209" s="168"/>
      <c r="AG209" s="168"/>
      <c r="AH209" s="168"/>
      <c r="AI209" s="168"/>
      <c r="AJ209" s="139" t="s">
        <v>11</v>
      </c>
      <c r="AK209" s="140"/>
      <c r="AL209" s="140"/>
      <c r="AM209" s="141">
        <f>AJ208+AO208</f>
        <v>0</v>
      </c>
      <c r="AN209" s="142"/>
      <c r="AO209" s="142"/>
      <c r="AP209" s="142"/>
      <c r="AQ209" s="142"/>
      <c r="AR209" s="142"/>
      <c r="AS209" s="83" t="s">
        <v>10</v>
      </c>
      <c r="AT209" s="162"/>
      <c r="AU209" s="162"/>
      <c r="AV209" s="162"/>
      <c r="AW209" s="163"/>
      <c r="AX209" s="163"/>
      <c r="AY209" s="163"/>
      <c r="AZ209" s="163"/>
      <c r="BA209" s="163"/>
      <c r="BB209" s="163"/>
      <c r="BC209" s="163"/>
      <c r="BD209" s="51"/>
      <c r="BE209" s="33"/>
    </row>
    <row r="210" spans="1:66" ht="39.950000000000003" customHeight="1" x14ac:dyDescent="0.15">
      <c r="B210" s="98"/>
      <c r="C210" s="100"/>
      <c r="D210" s="33"/>
      <c r="E210" s="164" t="s">
        <v>43</v>
      </c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  <c r="X210" s="164"/>
      <c r="Y210" s="164"/>
      <c r="Z210" s="164"/>
      <c r="AA210" s="164"/>
      <c r="AB210" s="164"/>
      <c r="AC210" s="164"/>
      <c r="AD210" s="164"/>
      <c r="AE210" s="164"/>
      <c r="AF210" s="164"/>
      <c r="AG210" s="164"/>
      <c r="AH210" s="164"/>
      <c r="AI210" s="164"/>
      <c r="AJ210" s="164"/>
      <c r="AK210" s="164"/>
      <c r="AL210" s="164"/>
      <c r="AM210" s="164"/>
      <c r="AN210" s="164"/>
      <c r="AO210" s="164"/>
      <c r="AP210" s="164"/>
      <c r="AQ210" s="164"/>
      <c r="AR210" s="164"/>
      <c r="AS210" s="164"/>
      <c r="AT210" s="164"/>
      <c r="AU210" s="164"/>
      <c r="AV210" s="164"/>
      <c r="AW210" s="164"/>
      <c r="AX210" s="164"/>
      <c r="AY210" s="164"/>
      <c r="AZ210" s="164"/>
      <c r="BA210" s="164"/>
      <c r="BB210" s="164"/>
      <c r="BC210" s="164"/>
      <c r="BD210" s="164"/>
      <c r="BE210" s="33"/>
    </row>
    <row r="211" spans="1:66" s="2" customFormat="1" ht="8.25" customHeight="1" x14ac:dyDescent="0.15">
      <c r="A211" s="91"/>
      <c r="B211" s="91"/>
      <c r="C211" s="91"/>
      <c r="D211" s="33"/>
      <c r="E211" s="48"/>
      <c r="F211" s="48"/>
      <c r="G211" s="48"/>
      <c r="H211" s="48"/>
      <c r="I211" s="48"/>
      <c r="J211" s="48"/>
      <c r="K211" s="48"/>
      <c r="L211" s="33"/>
      <c r="M211" s="41"/>
      <c r="N211" s="41"/>
      <c r="O211" s="41"/>
      <c r="P211" s="40"/>
      <c r="Q211" s="40"/>
      <c r="R211" s="40"/>
      <c r="S211" s="41"/>
      <c r="T211" s="41"/>
      <c r="U211" s="41"/>
      <c r="V211" s="41"/>
      <c r="W211" s="41"/>
      <c r="X211" s="41"/>
      <c r="Y211" s="41"/>
      <c r="Z211" s="41"/>
      <c r="AA211" s="40"/>
      <c r="AB211" s="49"/>
      <c r="AC211" s="41"/>
      <c r="AD211" s="41"/>
      <c r="AE211" s="41"/>
      <c r="AF211" s="41"/>
      <c r="AG211" s="49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65"/>
      <c r="AU211" s="65"/>
      <c r="AV211" s="65"/>
      <c r="AW211" s="50"/>
      <c r="AX211" s="50"/>
      <c r="AY211" s="50"/>
      <c r="AZ211" s="50"/>
      <c r="BA211" s="50"/>
      <c r="BB211" s="50"/>
      <c r="BC211" s="50"/>
      <c r="BD211" s="51"/>
      <c r="BE211" s="33"/>
      <c r="BF211" s="91"/>
      <c r="BG211" s="91"/>
      <c r="BH211" s="91"/>
      <c r="BI211" s="91"/>
      <c r="BJ211" s="91"/>
      <c r="BK211" s="91"/>
      <c r="BL211" s="91"/>
      <c r="BM211" s="91"/>
      <c r="BN211" s="59"/>
    </row>
    <row r="212" spans="1:66" ht="35.1" customHeight="1" x14ac:dyDescent="0.15">
      <c r="D212" s="33"/>
      <c r="E212" s="148" t="s">
        <v>48</v>
      </c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33"/>
    </row>
    <row r="213" spans="1:66" ht="35.1" customHeight="1" x14ac:dyDescent="0.15">
      <c r="D213" s="33"/>
      <c r="E213" s="63" t="s">
        <v>49</v>
      </c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33"/>
    </row>
    <row r="214" spans="1:66" s="3" customFormat="1" ht="35.1" customHeight="1" x14ac:dyDescent="0.15">
      <c r="A214" s="101"/>
      <c r="B214" s="101"/>
      <c r="C214" s="101"/>
      <c r="D214" s="35"/>
      <c r="E214" s="147" t="s">
        <v>54</v>
      </c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35"/>
      <c r="BF214" s="101"/>
      <c r="BG214" s="101"/>
      <c r="BH214" s="101"/>
      <c r="BI214" s="101"/>
      <c r="BJ214" s="101"/>
      <c r="BK214" s="101"/>
      <c r="BL214" s="101"/>
      <c r="BM214" s="101"/>
      <c r="BN214" s="61"/>
    </row>
    <row r="215" spans="1:66" s="3" customFormat="1" ht="35.1" customHeight="1" x14ac:dyDescent="0.15">
      <c r="A215" s="101"/>
      <c r="B215" s="101"/>
      <c r="C215" s="101"/>
      <c r="D215" s="35"/>
      <c r="E215" s="148" t="s">
        <v>57</v>
      </c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35"/>
      <c r="BF215" s="101"/>
      <c r="BG215" s="101"/>
      <c r="BH215" s="101"/>
      <c r="BI215" s="101"/>
      <c r="BJ215" s="101"/>
      <c r="BK215" s="101"/>
      <c r="BL215" s="101"/>
      <c r="BM215" s="101"/>
      <c r="BN215" s="61"/>
    </row>
    <row r="216" spans="1:66" s="3" customFormat="1" ht="20.100000000000001" customHeight="1" x14ac:dyDescent="0.15">
      <c r="A216" s="101"/>
      <c r="B216" s="101"/>
      <c r="C216" s="101"/>
      <c r="D216" s="35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101"/>
      <c r="BG216" s="101"/>
      <c r="BH216" s="101"/>
      <c r="BI216" s="101"/>
      <c r="BJ216" s="101"/>
      <c r="BK216" s="101"/>
      <c r="BL216" s="101"/>
      <c r="BM216" s="101"/>
      <c r="BN216" s="61"/>
    </row>
    <row r="217" spans="1:66" ht="30" customHeight="1" x14ac:dyDescent="0.15">
      <c r="D217" s="33"/>
      <c r="E217" s="149" t="s">
        <v>12</v>
      </c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  <c r="AA217" s="149"/>
      <c r="AB217" s="149"/>
      <c r="AC217" s="149"/>
      <c r="AD217" s="149"/>
      <c r="AE217" s="149"/>
      <c r="AF217" s="149"/>
      <c r="AG217" s="149"/>
      <c r="AH217" s="149"/>
      <c r="AI217" s="53"/>
      <c r="AJ217" s="150" t="s">
        <v>14</v>
      </c>
      <c r="AK217" s="151"/>
      <c r="AL217" s="151"/>
      <c r="AM217" s="151"/>
      <c r="AN217" s="151"/>
      <c r="AO217" s="151"/>
      <c r="AP217" s="151"/>
      <c r="AQ217" s="152"/>
      <c r="AR217" s="153" t="str">
        <f>提供証明書作成シート!I32</f>
        <v>〇〇市□□○丁目○－○</v>
      </c>
      <c r="AS217" s="154"/>
      <c r="AT217" s="154"/>
      <c r="AU217" s="154"/>
      <c r="AV217" s="154"/>
      <c r="AW217" s="154"/>
      <c r="AX217" s="154"/>
      <c r="AY217" s="154"/>
      <c r="AZ217" s="154"/>
      <c r="BA217" s="154"/>
      <c r="BB217" s="154"/>
      <c r="BC217" s="154"/>
      <c r="BD217" s="155"/>
      <c r="BE217" s="33"/>
    </row>
    <row r="218" spans="1:66" ht="30" customHeight="1" x14ac:dyDescent="0.15">
      <c r="D218" s="33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  <c r="Z218" s="149"/>
      <c r="AA218" s="149"/>
      <c r="AB218" s="149"/>
      <c r="AC218" s="149"/>
      <c r="AD218" s="149"/>
      <c r="AE218" s="149"/>
      <c r="AF218" s="149"/>
      <c r="AG218" s="149"/>
      <c r="AH218" s="149"/>
      <c r="AI218" s="53"/>
      <c r="AJ218" s="156" t="s">
        <v>15</v>
      </c>
      <c r="AK218" s="157"/>
      <c r="AL218" s="157"/>
      <c r="AM218" s="157"/>
      <c r="AN218" s="157"/>
      <c r="AO218" s="157"/>
      <c r="AP218" s="157"/>
      <c r="AQ218" s="158"/>
      <c r="AR218" s="159" t="str">
        <f>提供証明書作成シート!I33</f>
        <v>○○法人□□□</v>
      </c>
      <c r="AS218" s="160"/>
      <c r="AT218" s="160"/>
      <c r="AU218" s="160"/>
      <c r="AV218" s="160"/>
      <c r="AW218" s="160"/>
      <c r="AX218" s="160"/>
      <c r="AY218" s="160"/>
      <c r="AZ218" s="160"/>
      <c r="BA218" s="160"/>
      <c r="BB218" s="160"/>
      <c r="BC218" s="160"/>
      <c r="BD218" s="161"/>
      <c r="BE218" s="33"/>
    </row>
    <row r="219" spans="1:66" ht="30" customHeight="1" x14ac:dyDescent="0.15"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144" t="s">
        <v>20</v>
      </c>
      <c r="U219" s="144"/>
      <c r="V219" s="144"/>
      <c r="W219" s="144">
        <f>$W$21</f>
        <v>2</v>
      </c>
      <c r="X219" s="144"/>
      <c r="Y219" s="33" t="s">
        <v>5</v>
      </c>
      <c r="Z219" s="145" t="str">
        <f>$Z$21</f>
        <v>○</v>
      </c>
      <c r="AA219" s="145"/>
      <c r="AB219" s="144" t="s">
        <v>19</v>
      </c>
      <c r="AC219" s="144"/>
      <c r="AD219" s="145" t="str">
        <f>$AD$21</f>
        <v>△</v>
      </c>
      <c r="AE219" s="145"/>
      <c r="AF219" s="146" t="s">
        <v>35</v>
      </c>
      <c r="AG219" s="146"/>
      <c r="AH219" s="37"/>
      <c r="AI219" s="54"/>
      <c r="AJ219" s="126" t="s">
        <v>56</v>
      </c>
      <c r="AK219" s="127"/>
      <c r="AL219" s="127"/>
      <c r="AM219" s="127"/>
      <c r="AN219" s="127"/>
      <c r="AO219" s="127"/>
      <c r="AP219" s="127"/>
      <c r="AQ219" s="128"/>
      <c r="AR219" s="129" t="str">
        <f>提供証明書作成シート!I34</f>
        <v>〇〇ほいく園</v>
      </c>
      <c r="AS219" s="130"/>
      <c r="AT219" s="130"/>
      <c r="AU219" s="130"/>
      <c r="AV219" s="130"/>
      <c r="AW219" s="130"/>
      <c r="AX219" s="130"/>
      <c r="AY219" s="130"/>
      <c r="AZ219" s="130"/>
      <c r="BA219" s="130"/>
      <c r="BB219" s="130"/>
      <c r="BC219" s="130"/>
      <c r="BD219" s="131"/>
      <c r="BE219" s="33"/>
    </row>
    <row r="220" spans="1:66" ht="30" customHeight="1" x14ac:dyDescent="0.15"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55"/>
      <c r="AE220" s="55"/>
      <c r="AF220" s="55"/>
      <c r="AG220" s="55"/>
      <c r="AH220" s="55"/>
      <c r="AI220" s="56"/>
      <c r="AJ220" s="132" t="s">
        <v>16</v>
      </c>
      <c r="AK220" s="133"/>
      <c r="AL220" s="133"/>
      <c r="AM220" s="133"/>
      <c r="AN220" s="133"/>
      <c r="AO220" s="133"/>
      <c r="AP220" s="133"/>
      <c r="AQ220" s="134"/>
      <c r="AR220" s="135" t="str">
        <f>提供証明書作成シート!I35</f>
        <v>○○　△△　□□</v>
      </c>
      <c r="AS220" s="136"/>
      <c r="AT220" s="136"/>
      <c r="AU220" s="136"/>
      <c r="AV220" s="136"/>
      <c r="AW220" s="136"/>
      <c r="AX220" s="136"/>
      <c r="AY220" s="136"/>
      <c r="AZ220" s="136"/>
      <c r="BA220" s="136"/>
      <c r="BB220" s="136"/>
      <c r="BC220" s="137" t="s">
        <v>4</v>
      </c>
      <c r="BD220" s="138"/>
      <c r="BE220" s="33"/>
    </row>
  </sheetData>
  <mergeCells count="590">
    <mergeCell ref="E2:BE2"/>
    <mergeCell ref="E4:G6"/>
    <mergeCell ref="H4:J6"/>
    <mergeCell ref="K4:V6"/>
    <mergeCell ref="AE4:AG6"/>
    <mergeCell ref="AH4:AJ6"/>
    <mergeCell ref="AK4:AS6"/>
    <mergeCell ref="AT4:AZ4"/>
    <mergeCell ref="BA4:BD4"/>
    <mergeCell ref="AT5:AZ6"/>
    <mergeCell ref="BA5:BD6"/>
    <mergeCell ref="H8:J8"/>
    <mergeCell ref="L8:M8"/>
    <mergeCell ref="E9:K9"/>
    <mergeCell ref="L9:X9"/>
    <mergeCell ref="Y9:AI9"/>
    <mergeCell ref="AJ9:AN9"/>
    <mergeCell ref="AO9:AS9"/>
    <mergeCell ref="AT9:AY9"/>
    <mergeCell ref="AZ9:BD9"/>
    <mergeCell ref="AO10:AR10"/>
    <mergeCell ref="AT10:AX10"/>
    <mergeCell ref="AZ10:BC10"/>
    <mergeCell ref="E11:K11"/>
    <mergeCell ref="M11:N11"/>
    <mergeCell ref="Q11:R11"/>
    <mergeCell ref="U11:V11"/>
    <mergeCell ref="Y11:AC11"/>
    <mergeCell ref="AE11:AI11"/>
    <mergeCell ref="E10:K10"/>
    <mergeCell ref="Q10:R10"/>
    <mergeCell ref="U10:V10"/>
    <mergeCell ref="Y10:AC10"/>
    <mergeCell ref="AE10:AI10"/>
    <mergeCell ref="AJ10:AM10"/>
    <mergeCell ref="E17:BD17"/>
    <mergeCell ref="E19:AH20"/>
    <mergeCell ref="AJ19:AQ19"/>
    <mergeCell ref="AR19:BD19"/>
    <mergeCell ref="AJ20:AQ20"/>
    <mergeCell ref="AR20:BD20"/>
    <mergeCell ref="AT11:AV11"/>
    <mergeCell ref="AW11:BC11"/>
    <mergeCell ref="E12:BD12"/>
    <mergeCell ref="E14:BD14"/>
    <mergeCell ref="E16:BD16"/>
    <mergeCell ref="AJ21:AQ21"/>
    <mergeCell ref="AR21:BD21"/>
    <mergeCell ref="AJ22:AQ22"/>
    <mergeCell ref="AR22:BB22"/>
    <mergeCell ref="BC22:BD22"/>
    <mergeCell ref="T21:V21"/>
    <mergeCell ref="W21:X21"/>
    <mergeCell ref="Z21:AA21"/>
    <mergeCell ref="AB21:AC21"/>
    <mergeCell ref="AD21:AE21"/>
    <mergeCell ref="AF21:AG21"/>
    <mergeCell ref="AT26:AZ26"/>
    <mergeCell ref="BA26:BD26"/>
    <mergeCell ref="AT27:AZ28"/>
    <mergeCell ref="BA27:BD28"/>
    <mergeCell ref="H30:J30"/>
    <mergeCell ref="L30:M30"/>
    <mergeCell ref="E26:G28"/>
    <mergeCell ref="H26:J28"/>
    <mergeCell ref="K26:V28"/>
    <mergeCell ref="AE26:AG28"/>
    <mergeCell ref="AH26:AJ28"/>
    <mergeCell ref="AK26:AS28"/>
    <mergeCell ref="AZ31:BD31"/>
    <mergeCell ref="E32:K32"/>
    <mergeCell ref="Q32:R32"/>
    <mergeCell ref="U32:V32"/>
    <mergeCell ref="Y32:AC32"/>
    <mergeCell ref="AE32:AI32"/>
    <mergeCell ref="AJ32:AM32"/>
    <mergeCell ref="AO32:AR32"/>
    <mergeCell ref="AT32:AX32"/>
    <mergeCell ref="AZ32:BC32"/>
    <mergeCell ref="E31:K31"/>
    <mergeCell ref="L31:X31"/>
    <mergeCell ref="Y31:AI31"/>
    <mergeCell ref="AJ31:AN31"/>
    <mergeCell ref="AO31:AS31"/>
    <mergeCell ref="AT31:AY31"/>
    <mergeCell ref="E38:BD38"/>
    <mergeCell ref="E39:BD39"/>
    <mergeCell ref="E41:AH42"/>
    <mergeCell ref="AJ41:AQ41"/>
    <mergeCell ref="AR41:BD41"/>
    <mergeCell ref="AJ42:AQ42"/>
    <mergeCell ref="AR42:BD42"/>
    <mergeCell ref="AT33:AV33"/>
    <mergeCell ref="AW33:BC33"/>
    <mergeCell ref="E34:BD34"/>
    <mergeCell ref="E36:BD36"/>
    <mergeCell ref="AJ33:AL33"/>
    <mergeCell ref="AM33:AR33"/>
    <mergeCell ref="E33:K33"/>
    <mergeCell ref="M33:N33"/>
    <mergeCell ref="Q33:R33"/>
    <mergeCell ref="U33:V33"/>
    <mergeCell ref="Y33:AC33"/>
    <mergeCell ref="AE33:AI33"/>
    <mergeCell ref="AJ43:AQ43"/>
    <mergeCell ref="AR43:BD43"/>
    <mergeCell ref="AJ44:AQ44"/>
    <mergeCell ref="AR44:BB44"/>
    <mergeCell ref="BC44:BD44"/>
    <mergeCell ref="E46:BE46"/>
    <mergeCell ref="T43:V43"/>
    <mergeCell ref="W43:X43"/>
    <mergeCell ref="Z43:AA43"/>
    <mergeCell ref="AB43:AC43"/>
    <mergeCell ref="AD43:AE43"/>
    <mergeCell ref="AF43:AG43"/>
    <mergeCell ref="AT48:AZ48"/>
    <mergeCell ref="BA48:BD48"/>
    <mergeCell ref="AT49:AZ50"/>
    <mergeCell ref="BA49:BD50"/>
    <mergeCell ref="H52:J52"/>
    <mergeCell ref="L52:M52"/>
    <mergeCell ref="E48:G50"/>
    <mergeCell ref="H48:J50"/>
    <mergeCell ref="K48:V50"/>
    <mergeCell ref="AE48:AG50"/>
    <mergeCell ref="AH48:AJ50"/>
    <mergeCell ref="AK48:AS50"/>
    <mergeCell ref="AZ53:BD53"/>
    <mergeCell ref="E54:K54"/>
    <mergeCell ref="Q54:R54"/>
    <mergeCell ref="U54:V54"/>
    <mergeCell ref="Y54:AC54"/>
    <mergeCell ref="AE54:AI54"/>
    <mergeCell ref="AJ54:AM54"/>
    <mergeCell ref="AO54:AR54"/>
    <mergeCell ref="AT54:AX54"/>
    <mergeCell ref="AZ54:BC54"/>
    <mergeCell ref="E53:K53"/>
    <mergeCell ref="L53:X53"/>
    <mergeCell ref="Y53:AI53"/>
    <mergeCell ref="AJ53:AN53"/>
    <mergeCell ref="AO53:AS53"/>
    <mergeCell ref="AT53:AY53"/>
    <mergeCell ref="E60:BD60"/>
    <mergeCell ref="E61:BD61"/>
    <mergeCell ref="E63:AH64"/>
    <mergeCell ref="AJ63:AQ63"/>
    <mergeCell ref="AR63:BD63"/>
    <mergeCell ref="AJ64:AQ64"/>
    <mergeCell ref="AR64:BD64"/>
    <mergeCell ref="AT55:AV55"/>
    <mergeCell ref="AW55:BC55"/>
    <mergeCell ref="E56:BD56"/>
    <mergeCell ref="E58:BD58"/>
    <mergeCell ref="E55:K55"/>
    <mergeCell ref="M55:N55"/>
    <mergeCell ref="Q55:R55"/>
    <mergeCell ref="U55:V55"/>
    <mergeCell ref="Y55:AC55"/>
    <mergeCell ref="AE55:AI55"/>
    <mergeCell ref="AJ55:AL55"/>
    <mergeCell ref="AM55:AR55"/>
    <mergeCell ref="AJ65:AQ65"/>
    <mergeCell ref="AR65:BD65"/>
    <mergeCell ref="AJ66:AQ66"/>
    <mergeCell ref="AR66:BB66"/>
    <mergeCell ref="BC66:BD66"/>
    <mergeCell ref="E68:BE68"/>
    <mergeCell ref="T65:V65"/>
    <mergeCell ref="W65:X65"/>
    <mergeCell ref="Z65:AA65"/>
    <mergeCell ref="AB65:AC65"/>
    <mergeCell ref="AD65:AE65"/>
    <mergeCell ref="AF65:AG65"/>
    <mergeCell ref="AT70:AZ70"/>
    <mergeCell ref="BA70:BD70"/>
    <mergeCell ref="AT71:AZ72"/>
    <mergeCell ref="BA71:BD72"/>
    <mergeCell ref="H74:J74"/>
    <mergeCell ref="L74:M74"/>
    <mergeCell ref="E70:G72"/>
    <mergeCell ref="H70:J72"/>
    <mergeCell ref="K70:V72"/>
    <mergeCell ref="AE70:AG72"/>
    <mergeCell ref="AH70:AJ72"/>
    <mergeCell ref="AK70:AS72"/>
    <mergeCell ref="AZ75:BD75"/>
    <mergeCell ref="E76:K76"/>
    <mergeCell ref="Q76:R76"/>
    <mergeCell ref="U76:V76"/>
    <mergeCell ref="Y76:AC76"/>
    <mergeCell ref="AE76:AI76"/>
    <mergeCell ref="AJ76:AM76"/>
    <mergeCell ref="AO76:AR76"/>
    <mergeCell ref="AT76:AX76"/>
    <mergeCell ref="AZ76:BC76"/>
    <mergeCell ref="E75:K75"/>
    <mergeCell ref="L75:X75"/>
    <mergeCell ref="Y75:AI75"/>
    <mergeCell ref="AJ75:AN75"/>
    <mergeCell ref="AO75:AS75"/>
    <mergeCell ref="AT75:AY75"/>
    <mergeCell ref="E82:BD82"/>
    <mergeCell ref="E83:BD83"/>
    <mergeCell ref="E85:AH86"/>
    <mergeCell ref="AJ85:AQ85"/>
    <mergeCell ref="AR85:BD85"/>
    <mergeCell ref="AJ86:AQ86"/>
    <mergeCell ref="AR86:BD86"/>
    <mergeCell ref="AT77:AV77"/>
    <mergeCell ref="AW77:BC77"/>
    <mergeCell ref="E78:BD78"/>
    <mergeCell ref="E80:BD80"/>
    <mergeCell ref="AJ77:AL77"/>
    <mergeCell ref="AM77:AR77"/>
    <mergeCell ref="E77:K77"/>
    <mergeCell ref="M77:N77"/>
    <mergeCell ref="Q77:R77"/>
    <mergeCell ref="U77:V77"/>
    <mergeCell ref="Y77:AC77"/>
    <mergeCell ref="AE77:AI77"/>
    <mergeCell ref="AJ87:AQ87"/>
    <mergeCell ref="AR87:BD87"/>
    <mergeCell ref="AJ88:AQ88"/>
    <mergeCell ref="AR88:BB88"/>
    <mergeCell ref="BC88:BD88"/>
    <mergeCell ref="E90:BE90"/>
    <mergeCell ref="T87:V87"/>
    <mergeCell ref="W87:X87"/>
    <mergeCell ref="Z87:AA87"/>
    <mergeCell ref="AB87:AC87"/>
    <mergeCell ref="AD87:AE87"/>
    <mergeCell ref="AF87:AG87"/>
    <mergeCell ref="AT92:AZ92"/>
    <mergeCell ref="BA92:BD92"/>
    <mergeCell ref="AT93:AZ94"/>
    <mergeCell ref="BA93:BD94"/>
    <mergeCell ref="H96:J96"/>
    <mergeCell ref="L96:M96"/>
    <mergeCell ref="E92:G94"/>
    <mergeCell ref="H92:J94"/>
    <mergeCell ref="K92:V94"/>
    <mergeCell ref="AE92:AG94"/>
    <mergeCell ref="AH92:AJ94"/>
    <mergeCell ref="AK92:AS94"/>
    <mergeCell ref="AZ97:BD97"/>
    <mergeCell ref="E98:K98"/>
    <mergeCell ref="Q98:R98"/>
    <mergeCell ref="U98:V98"/>
    <mergeCell ref="Y98:AC98"/>
    <mergeCell ref="AE98:AI98"/>
    <mergeCell ref="AJ98:AM98"/>
    <mergeCell ref="AO98:AR98"/>
    <mergeCell ref="AT98:AX98"/>
    <mergeCell ref="AZ98:BC98"/>
    <mergeCell ref="E97:K97"/>
    <mergeCell ref="L97:X97"/>
    <mergeCell ref="Y97:AI97"/>
    <mergeCell ref="AJ97:AN97"/>
    <mergeCell ref="AO97:AS97"/>
    <mergeCell ref="AT97:AY97"/>
    <mergeCell ref="E104:BD104"/>
    <mergeCell ref="E105:BD105"/>
    <mergeCell ref="E107:AH108"/>
    <mergeCell ref="AJ107:AQ107"/>
    <mergeCell ref="AR107:BD107"/>
    <mergeCell ref="AJ108:AQ108"/>
    <mergeCell ref="AR108:BD108"/>
    <mergeCell ref="AT99:AV99"/>
    <mergeCell ref="AW99:BC99"/>
    <mergeCell ref="E100:BD100"/>
    <mergeCell ref="E102:BD102"/>
    <mergeCell ref="AJ99:AL99"/>
    <mergeCell ref="AM99:AR99"/>
    <mergeCell ref="E99:K99"/>
    <mergeCell ref="M99:N99"/>
    <mergeCell ref="Q99:R99"/>
    <mergeCell ref="U99:V99"/>
    <mergeCell ref="Y99:AC99"/>
    <mergeCell ref="AE99:AI99"/>
    <mergeCell ref="AJ109:AQ109"/>
    <mergeCell ref="AR109:BD109"/>
    <mergeCell ref="AJ110:AQ110"/>
    <mergeCell ref="AR110:BB110"/>
    <mergeCell ref="BC110:BD110"/>
    <mergeCell ref="E112:BE112"/>
    <mergeCell ref="T109:V109"/>
    <mergeCell ref="W109:X109"/>
    <mergeCell ref="Z109:AA109"/>
    <mergeCell ref="AB109:AC109"/>
    <mergeCell ref="AD109:AE109"/>
    <mergeCell ref="AF109:AG109"/>
    <mergeCell ref="AT114:AZ114"/>
    <mergeCell ref="BA114:BD114"/>
    <mergeCell ref="AT115:AZ116"/>
    <mergeCell ref="BA115:BD116"/>
    <mergeCell ref="H118:J118"/>
    <mergeCell ref="L118:M118"/>
    <mergeCell ref="E114:G116"/>
    <mergeCell ref="H114:J116"/>
    <mergeCell ref="K114:V116"/>
    <mergeCell ref="AE114:AG116"/>
    <mergeCell ref="AH114:AJ116"/>
    <mergeCell ref="AK114:AS116"/>
    <mergeCell ref="AZ119:BD119"/>
    <mergeCell ref="E120:K120"/>
    <mergeCell ref="Q120:R120"/>
    <mergeCell ref="U120:V120"/>
    <mergeCell ref="Y120:AC120"/>
    <mergeCell ref="AE120:AI120"/>
    <mergeCell ref="AJ120:AM120"/>
    <mergeCell ref="AO120:AR120"/>
    <mergeCell ref="AT120:AX120"/>
    <mergeCell ref="AZ120:BC120"/>
    <mergeCell ref="E119:K119"/>
    <mergeCell ref="L119:X119"/>
    <mergeCell ref="Y119:AI119"/>
    <mergeCell ref="AJ119:AN119"/>
    <mergeCell ref="AO119:AS119"/>
    <mergeCell ref="AT119:AY119"/>
    <mergeCell ref="E126:BD126"/>
    <mergeCell ref="E127:BD127"/>
    <mergeCell ref="E129:AH130"/>
    <mergeCell ref="AJ129:AQ129"/>
    <mergeCell ref="AR129:BD129"/>
    <mergeCell ref="AJ130:AQ130"/>
    <mergeCell ref="AR130:BD130"/>
    <mergeCell ref="AT121:AV121"/>
    <mergeCell ref="AW121:BC121"/>
    <mergeCell ref="E122:BD122"/>
    <mergeCell ref="E124:BD124"/>
    <mergeCell ref="AJ121:AL121"/>
    <mergeCell ref="AM121:AR121"/>
    <mergeCell ref="E121:K121"/>
    <mergeCell ref="M121:N121"/>
    <mergeCell ref="Q121:R121"/>
    <mergeCell ref="U121:V121"/>
    <mergeCell ref="Y121:AC121"/>
    <mergeCell ref="AE121:AI121"/>
    <mergeCell ref="AJ131:AQ131"/>
    <mergeCell ref="AR131:BD131"/>
    <mergeCell ref="AJ132:AQ132"/>
    <mergeCell ref="AR132:BB132"/>
    <mergeCell ref="BC132:BD132"/>
    <mergeCell ref="E134:BE134"/>
    <mergeCell ref="T131:V131"/>
    <mergeCell ref="W131:X131"/>
    <mergeCell ref="Z131:AA131"/>
    <mergeCell ref="AB131:AC131"/>
    <mergeCell ref="AD131:AE131"/>
    <mergeCell ref="AF131:AG131"/>
    <mergeCell ref="AT136:AZ136"/>
    <mergeCell ref="BA136:BD136"/>
    <mergeCell ref="AT137:AZ138"/>
    <mergeCell ref="BA137:BD138"/>
    <mergeCell ref="H140:J140"/>
    <mergeCell ref="L140:M140"/>
    <mergeCell ref="E136:G138"/>
    <mergeCell ref="H136:J138"/>
    <mergeCell ref="K136:V138"/>
    <mergeCell ref="AE136:AG138"/>
    <mergeCell ref="AH136:AJ138"/>
    <mergeCell ref="AK136:AS138"/>
    <mergeCell ref="AZ141:BD141"/>
    <mergeCell ref="E142:K142"/>
    <mergeCell ref="Q142:R142"/>
    <mergeCell ref="U142:V142"/>
    <mergeCell ref="Y142:AC142"/>
    <mergeCell ref="AE142:AI142"/>
    <mergeCell ref="AJ142:AM142"/>
    <mergeCell ref="AO142:AR142"/>
    <mergeCell ref="AT142:AX142"/>
    <mergeCell ref="AZ142:BC142"/>
    <mergeCell ref="E141:K141"/>
    <mergeCell ref="L141:X141"/>
    <mergeCell ref="Y141:AI141"/>
    <mergeCell ref="AJ141:AN141"/>
    <mergeCell ref="AO141:AS141"/>
    <mergeCell ref="AT141:AY141"/>
    <mergeCell ref="E148:BD148"/>
    <mergeCell ref="E149:BD149"/>
    <mergeCell ref="E151:AH152"/>
    <mergeCell ref="AJ151:AQ151"/>
    <mergeCell ref="AR151:BD151"/>
    <mergeCell ref="AJ152:AQ152"/>
    <mergeCell ref="AR152:BD152"/>
    <mergeCell ref="AT143:AV143"/>
    <mergeCell ref="AW143:BC143"/>
    <mergeCell ref="E144:BD144"/>
    <mergeCell ref="E146:BD146"/>
    <mergeCell ref="AJ143:AL143"/>
    <mergeCell ref="AM143:AR143"/>
    <mergeCell ref="E143:K143"/>
    <mergeCell ref="M143:N143"/>
    <mergeCell ref="Q143:R143"/>
    <mergeCell ref="U143:V143"/>
    <mergeCell ref="Y143:AC143"/>
    <mergeCell ref="AE143:AI143"/>
    <mergeCell ref="AJ153:AQ153"/>
    <mergeCell ref="AR153:BD153"/>
    <mergeCell ref="AJ154:AQ154"/>
    <mergeCell ref="AR154:BB154"/>
    <mergeCell ref="BC154:BD154"/>
    <mergeCell ref="E156:BE156"/>
    <mergeCell ref="T153:V153"/>
    <mergeCell ref="W153:X153"/>
    <mergeCell ref="Z153:AA153"/>
    <mergeCell ref="AB153:AC153"/>
    <mergeCell ref="AD153:AE153"/>
    <mergeCell ref="AF153:AG153"/>
    <mergeCell ref="AT158:AZ158"/>
    <mergeCell ref="BA158:BD158"/>
    <mergeCell ref="AT159:AZ160"/>
    <mergeCell ref="BA159:BD160"/>
    <mergeCell ref="H162:J162"/>
    <mergeCell ref="L162:M162"/>
    <mergeCell ref="E158:G160"/>
    <mergeCell ref="H158:J160"/>
    <mergeCell ref="K158:V160"/>
    <mergeCell ref="AE158:AG160"/>
    <mergeCell ref="AH158:AJ160"/>
    <mergeCell ref="AK158:AS160"/>
    <mergeCell ref="AZ163:BD163"/>
    <mergeCell ref="E164:K164"/>
    <mergeCell ref="Q164:R164"/>
    <mergeCell ref="U164:V164"/>
    <mergeCell ref="Y164:AC164"/>
    <mergeCell ref="AE164:AI164"/>
    <mergeCell ref="AJ164:AM164"/>
    <mergeCell ref="AO164:AR164"/>
    <mergeCell ref="AT164:AX164"/>
    <mergeCell ref="AZ164:BC164"/>
    <mergeCell ref="E163:K163"/>
    <mergeCell ref="L163:X163"/>
    <mergeCell ref="Y163:AI163"/>
    <mergeCell ref="AJ163:AN163"/>
    <mergeCell ref="AO163:AS163"/>
    <mergeCell ref="AT163:AY163"/>
    <mergeCell ref="E170:BD170"/>
    <mergeCell ref="E171:BD171"/>
    <mergeCell ref="E173:AH174"/>
    <mergeCell ref="AJ173:AQ173"/>
    <mergeCell ref="AR173:BD173"/>
    <mergeCell ref="AJ174:AQ174"/>
    <mergeCell ref="AR174:BD174"/>
    <mergeCell ref="AT165:AV165"/>
    <mergeCell ref="AW165:BC165"/>
    <mergeCell ref="E166:BD166"/>
    <mergeCell ref="E168:BD168"/>
    <mergeCell ref="AJ165:AL165"/>
    <mergeCell ref="AM165:AR165"/>
    <mergeCell ref="E165:K165"/>
    <mergeCell ref="M165:N165"/>
    <mergeCell ref="Q165:R165"/>
    <mergeCell ref="U165:V165"/>
    <mergeCell ref="Y165:AC165"/>
    <mergeCell ref="AE165:AI165"/>
    <mergeCell ref="AJ175:AQ175"/>
    <mergeCell ref="AR175:BD175"/>
    <mergeCell ref="AJ176:AQ176"/>
    <mergeCell ref="AR176:BB176"/>
    <mergeCell ref="BC176:BD176"/>
    <mergeCell ref="E178:BE178"/>
    <mergeCell ref="T175:V175"/>
    <mergeCell ref="W175:X175"/>
    <mergeCell ref="Z175:AA175"/>
    <mergeCell ref="AB175:AC175"/>
    <mergeCell ref="AD175:AE175"/>
    <mergeCell ref="AF175:AG175"/>
    <mergeCell ref="AT180:AZ180"/>
    <mergeCell ref="BA180:BD180"/>
    <mergeCell ref="AT181:AZ182"/>
    <mergeCell ref="BA181:BD182"/>
    <mergeCell ref="H184:J184"/>
    <mergeCell ref="L184:M184"/>
    <mergeCell ref="E180:G182"/>
    <mergeCell ref="H180:J182"/>
    <mergeCell ref="K180:V182"/>
    <mergeCell ref="AE180:AG182"/>
    <mergeCell ref="AH180:AJ182"/>
    <mergeCell ref="AK180:AS182"/>
    <mergeCell ref="AZ185:BD185"/>
    <mergeCell ref="E186:K186"/>
    <mergeCell ref="Q186:R186"/>
    <mergeCell ref="U186:V186"/>
    <mergeCell ref="Y186:AC186"/>
    <mergeCell ref="AE186:AI186"/>
    <mergeCell ref="AJ186:AM186"/>
    <mergeCell ref="AO186:AR186"/>
    <mergeCell ref="AT186:AX186"/>
    <mergeCell ref="AZ186:BC186"/>
    <mergeCell ref="E185:K185"/>
    <mergeCell ref="L185:X185"/>
    <mergeCell ref="Y185:AI185"/>
    <mergeCell ref="AJ185:AN185"/>
    <mergeCell ref="AO185:AS185"/>
    <mergeCell ref="AT185:AY185"/>
    <mergeCell ref="E192:BD192"/>
    <mergeCell ref="E193:BD193"/>
    <mergeCell ref="E195:AH196"/>
    <mergeCell ref="AJ195:AQ195"/>
    <mergeCell ref="AR195:BD195"/>
    <mergeCell ref="AJ196:AQ196"/>
    <mergeCell ref="AR196:BD196"/>
    <mergeCell ref="AT187:AV187"/>
    <mergeCell ref="AW187:BC187"/>
    <mergeCell ref="E188:BD188"/>
    <mergeCell ref="E190:BD190"/>
    <mergeCell ref="AJ187:AL187"/>
    <mergeCell ref="AM187:AR187"/>
    <mergeCell ref="E187:K187"/>
    <mergeCell ref="M187:N187"/>
    <mergeCell ref="Q187:R187"/>
    <mergeCell ref="U187:V187"/>
    <mergeCell ref="Y187:AC187"/>
    <mergeCell ref="AE187:AI187"/>
    <mergeCell ref="AJ197:AQ197"/>
    <mergeCell ref="AR197:BD197"/>
    <mergeCell ref="AJ198:AQ198"/>
    <mergeCell ref="AR198:BB198"/>
    <mergeCell ref="BC198:BD198"/>
    <mergeCell ref="E200:BE200"/>
    <mergeCell ref="T197:V197"/>
    <mergeCell ref="W197:X197"/>
    <mergeCell ref="Z197:AA197"/>
    <mergeCell ref="AB197:AC197"/>
    <mergeCell ref="AD197:AE197"/>
    <mergeCell ref="AF197:AG197"/>
    <mergeCell ref="AT202:AZ202"/>
    <mergeCell ref="BA202:BD202"/>
    <mergeCell ref="AT203:AZ204"/>
    <mergeCell ref="BA203:BD204"/>
    <mergeCell ref="H206:J206"/>
    <mergeCell ref="L206:M206"/>
    <mergeCell ref="E202:G204"/>
    <mergeCell ref="H202:J204"/>
    <mergeCell ref="K202:V204"/>
    <mergeCell ref="AE202:AG204"/>
    <mergeCell ref="AH202:AJ204"/>
    <mergeCell ref="AK202:AS204"/>
    <mergeCell ref="AZ207:BD207"/>
    <mergeCell ref="E208:K208"/>
    <mergeCell ref="Q208:R208"/>
    <mergeCell ref="U208:V208"/>
    <mergeCell ref="Y208:AC208"/>
    <mergeCell ref="AE208:AI208"/>
    <mergeCell ref="AJ208:AM208"/>
    <mergeCell ref="AO208:AR208"/>
    <mergeCell ref="AT208:AX208"/>
    <mergeCell ref="AZ208:BC208"/>
    <mergeCell ref="E207:K207"/>
    <mergeCell ref="L207:X207"/>
    <mergeCell ref="Y207:AI207"/>
    <mergeCell ref="AJ207:AN207"/>
    <mergeCell ref="AO207:AS207"/>
    <mergeCell ref="AT207:AY207"/>
    <mergeCell ref="E212:BD212"/>
    <mergeCell ref="AJ209:AL209"/>
    <mergeCell ref="AM209:AR209"/>
    <mergeCell ref="E209:K209"/>
    <mergeCell ref="M209:N209"/>
    <mergeCell ref="Q209:R209"/>
    <mergeCell ref="U209:V209"/>
    <mergeCell ref="Y209:AC209"/>
    <mergeCell ref="AE209:AI209"/>
    <mergeCell ref="AJ219:AQ219"/>
    <mergeCell ref="AR219:BD219"/>
    <mergeCell ref="AJ220:AQ220"/>
    <mergeCell ref="AR220:BB220"/>
    <mergeCell ref="BC220:BD220"/>
    <mergeCell ref="AJ11:AL11"/>
    <mergeCell ref="AM11:AR11"/>
    <mergeCell ref="E24:BE24"/>
    <mergeCell ref="T219:V219"/>
    <mergeCell ref="W219:X219"/>
    <mergeCell ref="Z219:AA219"/>
    <mergeCell ref="AB219:AC219"/>
    <mergeCell ref="AD219:AE219"/>
    <mergeCell ref="AF219:AG219"/>
    <mergeCell ref="E214:BD214"/>
    <mergeCell ref="E215:BD215"/>
    <mergeCell ref="E217:AH218"/>
    <mergeCell ref="AJ217:AQ217"/>
    <mergeCell ref="AR217:BD217"/>
    <mergeCell ref="AJ218:AQ218"/>
    <mergeCell ref="AR218:BD218"/>
    <mergeCell ref="AT209:AV209"/>
    <mergeCell ref="AW209:BC209"/>
    <mergeCell ref="E210:BD210"/>
  </mergeCells>
  <phoneticPr fontId="3"/>
  <conditionalFormatting sqref="Q10:R10">
    <cfRule type="expression" dxfId="10" priority="19">
      <formula>0</formula>
    </cfRule>
  </conditionalFormatting>
  <conditionalFormatting sqref="Q32:R32">
    <cfRule type="expression" dxfId="9" priority="9">
      <formula>0</formula>
    </cfRule>
  </conditionalFormatting>
  <conditionalFormatting sqref="Q208:R208">
    <cfRule type="expression" dxfId="8" priority="1">
      <formula>0</formula>
    </cfRule>
  </conditionalFormatting>
  <conditionalFormatting sqref="Q54:R54">
    <cfRule type="expression" dxfId="7" priority="8">
      <formula>0</formula>
    </cfRule>
  </conditionalFormatting>
  <conditionalFormatting sqref="Q76:R76">
    <cfRule type="expression" dxfId="6" priority="7">
      <formula>0</formula>
    </cfRule>
  </conditionalFormatting>
  <conditionalFormatting sqref="Q98:R98">
    <cfRule type="expression" dxfId="5" priority="6">
      <formula>0</formula>
    </cfRule>
  </conditionalFormatting>
  <conditionalFormatting sqref="Q120:R120">
    <cfRule type="expression" dxfId="4" priority="5">
      <formula>0</formula>
    </cfRule>
  </conditionalFormatting>
  <conditionalFormatting sqref="Q142:R142">
    <cfRule type="expression" dxfId="3" priority="4">
      <formula>0</formula>
    </cfRule>
  </conditionalFormatting>
  <conditionalFormatting sqref="Q164:R164">
    <cfRule type="expression" dxfId="2" priority="3">
      <formula>0</formula>
    </cfRule>
  </conditionalFormatting>
  <conditionalFormatting sqref="Q186:R186">
    <cfRule type="expression" dxfId="1" priority="2">
      <formula>0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95" firstPageNumber="8" fitToHeight="0" orientation="landscape" r:id="rId1"/>
  <rowBreaks count="9" manualBreakCount="9">
    <brk id="22" min="3" max="56" man="1"/>
    <brk id="44" min="3" max="56" man="1"/>
    <brk id="66" min="3" max="56" man="1"/>
    <brk id="88" min="3" max="56" man="1"/>
    <brk id="110" min="3" max="56" man="1"/>
    <brk id="132" min="3" max="56" man="1"/>
    <brk id="154" min="3" max="56" man="1"/>
    <brk id="176" min="3" max="56" man="1"/>
    <brk id="198" min="3" max="5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2"/>
  <sheetViews>
    <sheetView view="pageBreakPreview" topLeftCell="A13" zoomScaleNormal="100" zoomScaleSheetLayoutView="100" workbookViewId="0">
      <selection activeCell="AC30" sqref="AC30"/>
    </sheetView>
  </sheetViews>
  <sheetFormatPr defaultColWidth="2.875" defaultRowHeight="13.5" x14ac:dyDescent="0.15"/>
  <cols>
    <col min="1" max="21" width="2.875" style="1"/>
    <col min="22" max="23" width="2.125" style="1" customWidth="1"/>
    <col min="24" max="24" width="2.875" style="1"/>
    <col min="25" max="26" width="2.125" style="1" customWidth="1"/>
    <col min="27" max="27" width="2.875" style="1"/>
    <col min="28" max="29" width="2.125" style="1" customWidth="1"/>
    <col min="30" max="30" width="2.875" style="1"/>
    <col min="31" max="32" width="2.125" style="1" customWidth="1"/>
    <col min="33" max="42" width="2.875" style="1" customWidth="1"/>
    <col min="43" max="16384" width="2.875" style="1"/>
  </cols>
  <sheetData>
    <row r="1" spans="1:54" ht="16.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4"/>
      <c r="AR1" s="33"/>
      <c r="AS1" s="33"/>
      <c r="AT1" s="33"/>
      <c r="AU1" s="33"/>
      <c r="AV1" s="34" t="s">
        <v>13</v>
      </c>
      <c r="AW1" s="34"/>
      <c r="AX1" s="33"/>
      <c r="AY1" s="33"/>
      <c r="AZ1" s="33"/>
      <c r="BA1" s="33"/>
      <c r="BB1" s="33"/>
    </row>
    <row r="2" spans="1:54" ht="28.5" customHeight="1" x14ac:dyDescent="0.15">
      <c r="A2" s="33"/>
      <c r="B2" s="143" t="s">
        <v>18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</row>
    <row r="3" spans="1:54" ht="11.2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</row>
    <row r="4" spans="1:54" ht="18" customHeight="1" x14ac:dyDescent="0.15">
      <c r="A4" s="33"/>
      <c r="B4" s="216" t="s">
        <v>0</v>
      </c>
      <c r="C4" s="217"/>
      <c r="D4" s="218"/>
      <c r="E4" s="225" t="s">
        <v>2</v>
      </c>
      <c r="F4" s="226"/>
      <c r="G4" s="227"/>
      <c r="H4" s="263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5"/>
      <c r="T4" s="33"/>
      <c r="U4" s="33"/>
      <c r="V4" s="33"/>
      <c r="W4" s="33"/>
      <c r="X4" s="33"/>
      <c r="Y4" s="33"/>
      <c r="Z4" s="36"/>
      <c r="AA4" s="36"/>
      <c r="AB4" s="216" t="s">
        <v>1</v>
      </c>
      <c r="AC4" s="217"/>
      <c r="AD4" s="218"/>
      <c r="AE4" s="225" t="s">
        <v>2</v>
      </c>
      <c r="AF4" s="226"/>
      <c r="AG4" s="227"/>
      <c r="AH4" s="263"/>
      <c r="AI4" s="264"/>
      <c r="AJ4" s="264"/>
      <c r="AK4" s="264"/>
      <c r="AL4" s="264"/>
      <c r="AM4" s="264"/>
      <c r="AN4" s="264"/>
      <c r="AO4" s="264"/>
      <c r="AP4" s="265"/>
      <c r="AQ4" s="199" t="s">
        <v>27</v>
      </c>
      <c r="AR4" s="200"/>
      <c r="AS4" s="200"/>
      <c r="AT4" s="200"/>
      <c r="AU4" s="200"/>
      <c r="AV4" s="200"/>
      <c r="AW4" s="201"/>
      <c r="AX4" s="199" t="s">
        <v>28</v>
      </c>
      <c r="AY4" s="200"/>
      <c r="AZ4" s="200"/>
      <c r="BA4" s="201"/>
      <c r="BB4" s="33"/>
    </row>
    <row r="5" spans="1:54" ht="18" customHeight="1" x14ac:dyDescent="0.15">
      <c r="A5" s="33"/>
      <c r="B5" s="219"/>
      <c r="C5" s="220"/>
      <c r="D5" s="221"/>
      <c r="E5" s="228"/>
      <c r="F5" s="162"/>
      <c r="G5" s="229"/>
      <c r="H5" s="2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267"/>
      <c r="T5" s="33"/>
      <c r="U5" s="33"/>
      <c r="V5" s="33"/>
      <c r="W5" s="33"/>
      <c r="X5" s="33"/>
      <c r="Y5" s="33"/>
      <c r="Z5" s="37"/>
      <c r="AA5" s="37"/>
      <c r="AB5" s="219"/>
      <c r="AC5" s="220"/>
      <c r="AD5" s="221"/>
      <c r="AE5" s="228"/>
      <c r="AF5" s="162"/>
      <c r="AG5" s="229"/>
      <c r="AH5" s="266"/>
      <c r="AI5" s="166"/>
      <c r="AJ5" s="166"/>
      <c r="AK5" s="166"/>
      <c r="AL5" s="166"/>
      <c r="AM5" s="166"/>
      <c r="AN5" s="166"/>
      <c r="AO5" s="166"/>
      <c r="AP5" s="267"/>
      <c r="AQ5" s="271"/>
      <c r="AR5" s="272"/>
      <c r="AS5" s="272"/>
      <c r="AT5" s="272"/>
      <c r="AU5" s="272"/>
      <c r="AV5" s="272"/>
      <c r="AW5" s="273"/>
      <c r="AX5" s="277"/>
      <c r="AY5" s="278"/>
      <c r="AZ5" s="278"/>
      <c r="BA5" s="279"/>
      <c r="BB5" s="33"/>
    </row>
    <row r="6" spans="1:54" ht="18" customHeight="1" x14ac:dyDescent="0.15">
      <c r="A6" s="33"/>
      <c r="B6" s="222"/>
      <c r="C6" s="223"/>
      <c r="D6" s="224"/>
      <c r="E6" s="230"/>
      <c r="F6" s="231"/>
      <c r="G6" s="232"/>
      <c r="H6" s="268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70"/>
      <c r="T6" s="33" t="s">
        <v>17</v>
      </c>
      <c r="U6" s="33"/>
      <c r="V6" s="33"/>
      <c r="W6" s="33"/>
      <c r="X6" s="33"/>
      <c r="Y6" s="33"/>
      <c r="Z6" s="37"/>
      <c r="AA6" s="37"/>
      <c r="AB6" s="222"/>
      <c r="AC6" s="223"/>
      <c r="AD6" s="224"/>
      <c r="AE6" s="230"/>
      <c r="AF6" s="231"/>
      <c r="AG6" s="232"/>
      <c r="AH6" s="268"/>
      <c r="AI6" s="269"/>
      <c r="AJ6" s="269"/>
      <c r="AK6" s="269"/>
      <c r="AL6" s="269"/>
      <c r="AM6" s="269"/>
      <c r="AN6" s="269"/>
      <c r="AO6" s="269"/>
      <c r="AP6" s="270"/>
      <c r="AQ6" s="274"/>
      <c r="AR6" s="275"/>
      <c r="AS6" s="275"/>
      <c r="AT6" s="275"/>
      <c r="AU6" s="275"/>
      <c r="AV6" s="275"/>
      <c r="AW6" s="276"/>
      <c r="AX6" s="280"/>
      <c r="AY6" s="281"/>
      <c r="AZ6" s="281"/>
      <c r="BA6" s="282"/>
      <c r="BB6" s="33"/>
    </row>
    <row r="7" spans="1:54" s="2" customFormat="1" ht="13.5" customHeight="1" x14ac:dyDescent="0.15">
      <c r="A7" s="33"/>
      <c r="B7" s="38"/>
      <c r="C7" s="38"/>
      <c r="D7" s="38"/>
      <c r="E7" s="65"/>
      <c r="F7" s="65"/>
      <c r="G7" s="65"/>
      <c r="H7" s="40"/>
      <c r="I7" s="40"/>
      <c r="J7" s="40"/>
      <c r="K7" s="40"/>
      <c r="L7" s="40"/>
      <c r="M7" s="40"/>
      <c r="N7" s="40"/>
      <c r="O7" s="40"/>
      <c r="P7" s="40"/>
      <c r="Q7" s="41"/>
      <c r="R7" s="41"/>
      <c r="S7" s="41"/>
      <c r="T7" s="33"/>
      <c r="U7" s="38"/>
      <c r="V7" s="38"/>
      <c r="W7" s="65"/>
      <c r="X7" s="65"/>
      <c r="Y7" s="65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42"/>
      <c r="AU7" s="42"/>
      <c r="AV7" s="39"/>
      <c r="AW7" s="42"/>
      <c r="AX7" s="42"/>
      <c r="AY7" s="39"/>
      <c r="AZ7" s="42"/>
      <c r="BA7" s="42"/>
      <c r="BB7" s="33"/>
    </row>
    <row r="8" spans="1:54" s="27" customFormat="1" ht="23.25" customHeight="1" thickBot="1" x14ac:dyDescent="0.2">
      <c r="A8" s="62"/>
      <c r="B8" s="62"/>
      <c r="C8" s="43"/>
      <c r="D8" s="44" t="s">
        <v>30</v>
      </c>
      <c r="E8" s="261"/>
      <c r="F8" s="261"/>
      <c r="G8" s="261"/>
      <c r="H8" s="44" t="s">
        <v>5</v>
      </c>
      <c r="I8" s="262"/>
      <c r="J8" s="262"/>
      <c r="K8" s="44" t="s">
        <v>6</v>
      </c>
      <c r="L8" s="43"/>
      <c r="M8" s="43"/>
      <c r="N8" s="45"/>
      <c r="O8" s="45"/>
      <c r="P8" s="62"/>
      <c r="Q8" s="46"/>
      <c r="R8" s="46"/>
      <c r="S8" s="47"/>
      <c r="T8" s="47"/>
      <c r="U8" s="64"/>
      <c r="V8" s="64"/>
      <c r="W8" s="64"/>
      <c r="X8" s="64"/>
      <c r="Y8" s="62"/>
      <c r="Z8" s="62"/>
      <c r="AA8" s="62"/>
      <c r="AB8" s="62"/>
      <c r="AC8" s="64"/>
      <c r="AD8" s="64"/>
      <c r="AE8" s="64"/>
      <c r="AF8" s="64"/>
      <c r="AG8" s="85" t="s">
        <v>50</v>
      </c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57"/>
      <c r="AU8" s="84" t="s">
        <v>37</v>
      </c>
      <c r="AV8" s="85"/>
      <c r="AW8" s="84"/>
      <c r="AX8" s="84"/>
      <c r="AY8" s="85"/>
      <c r="AZ8" s="84" t="s">
        <v>53</v>
      </c>
      <c r="BA8" s="84"/>
      <c r="BB8" s="62"/>
    </row>
    <row r="9" spans="1:54" ht="37.5" customHeight="1" x14ac:dyDescent="0.15">
      <c r="A9" s="33"/>
      <c r="B9" s="186" t="s">
        <v>7</v>
      </c>
      <c r="C9" s="187"/>
      <c r="D9" s="187"/>
      <c r="E9" s="187"/>
      <c r="F9" s="187"/>
      <c r="G9" s="187"/>
      <c r="H9" s="188"/>
      <c r="I9" s="189" t="s">
        <v>45</v>
      </c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1"/>
      <c r="V9" s="186" t="s">
        <v>36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92" t="s">
        <v>47</v>
      </c>
      <c r="AH9" s="193"/>
      <c r="AI9" s="193"/>
      <c r="AJ9" s="193"/>
      <c r="AK9" s="193"/>
      <c r="AL9" s="194" t="s">
        <v>46</v>
      </c>
      <c r="AM9" s="195"/>
      <c r="AN9" s="195"/>
      <c r="AO9" s="195"/>
      <c r="AP9" s="196"/>
      <c r="AQ9" s="197" t="s">
        <v>51</v>
      </c>
      <c r="AR9" s="198"/>
      <c r="AS9" s="198"/>
      <c r="AT9" s="198"/>
      <c r="AU9" s="198"/>
      <c r="AV9" s="255"/>
      <c r="AW9" s="186" t="s">
        <v>52</v>
      </c>
      <c r="AX9" s="256"/>
      <c r="AY9" s="256"/>
      <c r="AZ9" s="256"/>
      <c r="BA9" s="257"/>
      <c r="BB9" s="33"/>
    </row>
    <row r="10" spans="1:54" ht="39.950000000000003" customHeight="1" x14ac:dyDescent="0.15">
      <c r="A10" s="33"/>
      <c r="B10" s="172" t="s">
        <v>44</v>
      </c>
      <c r="C10" s="173"/>
      <c r="D10" s="173"/>
      <c r="E10" s="173"/>
      <c r="F10" s="173"/>
      <c r="G10" s="173"/>
      <c r="H10" s="174"/>
      <c r="I10" s="69"/>
      <c r="J10" s="70"/>
      <c r="K10" s="70"/>
      <c r="L10" s="71"/>
      <c r="M10" s="70"/>
      <c r="N10" s="175"/>
      <c r="O10" s="175"/>
      <c r="P10" s="70" t="s">
        <v>8</v>
      </c>
      <c r="Q10" s="70" t="s">
        <v>9</v>
      </c>
      <c r="R10" s="175"/>
      <c r="S10" s="175"/>
      <c r="T10" s="70" t="s">
        <v>8</v>
      </c>
      <c r="U10" s="72"/>
      <c r="V10" s="253"/>
      <c r="W10" s="254"/>
      <c r="X10" s="254"/>
      <c r="Y10" s="254"/>
      <c r="Z10" s="254"/>
      <c r="AA10" s="71" t="s">
        <v>9</v>
      </c>
      <c r="AB10" s="254"/>
      <c r="AC10" s="254"/>
      <c r="AD10" s="254"/>
      <c r="AE10" s="254"/>
      <c r="AF10" s="254"/>
      <c r="AG10" s="260"/>
      <c r="AH10" s="181"/>
      <c r="AI10" s="181"/>
      <c r="AJ10" s="181"/>
      <c r="AK10" s="73" t="s">
        <v>10</v>
      </c>
      <c r="AL10" s="180"/>
      <c r="AM10" s="181"/>
      <c r="AN10" s="181"/>
      <c r="AO10" s="181"/>
      <c r="AP10" s="74" t="s">
        <v>10</v>
      </c>
      <c r="AQ10" s="182"/>
      <c r="AR10" s="183"/>
      <c r="AS10" s="183"/>
      <c r="AT10" s="183"/>
      <c r="AU10" s="183"/>
      <c r="AV10" s="70" t="s">
        <v>10</v>
      </c>
      <c r="AW10" s="258"/>
      <c r="AX10" s="259"/>
      <c r="AY10" s="259"/>
      <c r="AZ10" s="259"/>
      <c r="BA10" s="82" t="s">
        <v>3</v>
      </c>
      <c r="BB10" s="33"/>
    </row>
    <row r="11" spans="1:54" ht="39.950000000000003" customHeight="1" thickBot="1" x14ac:dyDescent="0.2">
      <c r="A11" s="33"/>
      <c r="B11" s="165"/>
      <c r="C11" s="165"/>
      <c r="D11" s="165"/>
      <c r="E11" s="165"/>
      <c r="F11" s="165"/>
      <c r="G11" s="165"/>
      <c r="H11" s="165"/>
      <c r="I11" s="67"/>
      <c r="J11" s="166"/>
      <c r="K11" s="166"/>
      <c r="L11" s="68"/>
      <c r="M11" s="67"/>
      <c r="N11" s="167"/>
      <c r="O11" s="167"/>
      <c r="P11" s="40"/>
      <c r="Q11" s="40"/>
      <c r="R11" s="167"/>
      <c r="S11" s="167"/>
      <c r="T11" s="41"/>
      <c r="U11" s="40"/>
      <c r="V11" s="168"/>
      <c r="W11" s="168"/>
      <c r="X11" s="168"/>
      <c r="Y11" s="168"/>
      <c r="Z11" s="168"/>
      <c r="AA11" s="41"/>
      <c r="AB11" s="168"/>
      <c r="AC11" s="168"/>
      <c r="AD11" s="168"/>
      <c r="AE11" s="168"/>
      <c r="AF11" s="168"/>
      <c r="AG11" s="139" t="s">
        <v>11</v>
      </c>
      <c r="AH11" s="140"/>
      <c r="AI11" s="140"/>
      <c r="AJ11" s="141"/>
      <c r="AK11" s="142"/>
      <c r="AL11" s="142"/>
      <c r="AM11" s="142"/>
      <c r="AN11" s="142"/>
      <c r="AO11" s="142"/>
      <c r="AP11" s="83" t="s">
        <v>10</v>
      </c>
      <c r="AQ11" s="162"/>
      <c r="AR11" s="162"/>
      <c r="AS11" s="162"/>
      <c r="AT11" s="163"/>
      <c r="AU11" s="163"/>
      <c r="AV11" s="163"/>
      <c r="AW11" s="163"/>
      <c r="AX11" s="163"/>
      <c r="AY11" s="163"/>
      <c r="AZ11" s="163"/>
      <c r="BA11" s="51"/>
      <c r="BB11" s="33"/>
    </row>
    <row r="12" spans="1:54" ht="39.950000000000003" customHeight="1" x14ac:dyDescent="0.15">
      <c r="A12" s="33"/>
      <c r="B12" s="164" t="s">
        <v>43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33"/>
    </row>
    <row r="13" spans="1:54" s="2" customFormat="1" ht="8.25" customHeight="1" x14ac:dyDescent="0.15">
      <c r="A13" s="33"/>
      <c r="B13" s="48"/>
      <c r="C13" s="48"/>
      <c r="D13" s="48"/>
      <c r="E13" s="48"/>
      <c r="F13" s="48"/>
      <c r="G13" s="48"/>
      <c r="H13" s="48"/>
      <c r="I13" s="33"/>
      <c r="J13" s="41"/>
      <c r="K13" s="41"/>
      <c r="L13" s="41"/>
      <c r="M13" s="40"/>
      <c r="N13" s="40"/>
      <c r="O13" s="40"/>
      <c r="P13" s="41"/>
      <c r="Q13" s="41"/>
      <c r="R13" s="41"/>
      <c r="S13" s="41"/>
      <c r="T13" s="41"/>
      <c r="U13" s="41"/>
      <c r="V13" s="41"/>
      <c r="W13" s="41"/>
      <c r="X13" s="40"/>
      <c r="Y13" s="49"/>
      <c r="Z13" s="41"/>
      <c r="AA13" s="41"/>
      <c r="AB13" s="41"/>
      <c r="AC13" s="41"/>
      <c r="AD13" s="49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65"/>
      <c r="AR13" s="65"/>
      <c r="AS13" s="65"/>
      <c r="AT13" s="50"/>
      <c r="AU13" s="50"/>
      <c r="AV13" s="50"/>
      <c r="AW13" s="50"/>
      <c r="AX13" s="50"/>
      <c r="AY13" s="50"/>
      <c r="AZ13" s="50"/>
      <c r="BA13" s="51"/>
      <c r="BB13" s="33"/>
    </row>
    <row r="14" spans="1:54" ht="35.1" customHeight="1" x14ac:dyDescent="0.15">
      <c r="A14" s="33"/>
      <c r="B14" s="148" t="s">
        <v>48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33"/>
    </row>
    <row r="15" spans="1:54" ht="35.1" customHeight="1" x14ac:dyDescent="0.15">
      <c r="A15" s="33"/>
      <c r="B15" s="63" t="s">
        <v>49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33"/>
    </row>
    <row r="16" spans="1:54" s="3" customFormat="1" ht="35.1" customHeight="1" x14ac:dyDescent="0.15">
      <c r="A16" s="35"/>
      <c r="B16" s="147" t="s">
        <v>54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35"/>
    </row>
    <row r="17" spans="1:54" s="3" customFormat="1" ht="35.1" customHeight="1" x14ac:dyDescent="0.15">
      <c r="A17" s="35"/>
      <c r="B17" s="148" t="s">
        <v>55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35"/>
    </row>
    <row r="18" spans="1:54" s="3" customFormat="1" ht="20.100000000000001" customHeight="1" x14ac:dyDescent="0.15">
      <c r="A18" s="35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</row>
    <row r="19" spans="1:54" ht="30" customHeight="1" x14ac:dyDescent="0.15">
      <c r="A19" s="33"/>
      <c r="B19" s="149" t="s">
        <v>12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53"/>
      <c r="AG19" s="150" t="s">
        <v>14</v>
      </c>
      <c r="AH19" s="151"/>
      <c r="AI19" s="151"/>
      <c r="AJ19" s="151"/>
      <c r="AK19" s="151"/>
      <c r="AL19" s="151"/>
      <c r="AM19" s="151"/>
      <c r="AN19" s="152"/>
      <c r="AO19" s="244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6"/>
      <c r="BB19" s="33"/>
    </row>
    <row r="20" spans="1:54" ht="30" customHeight="1" x14ac:dyDescent="0.15">
      <c r="A20" s="33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53"/>
      <c r="AG20" s="156" t="s">
        <v>15</v>
      </c>
      <c r="AH20" s="157"/>
      <c r="AI20" s="157"/>
      <c r="AJ20" s="157"/>
      <c r="AK20" s="157"/>
      <c r="AL20" s="157"/>
      <c r="AM20" s="157"/>
      <c r="AN20" s="158"/>
      <c r="AO20" s="247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9"/>
      <c r="BB20" s="33"/>
    </row>
    <row r="21" spans="1:54" ht="30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144" t="s">
        <v>20</v>
      </c>
      <c r="R21" s="144"/>
      <c r="S21" s="144"/>
      <c r="T21" s="144"/>
      <c r="U21" s="144"/>
      <c r="V21" s="33" t="s">
        <v>5</v>
      </c>
      <c r="W21" s="145"/>
      <c r="X21" s="145"/>
      <c r="Y21" s="144" t="s">
        <v>19</v>
      </c>
      <c r="Z21" s="144"/>
      <c r="AA21" s="145"/>
      <c r="AB21" s="145"/>
      <c r="AC21" s="146" t="s">
        <v>35</v>
      </c>
      <c r="AD21" s="146"/>
      <c r="AE21" s="37"/>
      <c r="AF21" s="54"/>
      <c r="AG21" s="126" t="s">
        <v>56</v>
      </c>
      <c r="AH21" s="127"/>
      <c r="AI21" s="127"/>
      <c r="AJ21" s="127"/>
      <c r="AK21" s="127"/>
      <c r="AL21" s="127"/>
      <c r="AM21" s="127"/>
      <c r="AN21" s="128"/>
      <c r="AO21" s="250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2"/>
      <c r="BB21" s="33"/>
    </row>
    <row r="22" spans="1:54" ht="30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55"/>
      <c r="AB22" s="55"/>
      <c r="AC22" s="55"/>
      <c r="AD22" s="55"/>
      <c r="AE22" s="55"/>
      <c r="AF22" s="56"/>
      <c r="AG22" s="132" t="s">
        <v>16</v>
      </c>
      <c r="AH22" s="133"/>
      <c r="AI22" s="133"/>
      <c r="AJ22" s="133"/>
      <c r="AK22" s="133"/>
      <c r="AL22" s="133"/>
      <c r="AM22" s="133"/>
      <c r="AN22" s="134"/>
      <c r="AO22" s="242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137" t="s">
        <v>4</v>
      </c>
      <c r="BA22" s="138"/>
      <c r="BB22" s="33"/>
    </row>
  </sheetData>
  <mergeCells count="59">
    <mergeCell ref="B2:BB2"/>
    <mergeCell ref="B4:D6"/>
    <mergeCell ref="E4:G6"/>
    <mergeCell ref="H4:S6"/>
    <mergeCell ref="AB4:AD6"/>
    <mergeCell ref="AE4:AG6"/>
    <mergeCell ref="AH4:AP6"/>
    <mergeCell ref="AQ4:AW4"/>
    <mergeCell ref="AX4:BA4"/>
    <mergeCell ref="AQ5:AW6"/>
    <mergeCell ref="AX5:BA6"/>
    <mergeCell ref="E8:G8"/>
    <mergeCell ref="I8:J8"/>
    <mergeCell ref="B9:H9"/>
    <mergeCell ref="I9:U9"/>
    <mergeCell ref="V9:AF9"/>
    <mergeCell ref="AG9:AK9"/>
    <mergeCell ref="AL9:AP9"/>
    <mergeCell ref="AQ9:AV9"/>
    <mergeCell ref="AW9:BA9"/>
    <mergeCell ref="AL10:AO10"/>
    <mergeCell ref="AQ10:AU10"/>
    <mergeCell ref="AW10:AZ10"/>
    <mergeCell ref="AG10:AJ10"/>
    <mergeCell ref="B10:H10"/>
    <mergeCell ref="N10:O10"/>
    <mergeCell ref="R10:S10"/>
    <mergeCell ref="V10:Z10"/>
    <mergeCell ref="AB10:AF10"/>
    <mergeCell ref="AO21:BA21"/>
    <mergeCell ref="AJ11:AO11"/>
    <mergeCell ref="AQ11:AS11"/>
    <mergeCell ref="AT11:AZ11"/>
    <mergeCell ref="B12:BA12"/>
    <mergeCell ref="B14:BA14"/>
    <mergeCell ref="B16:BA16"/>
    <mergeCell ref="AB11:AF11"/>
    <mergeCell ref="AG11:AI11"/>
    <mergeCell ref="B11:H11"/>
    <mergeCell ref="J11:K11"/>
    <mergeCell ref="N11:O11"/>
    <mergeCell ref="R11:S11"/>
    <mergeCell ref="V11:Z11"/>
    <mergeCell ref="AG22:AN22"/>
    <mergeCell ref="AO22:AY22"/>
    <mergeCell ref="AZ22:BA22"/>
    <mergeCell ref="AC21:AD21"/>
    <mergeCell ref="B17:BA17"/>
    <mergeCell ref="B19:AE20"/>
    <mergeCell ref="AG19:AN19"/>
    <mergeCell ref="AO19:BA19"/>
    <mergeCell ref="AG20:AN20"/>
    <mergeCell ref="AO20:BA20"/>
    <mergeCell ref="Q21:S21"/>
    <mergeCell ref="T21:U21"/>
    <mergeCell ref="W21:X21"/>
    <mergeCell ref="Y21:Z21"/>
    <mergeCell ref="AA21:AB21"/>
    <mergeCell ref="AG21:AN21"/>
  </mergeCells>
  <phoneticPr fontId="3"/>
  <conditionalFormatting sqref="N10:O10">
    <cfRule type="expression" dxfId="0" priority="10">
      <formula>0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95" firstPageNumber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提供証明書作成シート</vt:lpstr>
      <vt:lpstr>★自動_証明書兼領収証（認可外）_償還払</vt:lpstr>
      <vt:lpstr>手書用_証明書兼領収証（認可外）償還払</vt:lpstr>
      <vt:lpstr>'★自動_証明書兼領収証（認可外）_償還払'!Print_Area</vt:lpstr>
      <vt:lpstr>'手書用_証明書兼領収証（認可外）償還払'!Print_Area</vt:lpstr>
      <vt:lpstr>提供証明書作成シート!Print_Area</vt:lpstr>
      <vt:lpstr>提供証明書作成シート!Print_Titles</vt:lpstr>
    </vt:vector>
  </TitlesOfParts>
  <Company>郡山市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100013</dc:creator>
  <cp:lastModifiedBy>早川　祐子</cp:lastModifiedBy>
  <cp:lastPrinted>2020-02-04T09:32:17Z</cp:lastPrinted>
  <dcterms:created xsi:type="dcterms:W3CDTF">2019-08-01T10:05:49Z</dcterms:created>
  <dcterms:modified xsi:type="dcterms:W3CDTF">2020-06-12T11:59:22Z</dcterms:modified>
</cp:coreProperties>
</file>