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srvinffl010\210_保健福祉部\障がい福祉課\共有\非公開\《新型コロナウイルス感染症関係》\新型コロナウイルスに係る事業所情報\事業所への通知\R4.4.8通知\"/>
    </mc:Choice>
  </mc:AlternateContent>
  <bookViews>
    <workbookView xWindow="0" yWindow="0" windowWidth="25200" windowHeight="12000"/>
  </bookViews>
  <sheets>
    <sheet name="1" sheetId="1" r:id="rId1"/>
    <sheet name="1 (2)" sheetId="2" r:id="rId2"/>
  </sheets>
  <externalReferences>
    <externalReference r:id="rId3"/>
    <externalReference r:id="rId4"/>
  </externalReferences>
  <definedNames>
    <definedName name="_xlnm.Print_Area" localSheetId="0">'1'!$A$1:$J$24</definedName>
    <definedName name="_xlnm.Print_Area" localSheetId="1">'1 (2)'!$A$1:$J$24</definedName>
    <definedName name="ゲノム解析結果ドロップダウン">[1]ゲノム解析結果ドロップダウン一覧!$A$2:$A$5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H19" i="2"/>
  <c r="E19" i="2"/>
  <c r="H12" i="2"/>
  <c r="E12" i="2"/>
  <c r="C9" i="2"/>
  <c r="C8" i="2"/>
  <c r="C6" i="2"/>
  <c r="C5" i="2"/>
  <c r="C4" i="2"/>
  <c r="I3" i="2"/>
  <c r="C3" i="2"/>
  <c r="C2" i="2"/>
  <c r="C9" i="1" l="1"/>
  <c r="E8" i="1"/>
  <c r="C8" i="1"/>
  <c r="C6" i="1"/>
  <c r="C5" i="1"/>
  <c r="C4" i="1"/>
  <c r="I3" i="1"/>
  <c r="C3" i="1"/>
  <c r="G2" i="1"/>
  <c r="C2" i="1"/>
  <c r="J19" i="1" l="1"/>
  <c r="H19" i="1"/>
  <c r="F19" i="1"/>
  <c r="D19" i="1"/>
  <c r="B19" i="1"/>
  <c r="I12" i="1"/>
  <c r="G12" i="1"/>
  <c r="E12" i="1"/>
  <c r="C12" i="1"/>
  <c r="I19" i="1"/>
  <c r="G19" i="1"/>
  <c r="E19" i="1"/>
  <c r="C19" i="1"/>
  <c r="J12" i="1"/>
  <c r="H12" i="1"/>
  <c r="F12" i="1"/>
  <c r="D12" i="1"/>
  <c r="B12" i="1"/>
</calcChain>
</file>

<file path=xl/comments1.xml><?xml version="1.0" encoding="utf-8"?>
<comments xmlns="http://schemas.openxmlformats.org/spreadsheetml/2006/main">
  <authors>
    <author>緑川　美雪</author>
  </authors>
  <commentList>
    <comment ref="J10" authorId="0" shapeId="0">
      <text>
        <r>
          <rPr>
            <sz val="11"/>
            <color indexed="81"/>
            <rFont val="ＭＳ Ｐゴシック"/>
            <family val="3"/>
            <charset val="128"/>
          </rPr>
          <t>最終接触日を入力すると自動で表に日にちが入ります。</t>
        </r>
      </text>
    </comment>
  </commentList>
</comments>
</file>

<file path=xl/comments2.xml><?xml version="1.0" encoding="utf-8"?>
<comments xmlns="http://schemas.openxmlformats.org/spreadsheetml/2006/main">
  <authors>
    <author>緑川　美雪</author>
  </authors>
  <commentLis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同居家族は直接入力</t>
        </r>
      </text>
    </comment>
    <comment ref="J10" authorId="0" shapeId="0">
      <text>
        <r>
          <rPr>
            <sz val="8"/>
            <color indexed="81"/>
            <rFont val="ＭＳ Ｐゴシック"/>
            <family val="3"/>
            <charset val="128"/>
          </rPr>
          <t>最終接触日は自動で入力されます。
名簿に最終接触日が記入されてないと、今日からの日付になります。</t>
        </r>
      </text>
    </comment>
  </commentList>
</comments>
</file>

<file path=xl/sharedStrings.xml><?xml version="1.0" encoding="utf-8"?>
<sst xmlns="http://schemas.openxmlformats.org/spreadsheetml/2006/main" count="182" uniqueCount="44">
  <si>
    <t>★体調に少しでも異変があった場合は、感染症係へ相談してください！！</t>
    <rPh sb="1" eb="3">
      <t>タイチョウ</t>
    </rPh>
    <rPh sb="4" eb="5">
      <t>スコ</t>
    </rPh>
    <rPh sb="8" eb="10">
      <t>イヘン</t>
    </rPh>
    <rPh sb="14" eb="16">
      <t>バアイ</t>
    </rPh>
    <rPh sb="18" eb="22">
      <t>カンセンショウカカリ</t>
    </rPh>
    <rPh sb="23" eb="25">
      <t>ソウダン</t>
    </rPh>
    <phoneticPr fontId="1"/>
  </si>
  <si>
    <t>対象者氏名(フリガナ)</t>
    <rPh sb="0" eb="3">
      <t>タイショウシャ</t>
    </rPh>
    <rPh sb="3" eb="5">
      <t>シメイ</t>
    </rPh>
    <phoneticPr fontId="1"/>
  </si>
  <si>
    <t>生年月日、年齢、性別</t>
    <rPh sb="0" eb="2">
      <t>セイネン</t>
    </rPh>
    <rPh sb="2" eb="4">
      <t>ガッピ</t>
    </rPh>
    <rPh sb="5" eb="7">
      <t>ネンレイ</t>
    </rPh>
    <rPh sb="8" eb="10">
      <t>セイベツ</t>
    </rPh>
    <phoneticPr fontId="1"/>
  </si>
  <si>
    <t>歳</t>
    <rPh sb="0" eb="1">
      <t>サイ</t>
    </rPh>
    <phoneticPr fontId="1"/>
  </si>
  <si>
    <t>性</t>
    <rPh sb="0" eb="1">
      <t>セイ</t>
    </rPh>
    <phoneticPr fontId="1"/>
  </si>
  <si>
    <t>居住地住所</t>
    <rPh sb="0" eb="3">
      <t>キョジュウチ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</si>
  <si>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</si>
  <si>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職業</t>
    <rPh sb="0" eb="2">
      <t>ショクギョウ</t>
    </rPh>
    <phoneticPr fontId="1"/>
  </si>
  <si>
    <t>同居家族</t>
    <rPh sb="0" eb="2">
      <t>ドウキョ</t>
    </rPh>
    <rPh sb="2" eb="4">
      <t>カゾク</t>
    </rPh>
    <phoneticPr fontId="1"/>
  </si>
  <si>
    <t>備考</t>
    <rPh sb="0" eb="2">
      <t>ビコウ</t>
    </rPh>
    <phoneticPr fontId="1"/>
  </si>
  <si>
    <t>の濃厚接触者</t>
    <rPh sb="1" eb="3">
      <t>ノウコウ</t>
    </rPh>
    <rPh sb="3" eb="6">
      <t>セッショクシャ</t>
    </rPh>
    <phoneticPr fontId="1"/>
  </si>
  <si>
    <t>最終接触日</t>
    <rPh sb="0" eb="2">
      <t>サイシュウ</t>
    </rPh>
    <rPh sb="2" eb="4">
      <t>セッショク</t>
    </rPh>
    <rPh sb="4" eb="5">
      <t>ビ</t>
    </rPh>
    <phoneticPr fontId="1"/>
  </si>
  <si>
    <t>月　日</t>
    <rPh sb="0" eb="1">
      <t>ガツ</t>
    </rPh>
    <rPh sb="2" eb="3">
      <t>ニチ</t>
    </rPh>
    <phoneticPr fontId="1"/>
  </si>
  <si>
    <t>PCR検体採取</t>
    <phoneticPr fontId="1"/>
  </si>
  <si>
    <t>陰性確認</t>
    <phoneticPr fontId="1"/>
  </si>
  <si>
    <t>※自宅療養の場合はさらに解除日から⇒</t>
    <phoneticPr fontId="1"/>
  </si>
  <si>
    <t>１日目</t>
    <rPh sb="1" eb="2">
      <t>ニチ</t>
    </rPh>
    <rPh sb="2" eb="3">
      <t>メ</t>
    </rPh>
    <phoneticPr fontId="1"/>
  </si>
  <si>
    <t>2日目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</si>
  <si>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</si>
  <si>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</si>
  <si>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５日目</t>
    <rPh sb="1" eb="2">
      <t>ニチ</t>
    </rPh>
    <rPh sb="2" eb="3">
      <t>メ</t>
    </rPh>
    <phoneticPr fontId="1"/>
  </si>
  <si>
    <t>６日目</t>
    <rPh sb="1" eb="2">
      <t>ニチ</t>
    </rPh>
    <rPh sb="2" eb="3">
      <t>メ</t>
    </rPh>
    <phoneticPr fontId="1"/>
  </si>
  <si>
    <t>７日目</t>
    <rPh sb="1" eb="2">
      <t>ニチ</t>
    </rPh>
    <rPh sb="2" eb="3">
      <t>メ</t>
    </rPh>
    <phoneticPr fontId="1"/>
  </si>
  <si>
    <t>日付</t>
    <rPh sb="0" eb="2">
      <t>ヒヅケ</t>
    </rPh>
    <phoneticPr fontId="1"/>
  </si>
  <si>
    <t>時刻</t>
    <rPh sb="0" eb="2">
      <t>ジコク</t>
    </rPh>
    <phoneticPr fontId="1"/>
  </si>
  <si>
    <t>確認者</t>
    <rPh sb="0" eb="2">
      <t>カクニン</t>
    </rPh>
    <rPh sb="2" eb="3">
      <t>シャ</t>
    </rPh>
    <phoneticPr fontId="1"/>
  </si>
  <si>
    <t>体温</t>
    <rPh sb="0" eb="2">
      <t>タイオン</t>
    </rPh>
    <phoneticPr fontId="1"/>
  </si>
  <si>
    <t>朝 　　　　℃</t>
    <rPh sb="0" eb="1">
      <t>アサ</t>
    </rPh>
    <phoneticPr fontId="1"/>
  </si>
  <si>
    <t>夕 　　　　℃</t>
    <rPh sb="0" eb="1">
      <t>ユウ</t>
    </rPh>
    <phoneticPr fontId="1"/>
  </si>
  <si>
    <t>症状等</t>
    <rPh sb="0" eb="2">
      <t>ショウジョウ</t>
    </rPh>
    <rPh sb="2" eb="3">
      <t>トウ</t>
    </rPh>
    <phoneticPr fontId="1"/>
  </si>
  <si>
    <t>８日目</t>
    <rPh sb="1" eb="3">
      <t>カメ</t>
    </rPh>
    <phoneticPr fontId="1"/>
  </si>
  <si>
    <t>９日目</t>
    <rPh sb="1" eb="3">
      <t>カメ</t>
    </rPh>
    <phoneticPr fontId="1"/>
  </si>
  <si>
    <t>10日目</t>
    <rPh sb="2" eb="4">
      <t>カメ</t>
    </rPh>
    <phoneticPr fontId="1"/>
  </si>
  <si>
    <t>11日目</t>
    <rPh sb="2" eb="4">
      <t>カメ</t>
    </rPh>
    <phoneticPr fontId="1"/>
  </si>
  <si>
    <t>12日目</t>
    <rPh sb="2" eb="4">
      <t>カメ</t>
    </rPh>
    <phoneticPr fontId="1"/>
  </si>
  <si>
    <t>13日目</t>
    <rPh sb="2" eb="4">
      <t>カメ</t>
    </rPh>
    <phoneticPr fontId="1"/>
  </si>
  <si>
    <t>14日目</t>
    <rPh sb="2" eb="4">
      <t>カメ</t>
    </rPh>
    <phoneticPr fontId="1"/>
  </si>
  <si>
    <t>月　日</t>
  </si>
  <si>
    <t>月　日</t>
    <phoneticPr fontId="1"/>
  </si>
  <si>
    <t>月　日</t>
    <phoneticPr fontId="1"/>
  </si>
  <si>
    <t>月　日</t>
    <phoneticPr fontId="1"/>
  </si>
  <si>
    <t>（　　　　　　　　　　　）</t>
    <phoneticPr fontId="1"/>
  </si>
  <si>
    <r>
      <t>咳(　)痰(　)
呼吸苦（　）
鼻汁（　）
咽頭痛(　）
食欲</t>
    </r>
    <r>
      <rPr>
        <sz val="8"/>
        <color theme="1"/>
        <rFont val="ＭＳ Ｐゴシック"/>
        <family val="3"/>
        <charset val="128"/>
        <scheme val="minor"/>
      </rPr>
      <t xml:space="preserve">（有・無）
</t>
    </r>
    <r>
      <rPr>
        <sz val="10.5"/>
        <color theme="1"/>
        <rFont val="ＭＳ Ｐゴシック"/>
        <family val="3"/>
        <charset val="128"/>
        <scheme val="minor"/>
      </rPr>
      <t>味覚</t>
    </r>
    <r>
      <rPr>
        <sz val="8"/>
        <color theme="1"/>
        <rFont val="ＭＳ Ｐゴシック"/>
        <family val="3"/>
        <charset val="128"/>
        <scheme val="minor"/>
      </rPr>
      <t>（有・無）</t>
    </r>
    <r>
      <rPr>
        <sz val="10.5"/>
        <color theme="1"/>
        <rFont val="ＭＳ Ｐゴシック"/>
        <family val="3"/>
        <charset val="128"/>
        <scheme val="minor"/>
      </rPr>
      <t xml:space="preserve">
お腹の調子
</t>
    </r>
    <r>
      <rPr>
        <sz val="8"/>
        <color theme="1"/>
        <rFont val="ＭＳ Ｐゴシック"/>
        <family val="3"/>
        <charset val="128"/>
        <scheme val="minor"/>
      </rPr>
      <t>（普通・便秘・
　　軟便・下痢）　　　　　　　　　</t>
    </r>
    <r>
      <rPr>
        <sz val="10.5"/>
        <color theme="1"/>
        <rFont val="ＭＳ Ｐゴシック"/>
        <family val="3"/>
        <charset val="128"/>
        <scheme val="minor"/>
      </rPr>
      <t xml:space="preserve">
</t>
    </r>
    <rPh sb="0" eb="1">
      <t>セキ</t>
    </rPh>
    <rPh sb="4" eb="5">
      <t>タン</t>
    </rPh>
    <rPh sb="9" eb="12">
      <t>コキュウク</t>
    </rPh>
    <rPh sb="16" eb="18">
      <t>ハナジル</t>
    </rPh>
    <rPh sb="22" eb="24">
      <t>イントウ</t>
    </rPh>
    <rPh sb="24" eb="25">
      <t>ツウ</t>
    </rPh>
    <rPh sb="29" eb="31">
      <t>ショクヨク</t>
    </rPh>
    <rPh sb="32" eb="33">
      <t>ユウ</t>
    </rPh>
    <rPh sb="34" eb="35">
      <t>ム</t>
    </rPh>
    <rPh sb="37" eb="39">
      <t>ミカク</t>
    </rPh>
    <rPh sb="40" eb="41">
      <t>タモツ</t>
    </rPh>
    <rPh sb="42" eb="43">
      <t>ム</t>
    </rPh>
    <rPh sb="46" eb="47">
      <t>ナカ</t>
    </rPh>
    <rPh sb="48" eb="50">
      <t>チョウシ</t>
    </rPh>
    <rPh sb="52" eb="54">
      <t>フツウ</t>
    </rPh>
    <rPh sb="55" eb="57">
      <t>ベンピ</t>
    </rPh>
    <rPh sb="61" eb="62">
      <t>ナン</t>
    </rPh>
    <rPh sb="62" eb="63">
      <t>ベン</t>
    </rPh>
    <rPh sb="64" eb="66">
      <t>ゲリ</t>
    </rPh>
    <phoneticPr fontId="1"/>
  </si>
  <si>
    <r>
      <t>咳(　)痰(　)
呼吸苦（　）
鼻汁（　）
咽頭痛(　）
食欲</t>
    </r>
    <r>
      <rPr>
        <sz val="8"/>
        <color theme="1"/>
        <rFont val="ＭＳ Ｐゴシック"/>
        <family val="3"/>
        <charset val="128"/>
        <scheme val="minor"/>
      </rPr>
      <t xml:space="preserve">（有・無）
</t>
    </r>
    <r>
      <rPr>
        <sz val="10.5"/>
        <color theme="1"/>
        <rFont val="ＭＳ Ｐゴシック"/>
        <family val="3"/>
        <charset val="128"/>
        <scheme val="minor"/>
      </rPr>
      <t>味覚</t>
    </r>
    <r>
      <rPr>
        <sz val="8"/>
        <color theme="1"/>
        <rFont val="ＭＳ Ｐゴシック"/>
        <family val="3"/>
        <charset val="128"/>
        <scheme val="minor"/>
      </rPr>
      <t>（有・無）</t>
    </r>
    <r>
      <rPr>
        <sz val="10.5"/>
        <color theme="1"/>
        <rFont val="ＭＳ Ｐゴシック"/>
        <family val="3"/>
        <charset val="128"/>
        <scheme val="minor"/>
      </rPr>
      <t xml:space="preserve">
お腹の調子
</t>
    </r>
    <r>
      <rPr>
        <sz val="8"/>
        <color theme="1"/>
        <rFont val="ＭＳ Ｐゴシック"/>
        <family val="3"/>
        <charset val="128"/>
        <scheme val="minor"/>
      </rPr>
      <t>（普通・便秘・
　　軟便・下痢）　　　　　　　　　</t>
    </r>
    <r>
      <rPr>
        <sz val="10.5"/>
        <color theme="1"/>
        <rFont val="ＭＳ Ｐゴシック"/>
        <family val="3"/>
        <charset val="128"/>
        <scheme val="minor"/>
      </rPr>
      <t xml:space="preserve">
</t>
    </r>
    <rPh sb="0" eb="1">
      <t>セキ</t>
    </rPh>
    <rPh sb="4" eb="5">
      <t>タン</t>
    </rPh>
    <rPh sb="9" eb="12">
      <t>コキュウク</t>
    </rPh>
    <rPh sb="16" eb="18">
      <t>ハナジル</t>
    </rPh>
    <rPh sb="22" eb="24">
      <t>イントウ</t>
    </rPh>
    <rPh sb="24" eb="25">
      <t>ツウ</t>
    </rPh>
    <rPh sb="29" eb="31">
      <t>ショクヨク</t>
    </rPh>
    <rPh sb="32" eb="33">
      <t>ユウ</t>
    </rPh>
    <rPh sb="34" eb="35">
      <t>ム</t>
    </rPh>
    <rPh sb="37" eb="39">
      <t>ミカク</t>
    </rPh>
    <rPh sb="40" eb="41">
      <t>タモツ</t>
    </rPh>
    <rPh sb="42" eb="43">
      <t>ム</t>
    </rPh>
    <rPh sb="46" eb="47">
      <t>ナカ</t>
    </rPh>
    <rPh sb="48" eb="50">
      <t>チョウシ</t>
    </rPh>
    <rPh sb="52" eb="54">
      <t>フツウ</t>
    </rPh>
    <rPh sb="55" eb="57">
      <t>ベンピ</t>
    </rPh>
    <rPh sb="61" eb="62">
      <t>ナン</t>
    </rPh>
    <rPh sb="62" eb="63">
      <t>ベン</t>
    </rPh>
    <rPh sb="64" eb="66">
      <t>ゲリ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</si>
</sst>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みんなの文字ゴTTh-R"/>
      <family val="3"/>
      <charset val="128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6" fillId="0" borderId="26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left" vertical="center"/>
    </xf>
    <xf numFmtId="176" fontId="8" fillId="0" borderId="5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176" fontId="7" fillId="0" borderId="8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176" fontId="9" fillId="0" borderId="12" xfId="0" applyNumberFormat="1" applyFont="1" applyBorder="1" applyAlignment="1">
      <alignment horizontal="left" vertical="center" shrinkToFit="1"/>
    </xf>
    <xf numFmtId="176" fontId="9" fillId="0" borderId="13" xfId="0" applyNumberFormat="1" applyFont="1" applyBorder="1" applyAlignment="1">
      <alignment horizontal="left" vertical="center" shrinkToFit="1"/>
    </xf>
    <xf numFmtId="176" fontId="7" fillId="0" borderId="8" xfId="0" applyNumberFormat="1" applyFont="1" applyBorder="1" applyAlignment="1">
      <alignment horizontal="left" vertical="center"/>
    </xf>
    <xf numFmtId="176" fontId="7" fillId="0" borderId="14" xfId="0" applyNumberFormat="1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horizontal="left" vertical="center"/>
    </xf>
    <xf numFmtId="176" fontId="7" fillId="0" borderId="9" xfId="0" applyNumberFormat="1" applyFont="1" applyFill="1" applyBorder="1" applyAlignment="1">
      <alignment horizontal="left" vertical="center"/>
    </xf>
    <xf numFmtId="176" fontId="7" fillId="0" borderId="11" xfId="0" applyNumberFormat="1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176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56" fontId="6" fillId="0" borderId="25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 vertical="center" wrapText="1"/>
    </xf>
    <xf numFmtId="56" fontId="6" fillId="0" borderId="26" xfId="0" applyNumberFormat="1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56" fontId="6" fillId="0" borderId="28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56" fontId="6" fillId="0" borderId="8" xfId="0" applyNumberFormat="1" applyFont="1" applyBorder="1" applyAlignment="1">
      <alignment horizontal="center" vertical="center"/>
    </xf>
    <xf numFmtId="56" fontId="6" fillId="0" borderId="7" xfId="0" applyNumberFormat="1" applyFont="1" applyBorder="1" applyAlignment="1">
      <alignment horizontal="center" vertical="center"/>
    </xf>
    <xf numFmtId="56" fontId="6" fillId="0" borderId="10" xfId="0" applyNumberFormat="1" applyFont="1" applyBorder="1" applyAlignment="1">
      <alignment horizontal="center" vertical="center"/>
    </xf>
    <xf numFmtId="56" fontId="6" fillId="0" borderId="1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4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32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2" fillId="0" borderId="27" xfId="0" applyFont="1" applyBorder="1" applyAlignment="1">
      <alignment vertical="top" wrapText="1"/>
    </xf>
    <xf numFmtId="0" fontId="12" fillId="0" borderId="34" xfId="0" applyFont="1" applyBorder="1" applyAlignment="1">
      <alignment horizontal="left" vertical="top" wrapText="1"/>
    </xf>
    <xf numFmtId="0" fontId="12" fillId="0" borderId="35" xfId="0" applyFont="1" applyBorder="1" applyAlignment="1">
      <alignment horizontal="left" vertical="top" wrapText="1"/>
    </xf>
    <xf numFmtId="0" fontId="12" fillId="0" borderId="28" xfId="0" applyFont="1" applyBorder="1" applyAlignment="1">
      <alignment vertical="top" wrapText="1"/>
    </xf>
    <xf numFmtId="0" fontId="10" fillId="0" borderId="3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top"/>
    </xf>
    <xf numFmtId="0" fontId="6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9525</xdr:rowOff>
    </xdr:from>
    <xdr:to>
      <xdr:col>9</xdr:col>
      <xdr:colOff>942975</xdr:colOff>
      <xdr:row>23</xdr:row>
      <xdr:rowOff>1943100</xdr:rowOff>
    </xdr:to>
    <xdr:cxnSp macro="">
      <xdr:nvCxnSpPr>
        <xdr:cNvPr id="2" name="直線コネクタ 1"/>
        <xdr:cNvCxnSpPr/>
      </xdr:nvCxnSpPr>
      <xdr:spPr>
        <a:xfrm>
          <a:off x="581025" y="6600825"/>
          <a:ext cx="6648450" cy="35147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9525</xdr:rowOff>
    </xdr:from>
    <xdr:to>
      <xdr:col>9</xdr:col>
      <xdr:colOff>942975</xdr:colOff>
      <xdr:row>23</xdr:row>
      <xdr:rowOff>1943100</xdr:rowOff>
    </xdr:to>
    <xdr:cxnSp macro="">
      <xdr:nvCxnSpPr>
        <xdr:cNvPr id="2" name="直線コネクタ 1"/>
        <xdr:cNvCxnSpPr/>
      </xdr:nvCxnSpPr>
      <xdr:spPr>
        <a:xfrm>
          <a:off x="581025" y="6600825"/>
          <a:ext cx="6648450" cy="351472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1.0.249\Profiles$\116515\Desktop\202192810319-report\OccurrenceReportZeroNewLeag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445;&#38522;&#35506;/&#20849;&#26377;/&#38750;&#20844;&#38283;/&#9660;&#9660;&#9660;&#26032;&#22411;&#12467;&#12525;&#12490;&#12454;&#12452;&#12523;&#12473;&#23550;&#24540;&#38306;&#20418;/!%20&#28611;&#21402;&#25509;&#35302;&#32773;%20&#32076;&#36942;&#35251;&#23519;/&#12304;&#21407;&#26412;&#12305;&#39640;&#40802;&#32773;&#26045;&#35373;&#32887;&#21729;&#12539;&#21033;&#29992;&#32773;&#21517;&#3180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国一覧"/>
      <sheetName val="ワクチンの種類一覧"/>
      <sheetName val="ワクチンの製造会社一覧"/>
      <sheetName val="ゲノム解析結果ドロップダウン一覧"/>
    </sheetNames>
    <sheetDataSet>
      <sheetData sheetId="0"/>
      <sheetData sheetId="1"/>
      <sheetData sheetId="2"/>
      <sheetData sheetId="3"/>
      <sheetData sheetId="4">
        <row r="2">
          <cell r="A2" t="str">
            <v>イギリス</v>
          </cell>
        </row>
        <row r="3">
          <cell r="A3" t="str">
            <v>南アフリカ</v>
          </cell>
        </row>
        <row r="4">
          <cell r="A4" t="str">
            <v>ブラジル</v>
          </cell>
        </row>
        <row r="5">
          <cell r="A5" t="str">
            <v>その他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名簿"/>
      <sheetName val="経過表"/>
      <sheetName val="ID管理テンプレ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>
        <row r="1">
          <cell r="B1">
            <v>0</v>
          </cell>
          <cell r="F1">
            <v>0</v>
          </cell>
          <cell r="G1">
            <v>0</v>
          </cell>
        </row>
        <row r="4">
          <cell r="C4">
            <v>0</v>
          </cell>
          <cell r="D4" t="str">
            <v/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00B0F0"/>
  </sheetPr>
  <dimension ref="A1:O26"/>
  <sheetViews>
    <sheetView tabSelected="1" showWhiteSpace="0" view="pageBreakPreview" zoomScaleNormal="100" zoomScaleSheetLayoutView="100" workbookViewId="0">
      <selection activeCell="C3" sqref="C3:E3"/>
    </sheetView>
  </sheetViews>
  <sheetFormatPr defaultRowHeight="13.5" x14ac:dyDescent="0.15"/>
  <cols>
    <col min="1" max="1" width="7.5" style="2" customWidth="1"/>
    <col min="2" max="3" width="12.5" style="2" customWidth="1"/>
    <col min="4" max="5" width="6.25" style="2" customWidth="1"/>
    <col min="6" max="6" width="12.5" style="2" customWidth="1"/>
    <col min="7" max="8" width="6.25" style="2" customWidth="1"/>
    <col min="9" max="10" width="12.5" style="2" customWidth="1"/>
    <col min="11" max="16384" width="9" style="2"/>
  </cols>
  <sheetData>
    <row r="1" spans="1:15" ht="14.25" thickBot="1" x14ac:dyDescent="0.2">
      <c r="A1" s="2" t="s">
        <v>0</v>
      </c>
    </row>
    <row r="2" spans="1:15" ht="24.75" customHeight="1" x14ac:dyDescent="0.15">
      <c r="A2" s="3" t="s">
        <v>1</v>
      </c>
      <c r="B2" s="4"/>
      <c r="C2" s="5">
        <f>[2]名簿!C4</f>
        <v>0</v>
      </c>
      <c r="D2" s="6"/>
      <c r="E2" s="6"/>
      <c r="F2" s="6"/>
      <c r="G2" s="7" t="str">
        <f>"（ "&amp;[2]名簿!D4&amp;" ）"</f>
        <v>（  ）</v>
      </c>
      <c r="H2" s="7"/>
      <c r="I2" s="7"/>
      <c r="J2" s="8"/>
    </row>
    <row r="3" spans="1:15" ht="24.75" customHeight="1" x14ac:dyDescent="0.15">
      <c r="A3" s="9" t="s">
        <v>2</v>
      </c>
      <c r="B3" s="10"/>
      <c r="C3" s="11" t="str">
        <f>IF([2]名簿!F4="","",DATESTRING([2]名簿!F4))</f>
        <v/>
      </c>
      <c r="D3" s="11"/>
      <c r="E3" s="11"/>
      <c r="F3" s="12"/>
      <c r="G3" s="13" t="s">
        <v>3</v>
      </c>
      <c r="H3" s="14"/>
      <c r="I3" s="15">
        <f>[2]名簿!E4</f>
        <v>0</v>
      </c>
      <c r="J3" s="16" t="s">
        <v>4</v>
      </c>
    </row>
    <row r="4" spans="1:15" ht="24.75" customHeight="1" x14ac:dyDescent="0.15">
      <c r="A4" s="9" t="s">
        <v>5</v>
      </c>
      <c r="B4" s="17"/>
      <c r="C4" s="18" t="str">
        <f>[2]名簿!I4&amp;[2]名簿!J4</f>
        <v/>
      </c>
      <c r="D4" s="18"/>
      <c r="E4" s="18"/>
      <c r="F4" s="18"/>
      <c r="G4" s="18"/>
      <c r="H4" s="18"/>
      <c r="I4" s="18"/>
      <c r="J4" s="19"/>
    </row>
    <row r="5" spans="1:15" ht="24.75" customHeight="1" x14ac:dyDescent="0.15">
      <c r="A5" s="9" t="s">
        <v>6</v>
      </c>
      <c r="B5" s="17"/>
      <c r="C5" s="20" t="str">
        <f>DBCS([2]名簿!K4)</f>
        <v/>
      </c>
      <c r="D5" s="20"/>
      <c r="E5" s="20"/>
      <c r="F5" s="20"/>
      <c r="G5" s="20"/>
      <c r="H5" s="20"/>
      <c r="I5" s="20"/>
      <c r="J5" s="21"/>
    </row>
    <row r="6" spans="1:15" ht="24.75" customHeight="1" x14ac:dyDescent="0.15">
      <c r="A6" s="22" t="s">
        <v>7</v>
      </c>
      <c r="B6" s="23"/>
      <c r="C6" s="24">
        <f>[2]名簿!$H$4</f>
        <v>0</v>
      </c>
      <c r="D6" s="25"/>
      <c r="E6" s="25"/>
      <c r="F6" s="25"/>
      <c r="G6" s="25"/>
      <c r="H6" s="25"/>
      <c r="I6" s="25"/>
      <c r="J6" s="26"/>
    </row>
    <row r="7" spans="1:15" ht="24.75" customHeight="1" x14ac:dyDescent="0.15">
      <c r="A7" s="22" t="s">
        <v>8</v>
      </c>
      <c r="B7" s="23"/>
      <c r="C7" s="27"/>
      <c r="D7" s="27"/>
      <c r="E7" s="27"/>
      <c r="F7" s="27"/>
      <c r="G7" s="27"/>
      <c r="H7" s="27"/>
      <c r="I7" s="27"/>
      <c r="J7" s="28"/>
      <c r="M7" s="86"/>
    </row>
    <row r="8" spans="1:15" ht="22.5" customHeight="1" x14ac:dyDescent="0.15">
      <c r="A8" s="29" t="s">
        <v>9</v>
      </c>
      <c r="B8" s="30"/>
      <c r="C8" s="31" t="str">
        <f>"市内"&amp;[2]名簿!$G$1&amp;"例目"</f>
        <v>市内例目</v>
      </c>
      <c r="D8" s="32"/>
      <c r="E8" s="33" t="str">
        <f>"（　　"&amp;[2]名簿!B1&amp;"　　）"</f>
        <v>（　　　　）</v>
      </c>
      <c r="F8" s="33"/>
      <c r="G8" s="33"/>
      <c r="H8" s="34" t="s">
        <v>10</v>
      </c>
      <c r="I8" s="35"/>
      <c r="J8" s="36" t="s">
        <v>11</v>
      </c>
    </row>
    <row r="9" spans="1:15" ht="15" customHeight="1" x14ac:dyDescent="0.15">
      <c r="A9" s="37"/>
      <c r="B9" s="38"/>
      <c r="C9" s="39" t="str">
        <f>"県内"&amp;[2]名簿!$F$1&amp;"例目"</f>
        <v>県内例目</v>
      </c>
      <c r="D9" s="40"/>
      <c r="E9" s="41"/>
      <c r="F9" s="41"/>
      <c r="G9" s="41"/>
      <c r="H9" s="42"/>
      <c r="I9" s="43"/>
      <c r="J9" s="44"/>
    </row>
    <row r="10" spans="1:15" ht="39.75" customHeight="1" thickBot="1" x14ac:dyDescent="0.2">
      <c r="A10" s="45"/>
      <c r="B10" s="46"/>
      <c r="C10" s="47" t="s">
        <v>12</v>
      </c>
      <c r="D10" s="48" t="s">
        <v>13</v>
      </c>
      <c r="E10" s="1"/>
      <c r="F10" s="49" t="s">
        <v>12</v>
      </c>
      <c r="G10" s="48" t="s">
        <v>14</v>
      </c>
      <c r="H10" s="1"/>
      <c r="I10" s="50" t="s">
        <v>15</v>
      </c>
      <c r="J10" s="51">
        <v>44630</v>
      </c>
      <c r="K10" s="52"/>
      <c r="L10" s="52"/>
      <c r="M10" s="52"/>
      <c r="N10" s="52"/>
      <c r="O10" s="52"/>
    </row>
    <row r="11" spans="1:15" ht="19.5" customHeight="1" x14ac:dyDescent="0.15">
      <c r="A11" s="53"/>
      <c r="B11" s="54" t="s">
        <v>16</v>
      </c>
      <c r="C11" s="54" t="s">
        <v>17</v>
      </c>
      <c r="D11" s="55" t="s">
        <v>18</v>
      </c>
      <c r="E11" s="56"/>
      <c r="F11" s="54" t="s">
        <v>19</v>
      </c>
      <c r="G11" s="55" t="s">
        <v>20</v>
      </c>
      <c r="H11" s="56"/>
      <c r="I11" s="57" t="s">
        <v>21</v>
      </c>
      <c r="J11" s="58" t="s">
        <v>22</v>
      </c>
    </row>
    <row r="12" spans="1:15" ht="21" customHeight="1" x14ac:dyDescent="0.15">
      <c r="A12" s="59" t="s">
        <v>23</v>
      </c>
      <c r="B12" s="60">
        <f ca="1">IFERROR($J$10+1,TODAY())</f>
        <v>44631</v>
      </c>
      <c r="C12" s="60">
        <f ca="1">IFERROR($J$10+2,TODAY()+1)</f>
        <v>44632</v>
      </c>
      <c r="D12" s="61">
        <f ca="1">IFERROR($J$10+3,TODAY()+2)</f>
        <v>44633</v>
      </c>
      <c r="E12" s="62">
        <f t="shared" ref="E12:H12" si="0">IFERROR($J$10+1,"　月　日")</f>
        <v>44631</v>
      </c>
      <c r="F12" s="60">
        <f ca="1">IFERROR($J$10+4,TODAY()+3)</f>
        <v>44634</v>
      </c>
      <c r="G12" s="61">
        <f ca="1">IFERROR($J$10+5,TODAY()+4)</f>
        <v>44635</v>
      </c>
      <c r="H12" s="62">
        <f t="shared" si="0"/>
        <v>44631</v>
      </c>
      <c r="I12" s="60">
        <f ca="1">IFERROR($J$10+6,TODAY()+5)</f>
        <v>44636</v>
      </c>
      <c r="J12" s="63">
        <f ca="1">IFERROR($J$10+7,TODAY()+6)</f>
        <v>44637</v>
      </c>
    </row>
    <row r="13" spans="1:15" ht="21" customHeight="1" x14ac:dyDescent="0.15">
      <c r="A13" s="59" t="s">
        <v>24</v>
      </c>
      <c r="B13" s="64"/>
      <c r="C13" s="64"/>
      <c r="D13" s="65"/>
      <c r="E13" s="66"/>
      <c r="F13" s="64"/>
      <c r="G13" s="65"/>
      <c r="H13" s="66"/>
      <c r="I13" s="67"/>
      <c r="J13" s="68"/>
    </row>
    <row r="14" spans="1:15" ht="21" customHeight="1" x14ac:dyDescent="0.15">
      <c r="A14" s="59" t="s">
        <v>25</v>
      </c>
      <c r="B14" s="64"/>
      <c r="C14" s="64"/>
      <c r="D14" s="65"/>
      <c r="E14" s="66"/>
      <c r="F14" s="64"/>
      <c r="G14" s="65"/>
      <c r="H14" s="66"/>
      <c r="I14" s="67"/>
      <c r="J14" s="68"/>
    </row>
    <row r="15" spans="1:15" ht="21" customHeight="1" x14ac:dyDescent="0.15">
      <c r="A15" s="69" t="s">
        <v>26</v>
      </c>
      <c r="B15" s="70" t="s">
        <v>27</v>
      </c>
      <c r="C15" s="70" t="s">
        <v>27</v>
      </c>
      <c r="D15" s="71" t="s">
        <v>27</v>
      </c>
      <c r="E15" s="72"/>
      <c r="F15" s="70" t="s">
        <v>27</v>
      </c>
      <c r="G15" s="71" t="s">
        <v>27</v>
      </c>
      <c r="H15" s="72"/>
      <c r="I15" s="73" t="s">
        <v>27</v>
      </c>
      <c r="J15" s="74" t="s">
        <v>27</v>
      </c>
    </row>
    <row r="16" spans="1:15" ht="21" customHeight="1" x14ac:dyDescent="0.15">
      <c r="A16" s="75"/>
      <c r="B16" s="70" t="s">
        <v>28</v>
      </c>
      <c r="C16" s="70" t="s">
        <v>28</v>
      </c>
      <c r="D16" s="71" t="s">
        <v>28</v>
      </c>
      <c r="E16" s="72"/>
      <c r="F16" s="70" t="s">
        <v>28</v>
      </c>
      <c r="G16" s="73" t="s">
        <v>28</v>
      </c>
      <c r="H16" s="76"/>
      <c r="I16" s="73" t="s">
        <v>28</v>
      </c>
      <c r="J16" s="74" t="s">
        <v>28</v>
      </c>
    </row>
    <row r="17" spans="1:10" ht="153.75" customHeight="1" thickBot="1" x14ac:dyDescent="0.2">
      <c r="A17" s="77" t="s">
        <v>29</v>
      </c>
      <c r="B17" s="78" t="s">
        <v>42</v>
      </c>
      <c r="C17" s="78" t="s">
        <v>42</v>
      </c>
      <c r="D17" s="79" t="s">
        <v>43</v>
      </c>
      <c r="E17" s="80"/>
      <c r="F17" s="78" t="s">
        <v>42</v>
      </c>
      <c r="G17" s="79" t="s">
        <v>43</v>
      </c>
      <c r="H17" s="80"/>
      <c r="I17" s="78" t="s">
        <v>42</v>
      </c>
      <c r="J17" s="81" t="s">
        <v>42</v>
      </c>
    </row>
    <row r="18" spans="1:10" ht="19.5" customHeight="1" x14ac:dyDescent="0.15">
      <c r="A18" s="82"/>
      <c r="B18" s="57" t="s">
        <v>30</v>
      </c>
      <c r="C18" s="57" t="s">
        <v>31</v>
      </c>
      <c r="D18" s="55" t="s">
        <v>32</v>
      </c>
      <c r="E18" s="56"/>
      <c r="F18" s="57" t="s">
        <v>33</v>
      </c>
      <c r="G18" s="55" t="s">
        <v>34</v>
      </c>
      <c r="H18" s="56"/>
      <c r="I18" s="57" t="s">
        <v>35</v>
      </c>
      <c r="J18" s="83" t="s">
        <v>36</v>
      </c>
    </row>
    <row r="19" spans="1:10" ht="21" customHeight="1" x14ac:dyDescent="0.15">
      <c r="A19" s="59" t="s">
        <v>23</v>
      </c>
      <c r="B19" s="60">
        <f ca="1">IFERROR($J$10+8,TODAY()+7)</f>
        <v>44638</v>
      </c>
      <c r="C19" s="60">
        <f ca="1">IFERROR($J$10+9,TODAY()+8)</f>
        <v>44639</v>
      </c>
      <c r="D19" s="61">
        <f ca="1">IFERROR($J$10+10,TODAY()+9)</f>
        <v>44640</v>
      </c>
      <c r="E19" s="62">
        <f t="shared" ref="E19:H19" si="1">IFERROR($J$10+1,"　月　日")</f>
        <v>44631</v>
      </c>
      <c r="F19" s="60">
        <f ca="1">IFERROR($J$10+11,TODAY()+10)</f>
        <v>44641</v>
      </c>
      <c r="G19" s="61">
        <f ca="1">IFERROR($J$10+12,TODAY()+11)</f>
        <v>44642</v>
      </c>
      <c r="H19" s="62">
        <f t="shared" si="1"/>
        <v>44631</v>
      </c>
      <c r="I19" s="60">
        <f ca="1">IFERROR($J$10+13,TODAY()+12)</f>
        <v>44643</v>
      </c>
      <c r="J19" s="63">
        <f ca="1">IFERROR($J$10+14,TODAY()+13)</f>
        <v>44644</v>
      </c>
    </row>
    <row r="20" spans="1:10" ht="21" customHeight="1" x14ac:dyDescent="0.15">
      <c r="A20" s="59" t="s">
        <v>24</v>
      </c>
      <c r="B20" s="67"/>
      <c r="C20" s="67"/>
      <c r="D20" s="65"/>
      <c r="E20" s="66"/>
      <c r="F20" s="67"/>
      <c r="G20" s="65"/>
      <c r="H20" s="66"/>
      <c r="I20" s="67"/>
      <c r="J20" s="68"/>
    </row>
    <row r="21" spans="1:10" ht="21" customHeight="1" x14ac:dyDescent="0.15">
      <c r="A21" s="59" t="s">
        <v>25</v>
      </c>
      <c r="B21" s="67"/>
      <c r="C21" s="67"/>
      <c r="D21" s="65"/>
      <c r="E21" s="66"/>
      <c r="F21" s="67"/>
      <c r="G21" s="65"/>
      <c r="H21" s="66"/>
      <c r="I21" s="67"/>
      <c r="J21" s="68"/>
    </row>
    <row r="22" spans="1:10" ht="21" customHeight="1" x14ac:dyDescent="0.15">
      <c r="A22" s="69" t="s">
        <v>26</v>
      </c>
      <c r="B22" s="70" t="s">
        <v>27</v>
      </c>
      <c r="C22" s="70" t="s">
        <v>27</v>
      </c>
      <c r="D22" s="71" t="s">
        <v>27</v>
      </c>
      <c r="E22" s="72"/>
      <c r="F22" s="70" t="s">
        <v>27</v>
      </c>
      <c r="G22" s="71" t="s">
        <v>27</v>
      </c>
      <c r="H22" s="72"/>
      <c r="I22" s="73" t="s">
        <v>27</v>
      </c>
      <c r="J22" s="74" t="s">
        <v>27</v>
      </c>
    </row>
    <row r="23" spans="1:10" ht="21" customHeight="1" x14ac:dyDescent="0.15">
      <c r="A23" s="75"/>
      <c r="B23" s="70" t="s">
        <v>28</v>
      </c>
      <c r="C23" s="70" t="s">
        <v>28</v>
      </c>
      <c r="D23" s="71" t="s">
        <v>28</v>
      </c>
      <c r="E23" s="72"/>
      <c r="F23" s="70" t="s">
        <v>28</v>
      </c>
      <c r="G23" s="73" t="s">
        <v>28</v>
      </c>
      <c r="H23" s="76"/>
      <c r="I23" s="73" t="s">
        <v>28</v>
      </c>
      <c r="J23" s="74" t="s">
        <v>28</v>
      </c>
    </row>
    <row r="24" spans="1:10" ht="153.75" customHeight="1" thickBot="1" x14ac:dyDescent="0.2">
      <c r="A24" s="77" t="s">
        <v>29</v>
      </c>
      <c r="B24" s="78" t="s">
        <v>42</v>
      </c>
      <c r="C24" s="78" t="s">
        <v>42</v>
      </c>
      <c r="D24" s="79" t="s">
        <v>43</v>
      </c>
      <c r="E24" s="80"/>
      <c r="F24" s="78" t="s">
        <v>42</v>
      </c>
      <c r="G24" s="79" t="s">
        <v>43</v>
      </c>
      <c r="H24" s="80"/>
      <c r="I24" s="78" t="s">
        <v>42</v>
      </c>
      <c r="J24" s="81" t="s">
        <v>42</v>
      </c>
    </row>
    <row r="25" spans="1:10" ht="29.25" customHeight="1" x14ac:dyDescent="0.15">
      <c r="A25" s="84"/>
      <c r="B25" s="85"/>
    </row>
    <row r="26" spans="1:10" ht="21" customHeight="1" x14ac:dyDescent="0.15"/>
  </sheetData>
  <dataConsolidate link="1"/>
  <mergeCells count="48">
    <mergeCell ref="D24:E24"/>
    <mergeCell ref="G24:H24"/>
    <mergeCell ref="D20:E20"/>
    <mergeCell ref="G20:H20"/>
    <mergeCell ref="D21:E21"/>
    <mergeCell ref="G21:H21"/>
    <mergeCell ref="A22:A23"/>
    <mergeCell ref="D22:E22"/>
    <mergeCell ref="G22:H22"/>
    <mergeCell ref="D23:E23"/>
    <mergeCell ref="D17:E17"/>
    <mergeCell ref="G17:H17"/>
    <mergeCell ref="D18:E18"/>
    <mergeCell ref="G18:H18"/>
    <mergeCell ref="D19:E19"/>
    <mergeCell ref="G19:H19"/>
    <mergeCell ref="D14:E14"/>
    <mergeCell ref="G14:H14"/>
    <mergeCell ref="A15:A16"/>
    <mergeCell ref="D15:E15"/>
    <mergeCell ref="G15:H15"/>
    <mergeCell ref="D16:E16"/>
    <mergeCell ref="K10:O10"/>
    <mergeCell ref="D11:E11"/>
    <mergeCell ref="G11:H11"/>
    <mergeCell ref="D12:E12"/>
    <mergeCell ref="G12:H12"/>
    <mergeCell ref="D13:E13"/>
    <mergeCell ref="G13:H13"/>
    <mergeCell ref="A8:B10"/>
    <mergeCell ref="E8:G9"/>
    <mergeCell ref="H8:I9"/>
    <mergeCell ref="J8:J9"/>
    <mergeCell ref="D10:E10"/>
    <mergeCell ref="G10:H10"/>
    <mergeCell ref="A5:B5"/>
    <mergeCell ref="C5:J5"/>
    <mergeCell ref="A6:B6"/>
    <mergeCell ref="C6:J6"/>
    <mergeCell ref="A7:B7"/>
    <mergeCell ref="C7:J7"/>
    <mergeCell ref="A4:B4"/>
    <mergeCell ref="C4:J4"/>
    <mergeCell ref="A2:B2"/>
    <mergeCell ref="C2:F2"/>
    <mergeCell ref="G2:J2"/>
    <mergeCell ref="A3:B3"/>
    <mergeCell ref="C3:E3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&amp;L&amp;"みんなの文字ゴTTh-R,標準"&amp;14&amp;K000000　濃厚接触者の健康観察票&amp;R&amp;"みんなの文字ゴTTh-R,標準"&amp;16＃&amp;A　　</oddHeader>
    <oddFooter xml:space="preserve">&amp;L&amp;"みんなの文字ゴTTh-R,標準"&amp;12
※呼吸器症状：咳嗽、喀痰、咽頭痛、呼吸苦、鼻汁&amp;R15日目TEL不要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26"/>
  <sheetViews>
    <sheetView showWhiteSpace="0" view="pageBreakPreview" zoomScaleNormal="100" zoomScaleSheetLayoutView="100" workbookViewId="0">
      <selection activeCell="C3" sqref="C3:E3"/>
    </sheetView>
  </sheetViews>
  <sheetFormatPr defaultRowHeight="13.5" x14ac:dyDescent="0.15"/>
  <cols>
    <col min="1" max="1" width="7.5" style="2" customWidth="1"/>
    <col min="2" max="3" width="12.5" style="2" customWidth="1"/>
    <col min="4" max="5" width="6.25" style="2" customWidth="1"/>
    <col min="6" max="6" width="12.5" style="2" customWidth="1"/>
    <col min="7" max="8" width="6.25" style="2" customWidth="1"/>
    <col min="9" max="10" width="12.5" style="2" customWidth="1"/>
    <col min="11" max="16384" width="9" style="2"/>
  </cols>
  <sheetData>
    <row r="1" spans="1:15" ht="14.25" thickBot="1" x14ac:dyDescent="0.2">
      <c r="A1" s="2" t="s">
        <v>0</v>
      </c>
    </row>
    <row r="2" spans="1:15" ht="24.75" customHeight="1" x14ac:dyDescent="0.15">
      <c r="A2" s="3" t="s">
        <v>1</v>
      </c>
      <c r="B2" s="4"/>
      <c r="C2" s="5">
        <f>[2]名簿!C4</f>
        <v>0</v>
      </c>
      <c r="D2" s="6"/>
      <c r="E2" s="6"/>
      <c r="F2" s="6"/>
      <c r="G2" s="7" t="s">
        <v>41</v>
      </c>
      <c r="H2" s="7"/>
      <c r="I2" s="7"/>
      <c r="J2" s="8"/>
    </row>
    <row r="3" spans="1:15" ht="24.75" customHeight="1" x14ac:dyDescent="0.15">
      <c r="A3" s="9" t="s">
        <v>2</v>
      </c>
      <c r="B3" s="10"/>
      <c r="C3" s="11" t="str">
        <f>IF([2]名簿!F4="","",DATESTRING([2]名簿!F4))</f>
        <v/>
      </c>
      <c r="D3" s="11"/>
      <c r="E3" s="11"/>
      <c r="F3" s="12"/>
      <c r="G3" s="13" t="s">
        <v>3</v>
      </c>
      <c r="H3" s="14"/>
      <c r="I3" s="15">
        <f>[2]名簿!E4</f>
        <v>0</v>
      </c>
      <c r="J3" s="16" t="s">
        <v>4</v>
      </c>
    </row>
    <row r="4" spans="1:15" ht="24.75" customHeight="1" x14ac:dyDescent="0.15">
      <c r="A4" s="9" t="s">
        <v>5</v>
      </c>
      <c r="B4" s="17"/>
      <c r="C4" s="18" t="str">
        <f>[2]名簿!I4&amp;[2]名簿!J4</f>
        <v/>
      </c>
      <c r="D4" s="18"/>
      <c r="E4" s="18"/>
      <c r="F4" s="18"/>
      <c r="G4" s="18"/>
      <c r="H4" s="18"/>
      <c r="I4" s="18"/>
      <c r="J4" s="19"/>
    </row>
    <row r="5" spans="1:15" ht="24.75" customHeight="1" x14ac:dyDescent="0.15">
      <c r="A5" s="9" t="s">
        <v>6</v>
      </c>
      <c r="B5" s="17"/>
      <c r="C5" s="20" t="str">
        <f>DBCS([2]名簿!K4)</f>
        <v/>
      </c>
      <c r="D5" s="20"/>
      <c r="E5" s="20"/>
      <c r="F5" s="20"/>
      <c r="G5" s="20"/>
      <c r="H5" s="20"/>
      <c r="I5" s="20"/>
      <c r="J5" s="21"/>
    </row>
    <row r="6" spans="1:15" ht="24.75" customHeight="1" x14ac:dyDescent="0.15">
      <c r="A6" s="22" t="s">
        <v>7</v>
      </c>
      <c r="B6" s="23"/>
      <c r="C6" s="24">
        <f>[2]名簿!$H$4</f>
        <v>0</v>
      </c>
      <c r="D6" s="25"/>
      <c r="E6" s="25"/>
      <c r="F6" s="25"/>
      <c r="G6" s="25"/>
      <c r="H6" s="25"/>
      <c r="I6" s="25"/>
      <c r="J6" s="26"/>
    </row>
    <row r="7" spans="1:15" ht="24.75" customHeight="1" x14ac:dyDescent="0.15">
      <c r="A7" s="22" t="s">
        <v>8</v>
      </c>
      <c r="B7" s="23"/>
      <c r="C7" s="27"/>
      <c r="D7" s="27"/>
      <c r="E7" s="27"/>
      <c r="F7" s="27"/>
      <c r="G7" s="27"/>
      <c r="H7" s="27"/>
      <c r="I7" s="27"/>
      <c r="J7" s="28"/>
    </row>
    <row r="8" spans="1:15" ht="22.5" customHeight="1" x14ac:dyDescent="0.15">
      <c r="A8" s="29" t="s">
        <v>9</v>
      </c>
      <c r="B8" s="30"/>
      <c r="C8" s="31" t="str">
        <f>"市内"&amp;[2]名簿!$G$1&amp;"例目"</f>
        <v>市内例目</v>
      </c>
      <c r="D8" s="32"/>
      <c r="E8" s="33" t="str">
        <f>"（　　"&amp;[2]名簿!B1&amp;"　　）"</f>
        <v>（　　　　）</v>
      </c>
      <c r="F8" s="33"/>
      <c r="G8" s="33"/>
      <c r="H8" s="34" t="s">
        <v>10</v>
      </c>
      <c r="I8" s="35"/>
      <c r="J8" s="36" t="s">
        <v>11</v>
      </c>
    </row>
    <row r="9" spans="1:15" ht="15" customHeight="1" x14ac:dyDescent="0.15">
      <c r="A9" s="37"/>
      <c r="B9" s="38"/>
      <c r="C9" s="39" t="str">
        <f>"県内"&amp;[2]名簿!$F$1&amp;"例目"</f>
        <v>県内例目</v>
      </c>
      <c r="D9" s="40"/>
      <c r="E9" s="41"/>
      <c r="F9" s="41"/>
      <c r="G9" s="41"/>
      <c r="H9" s="42"/>
      <c r="I9" s="43"/>
      <c r="J9" s="44"/>
    </row>
    <row r="10" spans="1:15" ht="39.75" customHeight="1" thickBot="1" x14ac:dyDescent="0.2">
      <c r="A10" s="45"/>
      <c r="B10" s="46"/>
      <c r="C10" s="47" t="s">
        <v>12</v>
      </c>
      <c r="D10" s="48" t="s">
        <v>13</v>
      </c>
      <c r="E10" s="1"/>
      <c r="F10" s="49" t="s">
        <v>12</v>
      </c>
      <c r="G10" s="48" t="s">
        <v>14</v>
      </c>
      <c r="H10" s="1"/>
      <c r="I10" s="50" t="s">
        <v>15</v>
      </c>
      <c r="J10" s="51" t="s">
        <v>12</v>
      </c>
      <c r="K10" s="52"/>
      <c r="L10" s="52"/>
      <c r="M10" s="52"/>
      <c r="N10" s="52"/>
      <c r="O10" s="52"/>
    </row>
    <row r="11" spans="1:15" ht="19.5" customHeight="1" x14ac:dyDescent="0.15">
      <c r="A11" s="53"/>
      <c r="B11" s="54" t="s">
        <v>16</v>
      </c>
      <c r="C11" s="54" t="s">
        <v>17</v>
      </c>
      <c r="D11" s="55" t="s">
        <v>18</v>
      </c>
      <c r="E11" s="56"/>
      <c r="F11" s="54" t="s">
        <v>19</v>
      </c>
      <c r="G11" s="55" t="s">
        <v>20</v>
      </c>
      <c r="H11" s="56"/>
      <c r="I11" s="57" t="s">
        <v>21</v>
      </c>
      <c r="J11" s="58" t="s">
        <v>22</v>
      </c>
    </row>
    <row r="12" spans="1:15" ht="21" customHeight="1" x14ac:dyDescent="0.15">
      <c r="A12" s="59" t="s">
        <v>23</v>
      </c>
      <c r="B12" s="60" t="s">
        <v>12</v>
      </c>
      <c r="C12" s="60" t="s">
        <v>37</v>
      </c>
      <c r="D12" s="61" t="s">
        <v>38</v>
      </c>
      <c r="E12" s="62" t="str">
        <f t="shared" ref="E12:H12" si="0">IFERROR($J$10+1,"　月　日")</f>
        <v>　月　日</v>
      </c>
      <c r="F12" s="60" t="s">
        <v>37</v>
      </c>
      <c r="G12" s="61" t="s">
        <v>38</v>
      </c>
      <c r="H12" s="62" t="str">
        <f t="shared" si="0"/>
        <v>　月　日</v>
      </c>
      <c r="I12" s="60" t="s">
        <v>39</v>
      </c>
      <c r="J12" s="63" t="s">
        <v>38</v>
      </c>
    </row>
    <row r="13" spans="1:15" ht="21" customHeight="1" x14ac:dyDescent="0.15">
      <c r="A13" s="59" t="s">
        <v>24</v>
      </c>
      <c r="B13" s="64"/>
      <c r="C13" s="64"/>
      <c r="D13" s="65"/>
      <c r="E13" s="66"/>
      <c r="F13" s="64"/>
      <c r="G13" s="65"/>
      <c r="H13" s="66"/>
      <c r="I13" s="67"/>
      <c r="J13" s="68"/>
    </row>
    <row r="14" spans="1:15" ht="21" customHeight="1" x14ac:dyDescent="0.15">
      <c r="A14" s="59" t="s">
        <v>25</v>
      </c>
      <c r="B14" s="64"/>
      <c r="C14" s="64"/>
      <c r="D14" s="65"/>
      <c r="E14" s="66"/>
      <c r="F14" s="64"/>
      <c r="G14" s="65"/>
      <c r="H14" s="66"/>
      <c r="I14" s="67"/>
      <c r="J14" s="68"/>
    </row>
    <row r="15" spans="1:15" ht="21" customHeight="1" x14ac:dyDescent="0.15">
      <c r="A15" s="69" t="s">
        <v>26</v>
      </c>
      <c r="B15" s="70" t="s">
        <v>27</v>
      </c>
      <c r="C15" s="70" t="s">
        <v>27</v>
      </c>
      <c r="D15" s="71" t="s">
        <v>27</v>
      </c>
      <c r="E15" s="72"/>
      <c r="F15" s="70" t="s">
        <v>27</v>
      </c>
      <c r="G15" s="71" t="s">
        <v>27</v>
      </c>
      <c r="H15" s="72"/>
      <c r="I15" s="73" t="s">
        <v>27</v>
      </c>
      <c r="J15" s="74" t="s">
        <v>27</v>
      </c>
    </row>
    <row r="16" spans="1:15" ht="21" customHeight="1" x14ac:dyDescent="0.15">
      <c r="A16" s="75"/>
      <c r="B16" s="70" t="s">
        <v>28</v>
      </c>
      <c r="C16" s="70" t="s">
        <v>28</v>
      </c>
      <c r="D16" s="71" t="s">
        <v>28</v>
      </c>
      <c r="E16" s="72"/>
      <c r="F16" s="70" t="s">
        <v>28</v>
      </c>
      <c r="G16" s="73" t="s">
        <v>28</v>
      </c>
      <c r="H16" s="76"/>
      <c r="I16" s="73" t="s">
        <v>28</v>
      </c>
      <c r="J16" s="74" t="s">
        <v>28</v>
      </c>
    </row>
    <row r="17" spans="1:10" ht="153.75" customHeight="1" thickBot="1" x14ac:dyDescent="0.2">
      <c r="A17" s="77" t="s">
        <v>29</v>
      </c>
      <c r="B17" s="78" t="s">
        <v>42</v>
      </c>
      <c r="C17" s="78" t="s">
        <v>42</v>
      </c>
      <c r="D17" s="79" t="s">
        <v>43</v>
      </c>
      <c r="E17" s="80"/>
      <c r="F17" s="78" t="s">
        <v>42</v>
      </c>
      <c r="G17" s="79" t="s">
        <v>43</v>
      </c>
      <c r="H17" s="80"/>
      <c r="I17" s="78" t="s">
        <v>42</v>
      </c>
      <c r="J17" s="81" t="s">
        <v>42</v>
      </c>
    </row>
    <row r="18" spans="1:10" ht="19.5" customHeight="1" x14ac:dyDescent="0.15">
      <c r="A18" s="82"/>
      <c r="B18" s="57" t="s">
        <v>30</v>
      </c>
      <c r="C18" s="57" t="s">
        <v>31</v>
      </c>
      <c r="D18" s="55" t="s">
        <v>32</v>
      </c>
      <c r="E18" s="56"/>
      <c r="F18" s="57" t="s">
        <v>33</v>
      </c>
      <c r="G18" s="55" t="s">
        <v>34</v>
      </c>
      <c r="H18" s="56"/>
      <c r="I18" s="57" t="s">
        <v>35</v>
      </c>
      <c r="J18" s="83" t="s">
        <v>36</v>
      </c>
    </row>
    <row r="19" spans="1:10" ht="21" customHeight="1" x14ac:dyDescent="0.15">
      <c r="A19" s="59" t="s">
        <v>23</v>
      </c>
      <c r="B19" s="60" t="s">
        <v>38</v>
      </c>
      <c r="C19" s="60" t="s">
        <v>39</v>
      </c>
      <c r="D19" s="61" t="s">
        <v>39</v>
      </c>
      <c r="E19" s="62" t="str">
        <f t="shared" ref="E19:H19" si="1">IFERROR($J$10+1,"　月　日")</f>
        <v>　月　日</v>
      </c>
      <c r="F19" s="60" t="s">
        <v>40</v>
      </c>
      <c r="G19" s="61" t="s">
        <v>39</v>
      </c>
      <c r="H19" s="62" t="str">
        <f t="shared" si="1"/>
        <v>　月　日</v>
      </c>
      <c r="I19" s="60" t="s">
        <v>39</v>
      </c>
      <c r="J19" s="63" t="s">
        <v>39</v>
      </c>
    </row>
    <row r="20" spans="1:10" ht="21" customHeight="1" x14ac:dyDescent="0.15">
      <c r="A20" s="59" t="s">
        <v>24</v>
      </c>
      <c r="B20" s="67"/>
      <c r="C20" s="67"/>
      <c r="D20" s="65"/>
      <c r="E20" s="66"/>
      <c r="F20" s="67"/>
      <c r="G20" s="65"/>
      <c r="H20" s="66"/>
      <c r="I20" s="67"/>
      <c r="J20" s="68"/>
    </row>
    <row r="21" spans="1:10" ht="21" customHeight="1" x14ac:dyDescent="0.15">
      <c r="A21" s="59" t="s">
        <v>25</v>
      </c>
      <c r="B21" s="67"/>
      <c r="C21" s="67"/>
      <c r="D21" s="65"/>
      <c r="E21" s="66"/>
      <c r="F21" s="67"/>
      <c r="G21" s="65"/>
      <c r="H21" s="66"/>
      <c r="I21" s="67"/>
      <c r="J21" s="68"/>
    </row>
    <row r="22" spans="1:10" ht="21" customHeight="1" x14ac:dyDescent="0.15">
      <c r="A22" s="69" t="s">
        <v>26</v>
      </c>
      <c r="B22" s="70" t="s">
        <v>27</v>
      </c>
      <c r="C22" s="70" t="s">
        <v>27</v>
      </c>
      <c r="D22" s="71" t="s">
        <v>27</v>
      </c>
      <c r="E22" s="72"/>
      <c r="F22" s="70" t="s">
        <v>27</v>
      </c>
      <c r="G22" s="71" t="s">
        <v>27</v>
      </c>
      <c r="H22" s="72"/>
      <c r="I22" s="73" t="s">
        <v>27</v>
      </c>
      <c r="J22" s="74" t="s">
        <v>27</v>
      </c>
    </row>
    <row r="23" spans="1:10" ht="21" customHeight="1" x14ac:dyDescent="0.15">
      <c r="A23" s="75"/>
      <c r="B23" s="70" t="s">
        <v>28</v>
      </c>
      <c r="C23" s="70" t="s">
        <v>28</v>
      </c>
      <c r="D23" s="71" t="s">
        <v>28</v>
      </c>
      <c r="E23" s="72"/>
      <c r="F23" s="70" t="s">
        <v>28</v>
      </c>
      <c r="G23" s="73" t="s">
        <v>28</v>
      </c>
      <c r="H23" s="76"/>
      <c r="I23" s="73" t="s">
        <v>28</v>
      </c>
      <c r="J23" s="74" t="s">
        <v>28</v>
      </c>
    </row>
    <row r="24" spans="1:10" ht="153.75" customHeight="1" thickBot="1" x14ac:dyDescent="0.2">
      <c r="A24" s="77" t="s">
        <v>29</v>
      </c>
      <c r="B24" s="78" t="s">
        <v>42</v>
      </c>
      <c r="C24" s="78" t="s">
        <v>42</v>
      </c>
      <c r="D24" s="79" t="s">
        <v>43</v>
      </c>
      <c r="E24" s="80"/>
      <c r="F24" s="78" t="s">
        <v>42</v>
      </c>
      <c r="G24" s="79" t="s">
        <v>43</v>
      </c>
      <c r="H24" s="80"/>
      <c r="I24" s="78" t="s">
        <v>42</v>
      </c>
      <c r="J24" s="81" t="s">
        <v>42</v>
      </c>
    </row>
    <row r="25" spans="1:10" ht="29.25" customHeight="1" x14ac:dyDescent="0.15">
      <c r="A25" s="84"/>
      <c r="B25" s="85"/>
    </row>
    <row r="26" spans="1:10" ht="21" customHeight="1" x14ac:dyDescent="0.15"/>
  </sheetData>
  <dataConsolidate link="1"/>
  <mergeCells count="48">
    <mergeCell ref="D24:E24"/>
    <mergeCell ref="G24:H24"/>
    <mergeCell ref="D20:E20"/>
    <mergeCell ref="G20:H20"/>
    <mergeCell ref="D21:E21"/>
    <mergeCell ref="G21:H21"/>
    <mergeCell ref="A22:A23"/>
    <mergeCell ref="D22:E22"/>
    <mergeCell ref="G22:H22"/>
    <mergeCell ref="D23:E23"/>
    <mergeCell ref="D17:E17"/>
    <mergeCell ref="G17:H17"/>
    <mergeCell ref="D18:E18"/>
    <mergeCell ref="G18:H18"/>
    <mergeCell ref="D19:E19"/>
    <mergeCell ref="G19:H19"/>
    <mergeCell ref="D14:E14"/>
    <mergeCell ref="G14:H14"/>
    <mergeCell ref="A15:A16"/>
    <mergeCell ref="D15:E15"/>
    <mergeCell ref="G15:H15"/>
    <mergeCell ref="D16:E16"/>
    <mergeCell ref="K10:O10"/>
    <mergeCell ref="D11:E11"/>
    <mergeCell ref="G11:H11"/>
    <mergeCell ref="D12:E12"/>
    <mergeCell ref="G12:H12"/>
    <mergeCell ref="D13:E13"/>
    <mergeCell ref="G13:H13"/>
    <mergeCell ref="A8:B10"/>
    <mergeCell ref="E8:G9"/>
    <mergeCell ref="H8:I9"/>
    <mergeCell ref="J8:J9"/>
    <mergeCell ref="D10:E10"/>
    <mergeCell ref="G10:H10"/>
    <mergeCell ref="A5:B5"/>
    <mergeCell ref="C5:J5"/>
    <mergeCell ref="A6:B6"/>
    <mergeCell ref="C6:J6"/>
    <mergeCell ref="A7:B7"/>
    <mergeCell ref="C7:J7"/>
    <mergeCell ref="A4:B4"/>
    <mergeCell ref="C4:J4"/>
    <mergeCell ref="A2:B2"/>
    <mergeCell ref="C2:F2"/>
    <mergeCell ref="G2:J2"/>
    <mergeCell ref="A3:B3"/>
    <mergeCell ref="C3:E3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r:id="rId1"/>
  <headerFooter>
    <oddHeader>&amp;L&amp;"みんなの文字ゴTTh-R,標準"&amp;14&amp;K000000　濃厚接触者の健康観察票&amp;R&amp;"みんなの文字ゴTTh-R,標準"&amp;16＃&amp;A　　</oddHeader>
    <oddFooter xml:space="preserve">&amp;L&amp;"みんなの文字ゴTTh-R,標準"&amp;12
※呼吸器症状：咳嗽、喀痰、咽頭痛、呼吸苦、鼻汁&amp;R15日目TEL不要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1 (2)</vt:lpstr>
      <vt:lpstr>'1'!Print_Area</vt:lpstr>
      <vt:lpstr>'1 (2)'!Print_Area</vt:lpstr>
    </vt:vector>
  </TitlesOfParts>
  <Company>郡山市役所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香菜恵</dc:creator>
  <cp:lastModifiedBy>猪腰　智勝</cp:lastModifiedBy>
  <cp:lastPrinted>2022-03-11T08:03:35Z</cp:lastPrinted>
  <dcterms:created xsi:type="dcterms:W3CDTF">2022-02-24T02:55:45Z</dcterms:created>
  <dcterms:modified xsi:type="dcterms:W3CDTF">2022-04-08T08:43:23Z</dcterms:modified>
</cp:coreProperties>
</file>