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16680" windowHeight="11985" tabRatio="765" activeTab="0"/>
  </bookViews>
  <sheets>
    <sheet name="資料出所" sheetId="1" r:id="rId1"/>
    <sheet name="データ" sheetId="2" r:id="rId2"/>
  </sheets>
  <externalReferences>
    <externalReference r:id="rId5"/>
  </externalReferences>
  <definedNames>
    <definedName name="open1" localSheetId="1">'[1]旧市町村入力'!#REF!</definedName>
    <definedName name="open1" localSheetId="0">'[1]旧市町村入力'!#REF!</definedName>
    <definedName name="open1">'[1]旧市町村入力'!#REF!</definedName>
    <definedName name="_xlnm.Print_Area" localSheetId="1">'データ'!$A$1:$DT$33</definedName>
    <definedName name="_xlnm.Print_Area" localSheetId="0">'資料出所'!$B$3:$C$32</definedName>
    <definedName name="_xlnm.Print_Titles" localSheetId="1">'データ'!$A:$A</definedName>
  </definedNames>
  <calcPr fullCalcOnLoad="1"/>
</workbook>
</file>

<file path=xl/sharedStrings.xml><?xml version="1.0" encoding="utf-8"?>
<sst xmlns="http://schemas.openxmlformats.org/spreadsheetml/2006/main" count="666" uniqueCount="313">
  <si>
    <t>(1)</t>
  </si>
  <si>
    <t>(5)</t>
  </si>
  <si>
    <t>(6)</t>
  </si>
  <si>
    <t>(7)</t>
  </si>
  <si>
    <t>(8)</t>
  </si>
  <si>
    <t>(9)</t>
  </si>
  <si>
    <t>(10)</t>
  </si>
  <si>
    <t>(11)</t>
  </si>
  <si>
    <t>男</t>
  </si>
  <si>
    <t>女</t>
  </si>
  <si>
    <t>世帯</t>
  </si>
  <si>
    <t>人</t>
  </si>
  <si>
    <t>％</t>
  </si>
  <si>
    <t>件</t>
  </si>
  <si>
    <t xml:space="preserve"> </t>
  </si>
  <si>
    <t>県計</t>
  </si>
  <si>
    <t>-</t>
  </si>
  <si>
    <t>郡山市</t>
  </si>
  <si>
    <t>須賀川市</t>
  </si>
  <si>
    <t>二本松市</t>
  </si>
  <si>
    <t>大玉村</t>
  </si>
  <si>
    <t>鏡石町</t>
  </si>
  <si>
    <t>天栄村</t>
  </si>
  <si>
    <t>石川町</t>
  </si>
  <si>
    <t>平田村</t>
  </si>
  <si>
    <t>浅川町</t>
  </si>
  <si>
    <t>古殿町</t>
  </si>
  <si>
    <t>小野町</t>
  </si>
  <si>
    <t>猪苗代町</t>
  </si>
  <si>
    <t>社会増減率</t>
  </si>
  <si>
    <t>自然増減率</t>
  </si>
  <si>
    <t>田村市</t>
  </si>
  <si>
    <t>本宮市</t>
  </si>
  <si>
    <t>年</t>
  </si>
  <si>
    <t>k㎡</t>
  </si>
  <si>
    <t>人</t>
  </si>
  <si>
    <t>(ベイズ推定値)</t>
  </si>
  <si>
    <t>１５歳以上農業就業人口</t>
  </si>
  <si>
    <t/>
  </si>
  <si>
    <t>第１次産業</t>
  </si>
  <si>
    <t>第２次産業</t>
  </si>
  <si>
    <t>第３次産業</t>
  </si>
  <si>
    <t>事業所数</t>
  </si>
  <si>
    <t>従業者数</t>
  </si>
  <si>
    <t>製造品出荷額等</t>
  </si>
  <si>
    <t>（民営）</t>
  </si>
  <si>
    <t>ha</t>
  </si>
  <si>
    <t>万円</t>
  </si>
  <si>
    <t>事業所</t>
  </si>
  <si>
    <t xml:space="preserve"> </t>
  </si>
  <si>
    <t>財政力指数</t>
  </si>
  <si>
    <t>市町村内</t>
  </si>
  <si>
    <t>地方譲与税</t>
  </si>
  <si>
    <t>地方交付税</t>
  </si>
  <si>
    <t>国庫支出金</t>
  </si>
  <si>
    <t>県支出金</t>
  </si>
  <si>
    <t>千円</t>
  </si>
  <si>
    <t>百万円</t>
  </si>
  <si>
    <t>％</t>
  </si>
  <si>
    <t>消防団員</t>
  </si>
  <si>
    <t>火災件数</t>
  </si>
  <si>
    <t>発生件数</t>
  </si>
  <si>
    <t>舗装済延長</t>
  </si>
  <si>
    <t>m</t>
  </si>
  <si>
    <t>%</t>
  </si>
  <si>
    <t>台</t>
  </si>
  <si>
    <t>g/人･日</t>
  </si>
  <si>
    <t>介護保険料</t>
  </si>
  <si>
    <t>65歳以上</t>
  </si>
  <si>
    <t>被保険者数</t>
  </si>
  <si>
    <t>保険給付額</t>
  </si>
  <si>
    <t>保育所数</t>
  </si>
  <si>
    <t>児童館数</t>
  </si>
  <si>
    <t>一般診療所</t>
  </si>
  <si>
    <t>歯科診療所</t>
  </si>
  <si>
    <t>歯科医師</t>
  </si>
  <si>
    <t>基準額月額</t>
  </si>
  <si>
    <t>円</t>
  </si>
  <si>
    <t>(本務者)</t>
  </si>
  <si>
    <t>大学等</t>
  </si>
  <si>
    <t>軽自動車</t>
  </si>
  <si>
    <t>人</t>
  </si>
  <si>
    <t>％</t>
  </si>
  <si>
    <t>(16)</t>
  </si>
  <si>
    <t>(17)</t>
  </si>
  <si>
    <t>百万円</t>
  </si>
  <si>
    <t>玉川村</t>
  </si>
  <si>
    <t>‰</t>
  </si>
  <si>
    <t>進学率</t>
  </si>
  <si>
    <t>１人当たり市町村民所得</t>
  </si>
  <si>
    <t>従業地別</t>
  </si>
  <si>
    <t>(2)世帯数</t>
  </si>
  <si>
    <t>(12)人口動態</t>
  </si>
  <si>
    <t>(14)平均寿命</t>
  </si>
  <si>
    <t>(15)就業者</t>
  </si>
  <si>
    <t>自然動態</t>
  </si>
  <si>
    <t>社会動態</t>
  </si>
  <si>
    <t>民有</t>
  </si>
  <si>
    <t>事業所数</t>
  </si>
  <si>
    <t>産業別総生産</t>
  </si>
  <si>
    <t>歳入</t>
  </si>
  <si>
    <t>施設数</t>
  </si>
  <si>
    <t>市町村名</t>
  </si>
  <si>
    <t>面積</t>
  </si>
  <si>
    <t>婚姻</t>
  </si>
  <si>
    <t>離婚</t>
  </si>
  <si>
    <t>総数</t>
  </si>
  <si>
    <t>従業者数</t>
  </si>
  <si>
    <t>うち</t>
  </si>
  <si>
    <t>国有</t>
  </si>
  <si>
    <t>歳入</t>
  </si>
  <si>
    <t>歳出</t>
  </si>
  <si>
    <t>実延長</t>
  </si>
  <si>
    <t>死者数</t>
  </si>
  <si>
    <t>傷者数</t>
  </si>
  <si>
    <t>定員</t>
  </si>
  <si>
    <t>園数</t>
  </si>
  <si>
    <t>園児数</t>
  </si>
  <si>
    <t>教員数</t>
  </si>
  <si>
    <t>学校数</t>
  </si>
  <si>
    <t>児童数</t>
  </si>
  <si>
    <t>生徒数</t>
  </si>
  <si>
    <t>出生数</t>
  </si>
  <si>
    <t>死亡数</t>
  </si>
  <si>
    <t>転入</t>
  </si>
  <si>
    <t>転出</t>
  </si>
  <si>
    <t>公有</t>
  </si>
  <si>
    <t>私有</t>
  </si>
  <si>
    <t>卸売業</t>
  </si>
  <si>
    <t>小売業</t>
  </si>
  <si>
    <t>総生産</t>
  </si>
  <si>
    <t>総額</t>
  </si>
  <si>
    <t>地方税</t>
  </si>
  <si>
    <t>地方債</t>
  </si>
  <si>
    <t>舗装率</t>
  </si>
  <si>
    <t>乗用車</t>
  </si>
  <si>
    <t>病院数</t>
  </si>
  <si>
    <t>医師</t>
  </si>
  <si>
    <t>薬剤師</t>
  </si>
  <si>
    <t>調査期日</t>
  </si>
  <si>
    <t>(3)</t>
  </si>
  <si>
    <t>年少人口割合</t>
  </si>
  <si>
    <t>老年人口割合</t>
  </si>
  <si>
    <t>合計特殊出生率</t>
  </si>
  <si>
    <t>森林農地整備センター</t>
  </si>
  <si>
    <t>第１号被保険者数</t>
  </si>
  <si>
    <t>老齢給付受給権者数</t>
  </si>
  <si>
    <t>老齢給付年金総額</t>
  </si>
  <si>
    <t>地方債現在高割合</t>
  </si>
  <si>
    <t>人口１万人当たり出火率</t>
  </si>
  <si>
    <t>%</t>
  </si>
  <si>
    <t>圏域計</t>
  </si>
  <si>
    <t>年少人口
(15歳未満)</t>
  </si>
  <si>
    <t>生産年齢人口
(15-64歳)</t>
  </si>
  <si>
    <t>老年人口
（65歳以上)</t>
  </si>
  <si>
    <t>児童
生徒数</t>
  </si>
  <si>
    <t>注：(1)*は、境界の一部が未定のため、参考値を示した。</t>
  </si>
  <si>
    <t>平25～29年</t>
  </si>
  <si>
    <t xml:space="preserve"> </t>
  </si>
  <si>
    <t>磐梯町</t>
  </si>
  <si>
    <t>(4)人口</t>
  </si>
  <si>
    <t>令2.2.1</t>
  </si>
  <si>
    <t xml:space="preserve">  　</t>
  </si>
  <si>
    <t>進学率</t>
  </si>
  <si>
    <t>高等学校等</t>
  </si>
  <si>
    <t>三春町</t>
  </si>
  <si>
    <t>a</t>
  </si>
  <si>
    <t>-</t>
  </si>
  <si>
    <t>(13)</t>
  </si>
  <si>
    <t>(18)農業経営体（個人）</t>
  </si>
  <si>
    <t>経営耕地面積</t>
  </si>
  <si>
    <t>(43)高等学校（公立・私立）</t>
  </si>
  <si>
    <t>(42)義務教育学校（公立）</t>
  </si>
  <si>
    <t>注：　(42)は義務教育学校の所在地別の統計。</t>
  </si>
  <si>
    <t>(41)中学校（公立・私立）</t>
  </si>
  <si>
    <t>(40)小学校（公立・私立）</t>
  </si>
  <si>
    <t>(39)幼保連携型認定こども園（公立・私立）</t>
  </si>
  <si>
    <t>(24)</t>
  </si>
  <si>
    <t>(25)</t>
  </si>
  <si>
    <t>(30)</t>
  </si>
  <si>
    <t>(31)</t>
  </si>
  <si>
    <t>(33)</t>
  </si>
  <si>
    <t>(19)森林面積</t>
  </si>
  <si>
    <t>(20)工業</t>
  </si>
  <si>
    <t>(21)商業</t>
  </si>
  <si>
    <t>(22)市町村民所得</t>
  </si>
  <si>
    <t>(23)普通会計の決算状況</t>
  </si>
  <si>
    <t>(26)市町村道の現況</t>
  </si>
  <si>
    <t>(27)自動車保有台数</t>
  </si>
  <si>
    <t>(28)消防</t>
  </si>
  <si>
    <t>(29)交通事故</t>
  </si>
  <si>
    <t>(32)医療</t>
  </si>
  <si>
    <t>(34)国民年金の状況</t>
  </si>
  <si>
    <t>(35)国民健康保険の状況</t>
  </si>
  <si>
    <t>(36)保育所</t>
  </si>
  <si>
    <t>(37)児童館</t>
  </si>
  <si>
    <t>令2.2.1</t>
  </si>
  <si>
    <t>注：(20)工業は、従業者4人以上の事業所。</t>
  </si>
  <si>
    <t>注：(22) 市町村内総生産の産業別内訳には、輸入品に課される税・関税等が含まれないため、第1次産業から第3次産業の小計は県内総生産と合致しない。</t>
  </si>
  <si>
    <t>注：(24)地方債現在高÷歳出決算総額</t>
  </si>
  <si>
    <t>注：(29)交通事故欄の( )は、高速道における事故で外数（県合計のみ集計）。</t>
  </si>
  <si>
    <t>注：（35）県計には国保組合分が含まれているため、「市計＋町村計」と一致しない。</t>
  </si>
  <si>
    <t>注：(16）事業所数には「事業内容等不詳」を含む。</t>
  </si>
  <si>
    <t>注：(6)～(11)年齢不詳補完</t>
  </si>
  <si>
    <t>注：（36）保育所の定員は、調査していない施設を除く。</t>
  </si>
  <si>
    <t>ごみ排出
総量
（１人１日当たり）</t>
  </si>
  <si>
    <t>汚水処理人口普及率</t>
  </si>
  <si>
    <t>建物火災の損害額</t>
  </si>
  <si>
    <t>-</t>
  </si>
  <si>
    <t>男</t>
  </si>
  <si>
    <t>女</t>
  </si>
  <si>
    <t>令3～5年度</t>
  </si>
  <si>
    <t>注：(15）就業者総数には「不詳」を含む。</t>
  </si>
  <si>
    <t xml:space="preserve">  注：(43)は高等学校の所在地別の統計。</t>
  </si>
  <si>
    <t>年間商品
販売額</t>
  </si>
  <si>
    <t>1世帯
当たり
人員</t>
  </si>
  <si>
    <t>人口密度(１k㎡
当たり)</t>
  </si>
  <si>
    <t>生産年齢
人口割合</t>
  </si>
  <si>
    <t>総数</t>
  </si>
  <si>
    <t>田</t>
  </si>
  <si>
    <t>畑</t>
  </si>
  <si>
    <t>樹園地</t>
  </si>
  <si>
    <t>第１次産業</t>
  </si>
  <si>
    <t>第２次産業</t>
  </si>
  <si>
    <t>第３次産業</t>
  </si>
  <si>
    <t>グラフ用</t>
  </si>
  <si>
    <t>歳入/人</t>
  </si>
  <si>
    <t>歳出/人</t>
  </si>
  <si>
    <t>経営体</t>
  </si>
  <si>
    <t>経営体数</t>
  </si>
  <si>
    <t>トラック</t>
  </si>
  <si>
    <t>(38)幼稚園（公立・私立）</t>
  </si>
  <si>
    <t>※速報</t>
  </si>
  <si>
    <t>構成市町村統計データ資料出所</t>
  </si>
  <si>
    <r>
      <rPr>
        <sz val="10"/>
        <rFont val="ＭＳ Ｐゴシック"/>
        <family val="3"/>
      </rPr>
      <t>項目番号</t>
    </r>
  </si>
  <si>
    <t>資　料　出　所</t>
  </si>
  <si>
    <t>(1)</t>
  </si>
  <si>
    <t>国土交通省国土地理院「全国都道府県市区町村別面積調」</t>
  </si>
  <si>
    <r>
      <t>(2)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(11)</t>
    </r>
  </si>
  <si>
    <t>(12)</t>
  </si>
  <si>
    <t>福島県統計課「福島県の推計人口」、厚生労働省「人口動態統計」</t>
  </si>
  <si>
    <t>(13)</t>
  </si>
  <si>
    <t>厚生労働省「人口動態調査保健所・市区町村別統計」</t>
  </si>
  <si>
    <t>(14)</t>
  </si>
  <si>
    <t>厚生労働省「市区町村別生命表」</t>
  </si>
  <si>
    <t>(15)</t>
  </si>
  <si>
    <t>総務省統計局「国勢調査報告」</t>
  </si>
  <si>
    <t>総務省・経済産業省「経済センサス－活動調査結果」</t>
  </si>
  <si>
    <t>農林水産省統計部「農林業センサス報告書」</t>
  </si>
  <si>
    <t>福島県森林計画課「福島県森林・林業統計書」</t>
  </si>
  <si>
    <t>福島県市町村財政課「市町村財政年報」</t>
  </si>
  <si>
    <t>福島県道路管理課</t>
  </si>
  <si>
    <t>東北運輸局「福島県市町村別保有車両数」</t>
  </si>
  <si>
    <t>福島県消防保安課「消防防災年報」</t>
  </si>
  <si>
    <t>福島県一般廃棄物課</t>
  </si>
  <si>
    <t>厚生労働省「医療施設調査」、「医師・歯科医師・薬剤師統計」</t>
  </si>
  <si>
    <t>厚生労働省「第８期計画期間における介護保険料の第１号保険料について」</t>
  </si>
  <si>
    <t>厚生労働省「（年金・日本年金機構関係）事業月報」</t>
  </si>
  <si>
    <t>福島県国民健康保険課「国民健康保険事業状況」</t>
  </si>
  <si>
    <t>厚生労働省「社会福祉施設等調査」</t>
  </si>
  <si>
    <t>福島県統計課「学校基本調査報告書」</t>
  </si>
  <si>
    <t>福島県生活交通課「交通白書」</t>
  </si>
  <si>
    <t>福島県統計課「福島県市町村民経済計算報告書」</t>
  </si>
  <si>
    <t>国土交通省・農林水産省・環境省「全国市町村別　汚水処理人口普及率一覧」</t>
  </si>
  <si>
    <t>令和元年度</t>
  </si>
  <si>
    <t>令2.10.1</t>
  </si>
  <si>
    <t>令3.6.1</t>
  </si>
  <si>
    <t>令2</t>
  </si>
  <si>
    <t>令2.12.31</t>
  </si>
  <si>
    <t>令3年度末現在</t>
  </si>
  <si>
    <t>令4.5.1</t>
  </si>
  <si>
    <t>総務省・経済産業省「経済センサス－活動調査結果」</t>
  </si>
  <si>
    <t>令4.10.1</t>
  </si>
  <si>
    <t>令和４年</t>
  </si>
  <si>
    <t>令3</t>
  </si>
  <si>
    <t>令3年度</t>
  </si>
  <si>
    <t>令3.6.1</t>
  </si>
  <si>
    <t>令2</t>
  </si>
  <si>
    <t>令和2年度</t>
  </si>
  <si>
    <t>令2年度</t>
  </si>
  <si>
    <t>令元+令2+令3年度</t>
  </si>
  <si>
    <t>令4.4.1</t>
  </si>
  <si>
    <t>令5.3.31</t>
  </si>
  <si>
    <t>令5.3.31</t>
  </si>
  <si>
    <t>令2年度</t>
  </si>
  <si>
    <t>令3.10.1</t>
  </si>
  <si>
    <t>令4年度末現在</t>
  </si>
  <si>
    <t>令4.3卒業者</t>
  </si>
  <si>
    <t>令5.5.1</t>
  </si>
  <si>
    <t>令4.3卒業者</t>
  </si>
  <si>
    <t>(18)</t>
  </si>
  <si>
    <t>(19)</t>
  </si>
  <si>
    <t>(20)</t>
  </si>
  <si>
    <t>(21)</t>
  </si>
  <si>
    <t>(22)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</si>
  <si>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</si>
  <si>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</si>
  <si>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</si>
  <si>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</si>
  <si>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</si>
  <si>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</si>
  <si>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</si>
  <si>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</si>
  <si>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</si>
  <si>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</si>
  <si>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令和４年</t>
  </si>
  <si>
    <t>福島県統計課「福島県の推計人口」、総務省統計局「国勢調査報告」</t>
  </si>
  <si>
    <t>※福島県企画調整部統計課編「令和５年版 福島県勢要覧」を再編・加工</t>
  </si>
  <si>
    <r>
      <t>(16)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(17)</t>
    </r>
  </si>
  <si>
    <t>福島県統計課「経済センサス－活動調査」</t>
  </si>
  <si>
    <r>
      <t>(23)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(25)</t>
    </r>
  </si>
  <si>
    <r>
      <t>(36)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(37)</t>
    </r>
  </si>
  <si>
    <r>
      <t>(38)</t>
    </r>
    <r>
      <rPr>
        <sz val="10"/>
        <rFont val="ＭＳ Ｐゴシック"/>
        <family val="3"/>
      </rPr>
      <t>～</t>
    </r>
    <r>
      <rPr>
        <sz val="10"/>
        <rFont val="Arial"/>
        <family val="2"/>
      </rPr>
      <t>(43)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</si>
</sst>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&quot;△&quot;#,##0.0"/>
    <numFmt numFmtId="178" formatCode="#,##0;&quot;△&quot;#,##0"/>
    <numFmt numFmtId="179" formatCode="#,##0\ ;\(#,##0\)"/>
    <numFmt numFmtId="180" formatCode="0.0"/>
    <numFmt numFmtId="181" formatCode="&quot;*&quot;\ #,##0.00"/>
    <numFmt numFmtId="182" formatCode="&quot;*&quot;#,##0.00"/>
    <numFmt numFmtId="183" formatCode="\(#,##0\)"/>
    <numFmt numFmtId="184" formatCode="#,##0.0;[Red]\-#,##0.0"/>
    <numFmt numFmtId="185" formatCode="#,##0.0;&quot;△ &quot;#,##0.0"/>
    <numFmt numFmtId="186" formatCode="0.00_);[Red]\(0.00\)"/>
    <numFmt numFmtId="187" formatCode="0.0_);[Red]\(0.0\)"/>
    <numFmt numFmtId="188" formatCode="###,###,###,##0;&quot;-&quot;##,###,###,##0"/>
    <numFmt numFmtId="189" formatCode="#,##0_);[Red]\(#,##0\)"/>
    <numFmt numFmtId="190" formatCode="0_);[Red]\(0\)"/>
    <numFmt numFmtId="191" formatCode="#,##0;&quot;△ &quot;#,##0"/>
    <numFmt numFmtId="192" formatCode="#,###,###,##0;&quot; -&quot;###,###,##0"/>
    <numFmt numFmtId="193" formatCode="0;&quot;△ &quot;0"/>
    <numFmt numFmtId="194" formatCode="#,##0;[Red]#,##0"/>
    <numFmt numFmtId="195" formatCode="#,##0;&quot;▲ &quot;#,##0"/>
    <numFmt numFmtId="196" formatCode="0.00;&quot;▲ &quot;0.00"/>
    <numFmt numFmtId="197" formatCode="#,##0.00;[Red]#,##0.00"/>
    <numFmt numFmtId="198" formatCode="#,##0.0;[Red]#,##0.0"/>
    <numFmt numFmtId="199" formatCode="0.0;&quot;△ &quot;0.0"/>
    <numFmt numFmtId="200" formatCode="0.00;&quot;△ &quot;0.00"/>
    <numFmt numFmtId="201" formatCode="0.0%"/>
    <numFmt numFmtId="202" formatCode="#,##0;\-#,##0;\-"/>
    <numFmt numFmtId="203" formatCode="#,##0;\-#,##0;&quot;-&quot;"/>
    <numFmt numFmtId="204" formatCode="_ &quot;SFr.&quot;* #,##0.00_ ;_ &quot;SFr.&quot;* \-#,##0.00_ ;_ &quot;SFr.&quot;* &quot;-&quot;??_ ;_ @_ "/>
    <numFmt numFmtId="205" formatCode="[$-411]g/&quot;標&quot;&quot;準&quot;"/>
    <numFmt numFmtId="206" formatCode="&quot;｣&quot;#,##0;[Red]\-&quot;｣&quot;#,##0"/>
    <numFmt numFmtId="207" formatCode="#,##0_ "/>
  </numFmts>
  <fonts count="78">
    <font>
      <sz val="12"/>
      <name val="細明朝体"/>
      <family val="3"/>
    </font>
    <font>
      <sz val="11"/>
      <color indexed="8"/>
      <name val="ＭＳ Ｐゴシック"/>
      <family val="3"/>
    </font>
    <font>
      <sz val="12"/>
      <name val="Osaka"/>
      <family val="3"/>
    </font>
    <font>
      <sz val="6"/>
      <name val="ＭＳ Ｐゴシック"/>
      <family val="3"/>
    </font>
    <font>
      <sz val="10"/>
      <name val="ＭＳ 明朝"/>
      <family val="1"/>
    </font>
    <font>
      <sz val="12"/>
      <color indexed="8"/>
      <name val="Osaka"/>
      <family val="3"/>
    </font>
    <font>
      <sz val="9"/>
      <name val="細明朝体"/>
      <family val="3"/>
    </font>
    <font>
      <sz val="6"/>
      <name val="細明朝体"/>
      <family val="3"/>
    </font>
    <font>
      <sz val="11"/>
      <name val="ＭＳ Ｐゴシック"/>
      <family val="3"/>
    </font>
    <font>
      <sz val="9"/>
      <name val="中ゴシック体"/>
      <family val="3"/>
    </font>
    <font>
      <sz val="8"/>
      <name val="中ゴシック体"/>
      <family val="3"/>
    </font>
    <font>
      <sz val="10"/>
      <name val="ＭＳ Ｐゴシック"/>
      <family val="3"/>
    </font>
    <font>
      <sz val="10"/>
      <color indexed="8"/>
      <name val="細明朝体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0"/>
      <name val="細明朝体"/>
      <family val="3"/>
    </font>
    <font>
      <u val="single"/>
      <sz val="7.7"/>
      <color indexed="12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Arial"/>
      <family val="2"/>
    </font>
    <font>
      <b/>
      <sz val="11"/>
      <name val="みんなの文字ゴTTh-R"/>
      <family val="3"/>
    </font>
    <font>
      <sz val="11"/>
      <name val="みんなの文字ゴTTh-R"/>
      <family val="3"/>
    </font>
    <font>
      <sz val="12"/>
      <name val="みんなの文字ゴTTh-R"/>
      <family val="3"/>
    </font>
    <font>
      <sz val="10"/>
      <name val="みんなの文字ゴTTh-R"/>
      <family val="3"/>
    </font>
    <font>
      <sz val="8"/>
      <name val="みんなの文字ゴTTh-R"/>
      <family val="3"/>
    </font>
    <font>
      <sz val="9"/>
      <name val="みんなの文字ゴTTh-R"/>
      <family val="3"/>
    </font>
    <font>
      <u val="single"/>
      <sz val="11"/>
      <name val="みんなの文字ゴTTh-R"/>
      <family val="3"/>
    </font>
    <font>
      <strike/>
      <sz val="11"/>
      <name val="みんなの文字ゴTTh-R"/>
      <family val="3"/>
    </font>
    <font>
      <b/>
      <sz val="9"/>
      <name val="みんなの文字ゴTTh-R"/>
      <family val="3"/>
    </font>
    <font>
      <sz val="12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Arial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sz val="8"/>
      <name val="Calibri"/>
      <family val="3"/>
    </font>
    <font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 style="thin"/>
      <right/>
      <top style="hair"/>
      <bottom style="hair"/>
    </border>
  </borders>
  <cellStyleXfs count="12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203" fontId="13" fillId="0" borderId="0" applyFill="0" applyBorder="0" applyAlignment="0">
      <protection/>
    </xf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05" fontId="8" fillId="0" borderId="0" applyFont="0" applyFill="0" applyBorder="0" applyAlignment="0" applyProtection="0"/>
    <xf numFmtId="206" fontId="8" fillId="0" borderId="0" applyFont="0" applyFill="0" applyBorder="0" applyAlignment="0" applyProtection="0"/>
    <xf numFmtId="0" fontId="15" fillId="0" borderId="0">
      <alignment horizontal="left"/>
      <protection/>
    </xf>
    <xf numFmtId="38" fontId="16" fillId="20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21" borderId="3" applyNumberFormat="0" applyBorder="0" applyAlignment="0" applyProtection="0"/>
    <xf numFmtId="204" fontId="4" fillId="0" borderId="0">
      <alignment/>
      <protection/>
    </xf>
    <xf numFmtId="0" fontId="14" fillId="0" borderId="0">
      <alignment/>
      <protection/>
    </xf>
    <xf numFmtId="10" fontId="14" fillId="0" borderId="0" applyFont="0" applyFill="0" applyBorder="0" applyAlignment="0" applyProtection="0"/>
    <xf numFmtId="4" fontId="15" fillId="0" borderId="0">
      <alignment horizontal="right"/>
      <protection/>
    </xf>
    <xf numFmtId="4" fontId="18" fillId="0" borderId="0">
      <alignment horizontal="right"/>
      <protection/>
    </xf>
    <xf numFmtId="0" fontId="19" fillId="0" borderId="0">
      <alignment horizontal="left"/>
      <protection/>
    </xf>
    <xf numFmtId="0" fontId="20" fillId="0" borderId="0">
      <alignment/>
      <protection/>
    </xf>
    <xf numFmtId="0" fontId="21" fillId="0" borderId="0">
      <alignment horizontal="center"/>
      <protection/>
    </xf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22" fillId="0" borderId="0">
      <alignment vertical="center"/>
      <protection/>
    </xf>
    <xf numFmtId="0" fontId="58" fillId="0" borderId="0" applyNumberFormat="0" applyFill="0" applyBorder="0" applyAlignment="0" applyProtection="0"/>
    <xf numFmtId="0" fontId="59" fillId="28" borderId="4" applyNumberFormat="0" applyAlignment="0" applyProtection="0"/>
    <xf numFmtId="0" fontId="60" fillId="29" borderId="0" applyNumberFormat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63" fillId="32" borderId="7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38" fontId="65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32" borderId="12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3" borderId="7" applyNumberFormat="0" applyAlignment="0" applyProtection="0"/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5" fillId="0" borderId="0">
      <alignment/>
      <protection/>
    </xf>
    <xf numFmtId="0" fontId="8" fillId="0" borderId="0">
      <alignment/>
      <protection/>
    </xf>
    <xf numFmtId="0" fontId="56" fillId="0" borderId="0">
      <alignment vertical="center"/>
      <protection/>
    </xf>
    <xf numFmtId="0" fontId="12" fillId="0" borderId="0">
      <alignment/>
      <protection/>
    </xf>
    <xf numFmtId="0" fontId="56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56" fillId="0" borderId="0">
      <alignment vertical="center"/>
      <protection/>
    </xf>
    <xf numFmtId="0" fontId="56" fillId="0" borderId="0">
      <alignment vertical="center"/>
      <protection/>
    </xf>
    <xf numFmtId="0" fontId="8" fillId="0" borderId="0">
      <alignment/>
      <protection/>
    </xf>
    <xf numFmtId="0" fontId="56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73" fillId="34" borderId="0" applyNumberFormat="0" applyBorder="0" applyAlignment="0" applyProtection="0"/>
  </cellStyleXfs>
  <cellXfs count="614">
    <xf numFmtId="0" fontId="0" fillId="0" borderId="0" xfId="0" applyAlignment="1">
      <alignment/>
    </xf>
    <xf numFmtId="49" fontId="74" fillId="0" borderId="0" xfId="116" applyNumberFormat="1" applyFont="1" applyFill="1" applyAlignment="1">
      <alignment vertical="center"/>
      <protection/>
    </xf>
    <xf numFmtId="0" fontId="74" fillId="0" borderId="0" xfId="116" applyFont="1" applyFill="1" applyAlignment="1">
      <alignment vertical="center"/>
      <protection/>
    </xf>
    <xf numFmtId="198" fontId="74" fillId="0" borderId="0" xfId="116" applyNumberFormat="1" applyFont="1" applyFill="1" applyAlignment="1">
      <alignment vertical="center"/>
      <protection/>
    </xf>
    <xf numFmtId="0" fontId="74" fillId="0" borderId="0" xfId="116" applyFont="1" applyFill="1" applyAlignment="1">
      <alignment vertical="center" shrinkToFit="1"/>
      <protection/>
    </xf>
    <xf numFmtId="0" fontId="75" fillId="0" borderId="0" xfId="116" applyFont="1" applyFill="1" applyAlignment="1">
      <alignment horizontal="center" vertical="center"/>
      <protection/>
    </xf>
    <xf numFmtId="194" fontId="74" fillId="0" borderId="0" xfId="116" applyNumberFormat="1" applyFont="1" applyFill="1" applyBorder="1" applyAlignment="1">
      <alignment horizontal="right" vertical="center" shrinkToFit="1"/>
      <protection/>
    </xf>
    <xf numFmtId="0" fontId="75" fillId="0" borderId="0" xfId="116" applyFont="1" applyFill="1" applyAlignment="1">
      <alignment vertical="center" shrinkToFit="1"/>
      <protection/>
    </xf>
    <xf numFmtId="3" fontId="74" fillId="0" borderId="0" xfId="112" applyNumberFormat="1" applyFont="1" applyFill="1" applyBorder="1" applyAlignment="1">
      <alignment horizontal="right" vertical="center" shrinkToFit="1"/>
      <protection/>
    </xf>
    <xf numFmtId="200" fontId="74" fillId="0" borderId="0" xfId="0" applyNumberFormat="1" applyFont="1" applyFill="1" applyBorder="1" applyAlignment="1">
      <alignment vertical="center" shrinkToFit="1"/>
    </xf>
    <xf numFmtId="180" fontId="74" fillId="0" borderId="0" xfId="0" applyNumberFormat="1" applyFont="1" applyFill="1" applyBorder="1" applyAlignment="1">
      <alignment horizontal="right" vertical="center" shrinkToFit="1"/>
    </xf>
    <xf numFmtId="194" fontId="74" fillId="0" borderId="0" xfId="112" applyNumberFormat="1" applyFont="1" applyFill="1" applyBorder="1" applyAlignment="1">
      <alignment horizontal="right" vertical="center" shrinkToFit="1"/>
      <protection/>
    </xf>
    <xf numFmtId="176" fontId="74" fillId="0" borderId="0" xfId="0" applyNumberFormat="1" applyFont="1" applyFill="1" applyBorder="1" applyAlignment="1">
      <alignment vertical="center" shrinkToFit="1"/>
    </xf>
    <xf numFmtId="38" fontId="74" fillId="0" borderId="0" xfId="70" applyFont="1" applyFill="1" applyBorder="1" applyAlignment="1">
      <alignment horizontal="right" vertical="center" shrinkToFit="1"/>
    </xf>
    <xf numFmtId="181" fontId="74" fillId="0" borderId="0" xfId="0" applyNumberFormat="1" applyFont="1" applyFill="1" applyBorder="1" applyAlignment="1">
      <alignment horizontal="left" vertical="center"/>
    </xf>
    <xf numFmtId="3" fontId="74" fillId="0" borderId="0" xfId="116" applyNumberFormat="1" applyFont="1" applyFill="1" applyAlignment="1">
      <alignment vertical="center"/>
      <protection/>
    </xf>
    <xf numFmtId="38" fontId="74" fillId="0" borderId="0" xfId="70" applyFont="1" applyFill="1" applyAlignment="1">
      <alignment horizontal="right" vertical="center"/>
    </xf>
    <xf numFmtId="201" fontId="74" fillId="0" borderId="0" xfId="116" applyNumberFormat="1" applyFont="1" applyFill="1" applyAlignment="1">
      <alignment vertical="center"/>
      <protection/>
    </xf>
    <xf numFmtId="187" fontId="74" fillId="0" borderId="0" xfId="70" applyNumberFormat="1" applyFont="1" applyFill="1" applyAlignment="1">
      <alignment horizontal="right" vertical="center"/>
    </xf>
    <xf numFmtId="0" fontId="74" fillId="0" borderId="0" xfId="116" applyFont="1" applyFill="1" applyAlignment="1">
      <alignment horizontal="distributed" vertical="center"/>
      <protection/>
    </xf>
    <xf numFmtId="4" fontId="74" fillId="0" borderId="0" xfId="116" applyNumberFormat="1" applyFont="1" applyFill="1" applyAlignment="1">
      <alignment vertical="center"/>
      <protection/>
    </xf>
    <xf numFmtId="187" fontId="74" fillId="0" borderId="0" xfId="116" applyNumberFormat="1" applyFont="1" applyFill="1" applyAlignment="1">
      <alignment vertical="center"/>
      <protection/>
    </xf>
    <xf numFmtId="179" fontId="74" fillId="0" borderId="0" xfId="116" applyNumberFormat="1" applyFont="1" applyFill="1" applyAlignment="1">
      <alignment vertical="center"/>
      <protection/>
    </xf>
    <xf numFmtId="38" fontId="74" fillId="0" borderId="0" xfId="70" applyFont="1" applyFill="1" applyBorder="1" applyAlignment="1">
      <alignment horizontal="right" vertical="center"/>
    </xf>
    <xf numFmtId="187" fontId="74" fillId="0" borderId="0" xfId="70" applyNumberFormat="1" applyFont="1" applyFill="1" applyBorder="1" applyAlignment="1">
      <alignment horizontal="right" vertical="center"/>
    </xf>
    <xf numFmtId="177" fontId="74" fillId="0" borderId="0" xfId="116" applyNumberFormat="1" applyFont="1" applyFill="1" applyAlignment="1">
      <alignment vertical="center"/>
      <protection/>
    </xf>
    <xf numFmtId="197" fontId="74" fillId="0" borderId="0" xfId="116" applyNumberFormat="1" applyFont="1" applyFill="1" applyAlignment="1">
      <alignment vertical="center"/>
      <protection/>
    </xf>
    <xf numFmtId="0" fontId="74" fillId="0" borderId="0" xfId="116" applyFont="1" applyFill="1" applyAlignment="1" applyProtection="1">
      <alignment vertical="center"/>
      <protection locked="0"/>
    </xf>
    <xf numFmtId="189" fontId="74" fillId="0" borderId="0" xfId="116" applyNumberFormat="1" applyFont="1" applyFill="1" applyAlignment="1">
      <alignment vertical="center"/>
      <protection/>
    </xf>
    <xf numFmtId="186" fontId="74" fillId="0" borderId="0" xfId="116" applyNumberFormat="1" applyFont="1" applyFill="1" applyAlignment="1">
      <alignment vertical="center"/>
      <protection/>
    </xf>
    <xf numFmtId="176" fontId="74" fillId="0" borderId="0" xfId="116" applyNumberFormat="1" applyFont="1" applyFill="1" applyAlignment="1">
      <alignment vertical="center"/>
      <protection/>
    </xf>
    <xf numFmtId="176" fontId="74" fillId="0" borderId="0" xfId="116" applyNumberFormat="1" applyFont="1" applyFill="1" applyAlignment="1">
      <alignment horizontal="center" vertical="center"/>
      <protection/>
    </xf>
    <xf numFmtId="194" fontId="74" fillId="0" borderId="0" xfId="116" applyNumberFormat="1" applyFont="1" applyFill="1" applyAlignment="1">
      <alignment horizontal="center" vertical="center"/>
      <protection/>
    </xf>
    <xf numFmtId="0" fontId="76" fillId="0" borderId="0" xfId="116" applyFont="1" applyFill="1" applyAlignment="1">
      <alignment vertical="center"/>
      <protection/>
    </xf>
    <xf numFmtId="0" fontId="74" fillId="0" borderId="0" xfId="116" applyFont="1" applyFill="1" applyAlignment="1">
      <alignment horizontal="right" vertical="center"/>
      <protection/>
    </xf>
    <xf numFmtId="187" fontId="74" fillId="0" borderId="0" xfId="0" applyNumberFormat="1" applyFont="1" applyFill="1" applyBorder="1" applyAlignment="1">
      <alignment horizontal="right" vertical="center" shrinkToFit="1"/>
    </xf>
    <xf numFmtId="49" fontId="30" fillId="0" borderId="0" xfId="116" applyNumberFormat="1" applyFont="1" applyFill="1" applyAlignment="1">
      <alignment horizontal="center" vertical="center"/>
      <protection/>
    </xf>
    <xf numFmtId="49" fontId="31" fillId="0" borderId="0" xfId="116" applyNumberFormat="1" applyFont="1" applyFill="1" applyBorder="1" applyAlignment="1">
      <alignment horizontal="center" vertical="center"/>
      <protection/>
    </xf>
    <xf numFmtId="187" fontId="30" fillId="0" borderId="0" xfId="116" applyNumberFormat="1" applyFont="1" applyFill="1" applyAlignment="1">
      <alignment horizontal="center" vertical="center"/>
      <protection/>
    </xf>
    <xf numFmtId="49" fontId="30" fillId="0" borderId="0" xfId="116" applyNumberFormat="1" applyFont="1" applyFill="1" applyBorder="1" applyAlignment="1">
      <alignment horizontal="center" vertical="center"/>
      <protection/>
    </xf>
    <xf numFmtId="49" fontId="30" fillId="0" borderId="13" xfId="116" applyNumberFormat="1" applyFont="1" applyFill="1" applyBorder="1" applyAlignment="1">
      <alignment horizontal="center" vertical="center"/>
      <protection/>
    </xf>
    <xf numFmtId="49" fontId="30" fillId="0" borderId="0" xfId="116" applyNumberFormat="1" applyFont="1" applyFill="1" applyAlignment="1" applyProtection="1">
      <alignment horizontal="center" vertical="center"/>
      <protection locked="0"/>
    </xf>
    <xf numFmtId="201" fontId="30" fillId="0" borderId="0" xfId="116" applyNumberFormat="1" applyFont="1" applyFill="1" applyAlignment="1">
      <alignment horizontal="center" vertical="center"/>
      <protection/>
    </xf>
    <xf numFmtId="49" fontId="31" fillId="0" borderId="14" xfId="116" applyNumberFormat="1" applyFont="1" applyFill="1" applyBorder="1" applyAlignment="1">
      <alignment vertical="center"/>
      <protection/>
    </xf>
    <xf numFmtId="49" fontId="31" fillId="0" borderId="15" xfId="116" applyNumberFormat="1" applyFont="1" applyFill="1" applyBorder="1" applyAlignment="1">
      <alignment horizontal="centerContinuous" vertical="center"/>
      <protection/>
    </xf>
    <xf numFmtId="187" fontId="31" fillId="0" borderId="15" xfId="116" applyNumberFormat="1" applyFont="1" applyFill="1" applyBorder="1" applyAlignment="1" quotePrefix="1">
      <alignment vertical="center"/>
      <protection/>
    </xf>
    <xf numFmtId="49" fontId="31" fillId="0" borderId="16" xfId="116" applyNumberFormat="1" applyFont="1" applyFill="1" applyBorder="1" applyAlignment="1">
      <alignment vertical="center"/>
      <protection/>
    </xf>
    <xf numFmtId="49" fontId="31" fillId="0" borderId="17" xfId="116" applyNumberFormat="1" applyFont="1" applyFill="1" applyBorder="1" applyAlignment="1">
      <alignment horizontal="left" vertical="center"/>
      <protection/>
    </xf>
    <xf numFmtId="49" fontId="31" fillId="0" borderId="17" xfId="116" applyNumberFormat="1" applyFont="1" applyFill="1" applyBorder="1" applyAlignment="1">
      <alignment vertical="center"/>
      <protection/>
    </xf>
    <xf numFmtId="49" fontId="31" fillId="0" borderId="15" xfId="116" applyNumberFormat="1" applyFont="1" applyFill="1" applyBorder="1" applyAlignment="1">
      <alignment vertical="center"/>
      <protection/>
    </xf>
    <xf numFmtId="197" fontId="31" fillId="0" borderId="17" xfId="116" applyNumberFormat="1" applyFont="1" applyFill="1" applyBorder="1" applyAlignment="1" quotePrefix="1">
      <alignment vertical="center"/>
      <protection/>
    </xf>
    <xf numFmtId="49" fontId="31" fillId="0" borderId="2" xfId="116" applyNumberFormat="1" applyFont="1" applyFill="1" applyBorder="1" applyAlignment="1">
      <alignment horizontal="centerContinuous" vertical="center"/>
      <protection/>
    </xf>
    <xf numFmtId="49" fontId="31" fillId="0" borderId="18" xfId="116" applyNumberFormat="1" applyFont="1" applyFill="1" applyBorder="1" applyAlignment="1">
      <alignment horizontal="centerContinuous" vertical="center"/>
      <protection/>
    </xf>
    <xf numFmtId="49" fontId="31" fillId="0" borderId="19" xfId="116" applyNumberFormat="1" applyFont="1" applyFill="1" applyBorder="1" applyAlignment="1">
      <alignment horizontal="centerContinuous" vertical="center"/>
      <protection/>
    </xf>
    <xf numFmtId="49" fontId="31" fillId="0" borderId="15" xfId="116" applyNumberFormat="1" applyFont="1" applyFill="1" applyBorder="1" applyAlignment="1">
      <alignment horizontal="left" vertical="center"/>
      <protection/>
    </xf>
    <xf numFmtId="176" fontId="31" fillId="0" borderId="16" xfId="116" applyNumberFormat="1" applyFont="1" applyFill="1" applyBorder="1" applyAlignment="1" quotePrefix="1">
      <alignment horizontal="left" vertical="center"/>
      <protection/>
    </xf>
    <xf numFmtId="49" fontId="31" fillId="0" borderId="15" xfId="116" applyNumberFormat="1" applyFont="1" applyFill="1" applyBorder="1" applyAlignment="1" quotePrefix="1">
      <alignment vertical="center"/>
      <protection/>
    </xf>
    <xf numFmtId="49" fontId="31" fillId="0" borderId="19" xfId="116" applyNumberFormat="1" applyFont="1" applyFill="1" applyBorder="1" applyAlignment="1">
      <alignment horizontal="centerContinuous" vertical="center" shrinkToFit="1"/>
      <protection/>
    </xf>
    <xf numFmtId="49" fontId="31" fillId="0" borderId="2" xfId="116" applyNumberFormat="1" applyFont="1" applyFill="1" applyBorder="1" applyAlignment="1">
      <alignment horizontal="centerContinuous" vertical="center" shrinkToFit="1"/>
      <protection/>
    </xf>
    <xf numFmtId="49" fontId="31" fillId="0" borderId="3" xfId="116" applyNumberFormat="1" applyFont="1" applyFill="1" applyBorder="1" applyAlignment="1">
      <alignment horizontal="center" vertical="center" shrinkToFit="1"/>
      <protection/>
    </xf>
    <xf numFmtId="49" fontId="31" fillId="0" borderId="0" xfId="116" applyNumberFormat="1" applyFont="1" applyFill="1" applyBorder="1" applyAlignment="1">
      <alignment vertical="center"/>
      <protection/>
    </xf>
    <xf numFmtId="49" fontId="31" fillId="0" borderId="20" xfId="116" applyNumberFormat="1" applyFont="1" applyFill="1" applyBorder="1" applyAlignment="1">
      <alignment horizontal="center" vertical="center"/>
      <protection/>
    </xf>
    <xf numFmtId="3" fontId="31" fillId="0" borderId="19" xfId="116" applyNumberFormat="1" applyFont="1" applyFill="1" applyBorder="1" applyAlignment="1">
      <alignment horizontal="centerContinuous" vertical="center"/>
      <protection/>
    </xf>
    <xf numFmtId="3" fontId="31" fillId="0" borderId="2" xfId="116" applyNumberFormat="1" applyFont="1" applyFill="1" applyBorder="1" applyAlignment="1">
      <alignment horizontal="centerContinuous" vertical="center"/>
      <protection/>
    </xf>
    <xf numFmtId="177" fontId="31" fillId="0" borderId="18" xfId="116" applyNumberFormat="1" applyFont="1" applyFill="1" applyBorder="1" applyAlignment="1">
      <alignment horizontal="centerContinuous" vertical="center"/>
      <protection/>
    </xf>
    <xf numFmtId="49" fontId="31" fillId="0" borderId="21" xfId="116" applyNumberFormat="1" applyFont="1" applyFill="1" applyBorder="1" applyAlignment="1">
      <alignment vertical="center"/>
      <protection/>
    </xf>
    <xf numFmtId="49" fontId="31" fillId="0" borderId="22" xfId="116" applyNumberFormat="1" applyFont="1" applyFill="1" applyBorder="1" applyAlignment="1">
      <alignment vertical="center"/>
      <protection/>
    </xf>
    <xf numFmtId="198" fontId="31" fillId="0" borderId="21" xfId="116" applyNumberFormat="1" applyFont="1" applyFill="1" applyBorder="1" applyAlignment="1">
      <alignment vertical="center"/>
      <protection/>
    </xf>
    <xf numFmtId="49" fontId="31" fillId="0" borderId="22" xfId="116" applyNumberFormat="1" applyFont="1" applyFill="1" applyBorder="1" applyAlignment="1" applyProtection="1">
      <alignment horizontal="centerContinuous" vertical="center"/>
      <protection locked="0"/>
    </xf>
    <xf numFmtId="49" fontId="31" fillId="0" borderId="16" xfId="116" applyNumberFormat="1" applyFont="1" applyFill="1" applyBorder="1" applyAlignment="1">
      <alignment horizontal="centerContinuous" vertical="center"/>
      <protection/>
    </xf>
    <xf numFmtId="49" fontId="31" fillId="0" borderId="15" xfId="116" applyNumberFormat="1" applyFont="1" applyFill="1" applyBorder="1" applyAlignment="1" quotePrefix="1">
      <alignment horizontal="centerContinuous" vertical="center"/>
      <protection/>
    </xf>
    <xf numFmtId="189" fontId="31" fillId="0" borderId="15" xfId="116" applyNumberFormat="1" applyFont="1" applyFill="1" applyBorder="1" applyAlignment="1">
      <alignment horizontal="center" vertical="center"/>
      <protection/>
    </xf>
    <xf numFmtId="49" fontId="31" fillId="0" borderId="22" xfId="116" applyNumberFormat="1" applyFont="1" applyFill="1" applyBorder="1" applyAlignment="1">
      <alignment horizontal="center" vertical="center"/>
      <protection/>
    </xf>
    <xf numFmtId="201" fontId="31" fillId="0" borderId="18" xfId="116" applyNumberFormat="1" applyFont="1" applyFill="1" applyBorder="1" applyAlignment="1">
      <alignment vertical="center"/>
      <protection/>
    </xf>
    <xf numFmtId="3" fontId="31" fillId="0" borderId="21" xfId="116" applyNumberFormat="1" applyFont="1" applyFill="1" applyBorder="1" applyAlignment="1">
      <alignment horizontal="center" vertical="center" shrinkToFit="1"/>
      <protection/>
    </xf>
    <xf numFmtId="49" fontId="31" fillId="0" borderId="15" xfId="116" applyNumberFormat="1" applyFont="1" applyFill="1" applyBorder="1" applyAlignment="1">
      <alignment vertical="center" shrinkToFit="1"/>
      <protection/>
    </xf>
    <xf numFmtId="49" fontId="31" fillId="0" borderId="14" xfId="116" applyNumberFormat="1" applyFont="1" applyFill="1" applyBorder="1" applyAlignment="1">
      <alignment vertical="center" shrinkToFit="1"/>
      <protection/>
    </xf>
    <xf numFmtId="0" fontId="31" fillId="0" borderId="15" xfId="116" applyFont="1" applyFill="1" applyBorder="1" applyAlignment="1">
      <alignment vertical="center"/>
      <protection/>
    </xf>
    <xf numFmtId="0" fontId="31" fillId="0" borderId="15" xfId="116" applyFont="1" applyFill="1" applyBorder="1" applyAlignment="1">
      <alignment horizontal="centerContinuous" vertical="center"/>
      <protection/>
    </xf>
    <xf numFmtId="198" fontId="31" fillId="0" borderId="21" xfId="116" applyNumberFormat="1" applyFont="1" applyFill="1" applyBorder="1" applyAlignment="1">
      <alignment horizontal="center" vertical="center"/>
      <protection/>
    </xf>
    <xf numFmtId="0" fontId="31" fillId="0" borderId="21" xfId="116" applyFont="1" applyFill="1" applyBorder="1" applyAlignment="1">
      <alignment horizontal="center" vertical="center"/>
      <protection/>
    </xf>
    <xf numFmtId="0" fontId="31" fillId="0" borderId="22" xfId="116" applyFont="1" applyFill="1" applyBorder="1" applyAlignment="1">
      <alignment vertical="center"/>
      <protection/>
    </xf>
    <xf numFmtId="0" fontId="31" fillId="0" borderId="22" xfId="116" applyFont="1" applyFill="1" applyBorder="1" applyAlignment="1" applyProtection="1">
      <alignment horizontal="center" vertical="center"/>
      <protection locked="0"/>
    </xf>
    <xf numFmtId="0" fontId="31" fillId="0" borderId="21" xfId="116" applyFont="1" applyFill="1" applyBorder="1" applyAlignment="1">
      <alignment horizontal="centerContinuous" vertical="center"/>
      <protection/>
    </xf>
    <xf numFmtId="0" fontId="31" fillId="0" borderId="22" xfId="116" applyFont="1" applyFill="1" applyBorder="1" applyAlignment="1">
      <alignment horizontal="centerContinuous" vertical="center"/>
      <protection/>
    </xf>
    <xf numFmtId="189" fontId="31" fillId="0" borderId="21" xfId="116" applyNumberFormat="1" applyFont="1" applyFill="1" applyBorder="1" applyAlignment="1">
      <alignment horizontal="center" vertical="center"/>
      <protection/>
    </xf>
    <xf numFmtId="0" fontId="31" fillId="0" borderId="16" xfId="116" applyFont="1" applyFill="1" applyBorder="1" applyAlignment="1">
      <alignment horizontal="centerContinuous" vertical="center"/>
      <protection/>
    </xf>
    <xf numFmtId="0" fontId="31" fillId="0" borderId="21" xfId="116" applyFont="1" applyFill="1" applyBorder="1" applyAlignment="1">
      <alignment vertical="center"/>
      <protection/>
    </xf>
    <xf numFmtId="0" fontId="31" fillId="0" borderId="23" xfId="116" applyFont="1" applyFill="1" applyBorder="1" applyAlignment="1">
      <alignment horizontal="right" vertical="center"/>
      <protection/>
    </xf>
    <xf numFmtId="3" fontId="31" fillId="0" borderId="22" xfId="116" applyNumberFormat="1" applyFont="1" applyFill="1" applyBorder="1" applyAlignment="1">
      <alignment vertical="center"/>
      <protection/>
    </xf>
    <xf numFmtId="0" fontId="31" fillId="0" borderId="15" xfId="116" applyFont="1" applyFill="1" applyBorder="1" applyAlignment="1">
      <alignment horizontal="center" vertical="center"/>
      <protection/>
    </xf>
    <xf numFmtId="3" fontId="31" fillId="0" borderId="22" xfId="116" applyNumberFormat="1" applyFont="1" applyFill="1" applyBorder="1" applyAlignment="1">
      <alignment horizontal="center" vertical="center"/>
      <protection/>
    </xf>
    <xf numFmtId="176" fontId="31" fillId="0" borderId="21" xfId="116" applyNumberFormat="1" applyFont="1" applyFill="1" applyBorder="1" applyAlignment="1">
      <alignment horizontal="center" vertical="center"/>
      <protection/>
    </xf>
    <xf numFmtId="201" fontId="31" fillId="0" borderId="22" xfId="116" applyNumberFormat="1" applyFont="1" applyFill="1" applyBorder="1" applyAlignment="1">
      <alignment horizontal="center" vertical="center"/>
      <protection/>
    </xf>
    <xf numFmtId="3" fontId="33" fillId="0" borderId="21" xfId="116" applyNumberFormat="1" applyFont="1" applyFill="1" applyBorder="1" applyAlignment="1">
      <alignment horizontal="center" vertical="center" shrinkToFit="1"/>
      <protection/>
    </xf>
    <xf numFmtId="3" fontId="31" fillId="0" borderId="23" xfId="116" applyNumberFormat="1" applyFont="1" applyFill="1" applyBorder="1" applyAlignment="1">
      <alignment horizontal="center" vertical="center" shrinkToFit="1"/>
      <protection/>
    </xf>
    <xf numFmtId="198" fontId="31" fillId="0" borderId="23" xfId="116" applyNumberFormat="1" applyFont="1" applyFill="1" applyBorder="1" applyAlignment="1">
      <alignment vertical="center"/>
      <protection/>
    </xf>
    <xf numFmtId="0" fontId="31" fillId="0" borderId="21" xfId="116" applyFont="1" applyFill="1" applyBorder="1" applyAlignment="1">
      <alignment horizontal="distributed" vertical="center"/>
      <protection/>
    </xf>
    <xf numFmtId="179" fontId="31" fillId="0" borderId="23" xfId="116" applyNumberFormat="1" applyFont="1" applyFill="1" applyBorder="1" applyAlignment="1">
      <alignment horizontal="centerContinuous" vertical="center"/>
      <protection/>
    </xf>
    <xf numFmtId="3" fontId="31" fillId="0" borderId="0" xfId="116" applyNumberFormat="1" applyFont="1" applyFill="1" applyBorder="1" applyAlignment="1">
      <alignment horizontal="center" vertical="center" shrinkToFit="1"/>
      <protection/>
    </xf>
    <xf numFmtId="3" fontId="31" fillId="0" borderId="21" xfId="116" applyNumberFormat="1" applyFont="1" applyFill="1" applyBorder="1" applyAlignment="1">
      <alignment horizontal="right" vertical="center"/>
      <protection/>
    </xf>
    <xf numFmtId="0" fontId="31" fillId="0" borderId="24" xfId="116" applyFont="1" applyFill="1" applyBorder="1" applyAlignment="1">
      <alignment horizontal="right" vertical="center"/>
      <protection/>
    </xf>
    <xf numFmtId="187" fontId="31" fillId="0" borderId="20" xfId="116" applyNumberFormat="1" applyFont="1" applyFill="1" applyBorder="1" applyAlignment="1">
      <alignment horizontal="right" vertical="center"/>
      <protection/>
    </xf>
    <xf numFmtId="0" fontId="31" fillId="0" borderId="20" xfId="116" applyFont="1" applyFill="1" applyBorder="1" applyAlignment="1">
      <alignment horizontal="right" vertical="center"/>
      <protection/>
    </xf>
    <xf numFmtId="0" fontId="31" fillId="0" borderId="13" xfId="116" applyFont="1" applyFill="1" applyBorder="1" applyAlignment="1">
      <alignment horizontal="right" vertical="center"/>
      <protection/>
    </xf>
    <xf numFmtId="3" fontId="31" fillId="0" borderId="20" xfId="116" applyNumberFormat="1" applyFont="1" applyFill="1" applyBorder="1" applyAlignment="1">
      <alignment horizontal="right" vertical="center"/>
      <protection/>
    </xf>
    <xf numFmtId="198" fontId="31" fillId="0" borderId="20" xfId="116" applyNumberFormat="1" applyFont="1" applyFill="1" applyBorder="1" applyAlignment="1">
      <alignment horizontal="right" vertical="center"/>
      <protection/>
    </xf>
    <xf numFmtId="0" fontId="31" fillId="0" borderId="25" xfId="116" applyFont="1" applyFill="1" applyBorder="1" applyAlignment="1">
      <alignment horizontal="right" vertical="center"/>
      <protection/>
    </xf>
    <xf numFmtId="0" fontId="31" fillId="0" borderId="20" xfId="116" applyFont="1" applyFill="1" applyBorder="1" applyAlignment="1">
      <alignment vertical="center"/>
      <protection/>
    </xf>
    <xf numFmtId="0" fontId="31" fillId="0" borderId="25" xfId="116" applyFont="1" applyFill="1" applyBorder="1" applyAlignment="1" applyProtection="1">
      <alignment horizontal="right" vertical="center"/>
      <protection locked="0"/>
    </xf>
    <xf numFmtId="189" fontId="31" fillId="0" borderId="20" xfId="116" applyNumberFormat="1" applyFont="1" applyFill="1" applyBorder="1" applyAlignment="1">
      <alignment horizontal="right" vertical="center"/>
      <protection/>
    </xf>
    <xf numFmtId="3" fontId="31" fillId="0" borderId="25" xfId="116" applyNumberFormat="1" applyFont="1" applyFill="1" applyBorder="1" applyAlignment="1">
      <alignment horizontal="right" vertical="center"/>
      <protection/>
    </xf>
    <xf numFmtId="0" fontId="31" fillId="0" borderId="20" xfId="116" applyFont="1" applyFill="1" applyBorder="1" applyAlignment="1">
      <alignment horizontal="right" vertical="center" shrinkToFit="1"/>
      <protection/>
    </xf>
    <xf numFmtId="176" fontId="31" fillId="0" borderId="25" xfId="116" applyNumberFormat="1" applyFont="1" applyFill="1" applyBorder="1" applyAlignment="1">
      <alignment horizontal="right" vertical="center"/>
      <protection/>
    </xf>
    <xf numFmtId="176" fontId="31" fillId="0" borderId="20" xfId="116" applyNumberFormat="1" applyFont="1" applyFill="1" applyBorder="1" applyAlignment="1">
      <alignment horizontal="right" vertical="center"/>
      <protection/>
    </xf>
    <xf numFmtId="201" fontId="31" fillId="0" borderId="20" xfId="116" applyNumberFormat="1" applyFont="1" applyFill="1" applyBorder="1" applyAlignment="1">
      <alignment horizontal="right" vertical="center"/>
      <protection/>
    </xf>
    <xf numFmtId="176" fontId="31" fillId="0" borderId="20" xfId="116" applyNumberFormat="1" applyFont="1" applyFill="1" applyBorder="1" applyAlignment="1">
      <alignment horizontal="right" vertical="center" wrapText="1"/>
      <protection/>
    </xf>
    <xf numFmtId="179" fontId="31" fillId="0" borderId="24" xfId="116" applyNumberFormat="1" applyFont="1" applyFill="1" applyBorder="1" applyAlignment="1">
      <alignment horizontal="right" vertical="center"/>
      <protection/>
    </xf>
    <xf numFmtId="0" fontId="31" fillId="0" borderId="20" xfId="116" applyFont="1" applyFill="1" applyBorder="1" applyAlignment="1">
      <alignment horizontal="center" vertical="center"/>
      <protection/>
    </xf>
    <xf numFmtId="3" fontId="31" fillId="0" borderId="13" xfId="116" applyNumberFormat="1" applyFont="1" applyFill="1" applyBorder="1" applyAlignment="1">
      <alignment horizontal="right" vertical="center"/>
      <protection/>
    </xf>
    <xf numFmtId="0" fontId="31" fillId="0" borderId="20" xfId="112" applyFont="1" applyFill="1" applyBorder="1" applyAlignment="1">
      <alignment vertical="center"/>
      <protection/>
    </xf>
    <xf numFmtId="0" fontId="31" fillId="0" borderId="25" xfId="116" applyFont="1" applyFill="1" applyBorder="1" applyAlignment="1">
      <alignment vertical="center"/>
      <protection/>
    </xf>
    <xf numFmtId="3" fontId="31" fillId="0" borderId="20" xfId="116" applyNumberFormat="1" applyFont="1" applyFill="1" applyBorder="1" applyAlignment="1">
      <alignment vertical="center"/>
      <protection/>
    </xf>
    <xf numFmtId="57" fontId="31" fillId="0" borderId="0" xfId="116" applyNumberFormat="1" applyFont="1" applyFill="1" applyBorder="1" applyAlignment="1">
      <alignment horizontal="left" vertical="center"/>
      <protection/>
    </xf>
    <xf numFmtId="57" fontId="31" fillId="0" borderId="0" xfId="116" applyNumberFormat="1" applyFont="1" applyFill="1" applyBorder="1" applyAlignment="1">
      <alignment vertical="center"/>
      <protection/>
    </xf>
    <xf numFmtId="3" fontId="31" fillId="0" borderId="0" xfId="116" applyNumberFormat="1" applyFont="1" applyFill="1" applyBorder="1" applyAlignment="1">
      <alignment horizontal="left" vertical="center"/>
      <protection/>
    </xf>
    <xf numFmtId="3" fontId="31" fillId="0" borderId="0" xfId="116" applyNumberFormat="1" applyFont="1" applyFill="1" applyBorder="1" applyAlignment="1">
      <alignment horizontal="right" vertical="center"/>
      <protection/>
    </xf>
    <xf numFmtId="177" fontId="31" fillId="0" borderId="0" xfId="116" applyNumberFormat="1" applyFont="1" applyFill="1" applyBorder="1" applyAlignment="1">
      <alignment horizontal="right" vertical="center"/>
      <protection/>
    </xf>
    <xf numFmtId="197" fontId="31" fillId="0" borderId="0" xfId="116" applyNumberFormat="1" applyFont="1" applyFill="1" applyBorder="1" applyAlignment="1">
      <alignment horizontal="left" vertical="center" shrinkToFit="1"/>
      <protection/>
    </xf>
    <xf numFmtId="197" fontId="31" fillId="0" borderId="0" xfId="116" applyNumberFormat="1" applyFont="1" applyFill="1" applyBorder="1" applyAlignment="1">
      <alignment horizontal="left" vertical="center"/>
      <protection/>
    </xf>
    <xf numFmtId="0" fontId="31" fillId="0" borderId="0" xfId="116" applyFont="1" applyFill="1" applyBorder="1" applyAlignment="1">
      <alignment vertical="center"/>
      <protection/>
    </xf>
    <xf numFmtId="0" fontId="31" fillId="0" borderId="14" xfId="116" applyFont="1" applyFill="1" applyBorder="1" applyAlignment="1">
      <alignment vertical="center"/>
      <protection/>
    </xf>
    <xf numFmtId="189" fontId="31" fillId="0" borderId="0" xfId="116" applyNumberFormat="1" applyFont="1" applyFill="1" applyBorder="1" applyAlignment="1">
      <alignment vertical="center"/>
      <protection/>
    </xf>
    <xf numFmtId="194" fontId="31" fillId="0" borderId="0" xfId="116" applyNumberFormat="1" applyFont="1" applyFill="1" applyBorder="1" applyAlignment="1">
      <alignment vertical="center"/>
      <protection/>
    </xf>
    <xf numFmtId="0" fontId="31" fillId="0" borderId="0" xfId="116" applyFont="1" applyFill="1" applyBorder="1" applyAlignment="1">
      <alignment horizontal="right" vertical="center"/>
      <protection/>
    </xf>
    <xf numFmtId="3" fontId="31" fillId="0" borderId="0" xfId="116" applyNumberFormat="1" applyFont="1" applyFill="1" applyBorder="1" applyAlignment="1">
      <alignment vertical="center"/>
      <protection/>
    </xf>
    <xf numFmtId="3" fontId="31" fillId="0" borderId="0" xfId="116" applyNumberFormat="1" applyFont="1" applyFill="1" applyAlignment="1">
      <alignment vertical="center"/>
      <protection/>
    </xf>
    <xf numFmtId="0" fontId="31" fillId="0" borderId="0" xfId="116" applyFont="1" applyFill="1" applyAlignment="1">
      <alignment vertical="center"/>
      <protection/>
    </xf>
    <xf numFmtId="186" fontId="31" fillId="0" borderId="0" xfId="116" applyNumberFormat="1" applyFont="1" applyFill="1" applyBorder="1" applyAlignment="1">
      <alignment vertical="center"/>
      <protection/>
    </xf>
    <xf numFmtId="176" fontId="31" fillId="0" borderId="0" xfId="116" applyNumberFormat="1" applyFont="1" applyFill="1" applyBorder="1" applyAlignment="1">
      <alignment vertical="center"/>
      <protection/>
    </xf>
    <xf numFmtId="201" fontId="31" fillId="0" borderId="0" xfId="116" applyNumberFormat="1" applyFont="1" applyFill="1" applyBorder="1" applyAlignment="1">
      <alignment vertical="center"/>
      <protection/>
    </xf>
    <xf numFmtId="0" fontId="31" fillId="0" borderId="0" xfId="116" applyFont="1" applyFill="1" applyBorder="1" applyAlignment="1">
      <alignment horizontal="center" vertical="center"/>
      <protection/>
    </xf>
    <xf numFmtId="0" fontId="32" fillId="0" borderId="14" xfId="0" applyFont="1" applyFill="1" applyBorder="1" applyAlignment="1">
      <alignment vertical="center"/>
    </xf>
    <xf numFmtId="179" fontId="31" fillId="0" borderId="0" xfId="116" applyNumberFormat="1" applyFont="1" applyFill="1" applyBorder="1" applyAlignment="1">
      <alignment vertical="center"/>
      <protection/>
    </xf>
    <xf numFmtId="194" fontId="31" fillId="0" borderId="0" xfId="116" applyNumberFormat="1" applyFont="1" applyFill="1" applyBorder="1" applyAlignment="1">
      <alignment horizontal="left" vertical="center"/>
      <protection/>
    </xf>
    <xf numFmtId="0" fontId="31" fillId="0" borderId="0" xfId="116" applyFont="1" applyFill="1" applyBorder="1" applyAlignment="1">
      <alignment vertical="center" shrinkToFit="1"/>
      <protection/>
    </xf>
    <xf numFmtId="57" fontId="31" fillId="0" borderId="0" xfId="116" applyNumberFormat="1" applyFont="1" applyFill="1" applyBorder="1" applyAlignment="1">
      <alignment horizontal="left" vertical="center" shrinkToFit="1"/>
      <protection/>
    </xf>
    <xf numFmtId="57" fontId="31" fillId="0" borderId="0" xfId="116" applyNumberFormat="1" applyFont="1" applyFill="1" applyBorder="1" applyAlignment="1">
      <alignment vertical="center" shrinkToFit="1"/>
      <protection/>
    </xf>
    <xf numFmtId="57" fontId="31" fillId="0" borderId="0" xfId="116" applyNumberFormat="1" applyFont="1" applyFill="1" applyBorder="1" applyAlignment="1">
      <alignment horizontal="right" vertical="center" shrinkToFit="1"/>
      <protection/>
    </xf>
    <xf numFmtId="3" fontId="31" fillId="0" borderId="0" xfId="116" applyNumberFormat="1" applyFont="1" applyFill="1" applyBorder="1" applyAlignment="1">
      <alignment horizontal="right" vertical="center" shrinkToFit="1"/>
      <protection/>
    </xf>
    <xf numFmtId="177" fontId="31" fillId="0" borderId="0" xfId="116" applyNumberFormat="1" applyFont="1" applyFill="1" applyBorder="1" applyAlignment="1">
      <alignment horizontal="right" vertical="center" shrinkToFit="1"/>
      <protection/>
    </xf>
    <xf numFmtId="3" fontId="31" fillId="0" borderId="0" xfId="116" applyNumberFormat="1" applyFont="1" applyFill="1" applyBorder="1" applyAlignment="1">
      <alignment horizontal="left" vertical="center" shrinkToFit="1"/>
      <protection/>
    </xf>
    <xf numFmtId="197" fontId="31" fillId="0" borderId="0" xfId="116" applyNumberFormat="1" applyFont="1" applyFill="1" applyBorder="1" applyAlignment="1">
      <alignment horizontal="right" vertical="center" shrinkToFit="1"/>
      <protection/>
    </xf>
    <xf numFmtId="198" fontId="31" fillId="0" borderId="0" xfId="116" applyNumberFormat="1" applyFont="1" applyFill="1" applyBorder="1" applyAlignment="1">
      <alignment horizontal="right" vertical="center" shrinkToFit="1"/>
      <protection/>
    </xf>
    <xf numFmtId="0" fontId="31" fillId="0" borderId="0" xfId="116" applyFont="1" applyFill="1" applyBorder="1" applyAlignment="1" applyProtection="1">
      <alignment horizontal="left" vertical="center" shrinkToFit="1"/>
      <protection locked="0"/>
    </xf>
    <xf numFmtId="189" fontId="31" fillId="0" borderId="0" xfId="116" applyNumberFormat="1" applyFont="1" applyFill="1" applyBorder="1" applyAlignment="1">
      <alignment vertical="center" shrinkToFit="1"/>
      <protection/>
    </xf>
    <xf numFmtId="0" fontId="31" fillId="0" borderId="0" xfId="116" applyFont="1" applyFill="1" applyBorder="1" applyAlignment="1">
      <alignment horizontal="right" vertical="center" shrinkToFit="1"/>
      <protection/>
    </xf>
    <xf numFmtId="3" fontId="31" fillId="0" borderId="0" xfId="116" applyNumberFormat="1" applyFont="1" applyFill="1" applyBorder="1" applyAlignment="1">
      <alignment vertical="center" shrinkToFit="1"/>
      <protection/>
    </xf>
    <xf numFmtId="186" fontId="31" fillId="0" borderId="0" xfId="116" applyNumberFormat="1" applyFont="1" applyFill="1" applyBorder="1" applyAlignment="1">
      <alignment vertical="center" shrinkToFit="1"/>
      <protection/>
    </xf>
    <xf numFmtId="176" fontId="31" fillId="0" borderId="0" xfId="116" applyNumberFormat="1" applyFont="1" applyFill="1" applyBorder="1" applyAlignment="1">
      <alignment vertical="center" shrinkToFit="1"/>
      <protection/>
    </xf>
    <xf numFmtId="201" fontId="31" fillId="0" borderId="0" xfId="116" applyNumberFormat="1" applyFont="1" applyFill="1" applyBorder="1" applyAlignment="1">
      <alignment vertical="center" shrinkToFit="1"/>
      <protection/>
    </xf>
    <xf numFmtId="0" fontId="31" fillId="0" borderId="0" xfId="116" applyFont="1" applyFill="1" applyBorder="1" applyAlignment="1">
      <alignment horizontal="center" vertical="center" shrinkToFit="1"/>
      <protection/>
    </xf>
    <xf numFmtId="179" fontId="31" fillId="0" borderId="0" xfId="116" applyNumberFormat="1" applyFont="1" applyFill="1" applyBorder="1" applyAlignment="1">
      <alignment vertical="center" shrinkToFit="1"/>
      <protection/>
    </xf>
    <xf numFmtId="183" fontId="31" fillId="0" borderId="0" xfId="116" applyNumberFormat="1" applyFont="1" applyFill="1" applyBorder="1" applyAlignment="1">
      <alignment vertical="center" shrinkToFit="1"/>
      <protection/>
    </xf>
    <xf numFmtId="176" fontId="31" fillId="0" borderId="0" xfId="116" applyNumberFormat="1" applyFont="1" applyFill="1" applyBorder="1" applyAlignment="1">
      <alignment horizontal="right" vertical="center" shrinkToFit="1"/>
      <protection/>
    </xf>
    <xf numFmtId="194" fontId="31" fillId="0" borderId="0" xfId="116" applyNumberFormat="1" applyFont="1" applyFill="1" applyBorder="1" applyAlignment="1">
      <alignment horizontal="right" vertical="center" shrinkToFit="1"/>
      <protection/>
    </xf>
    <xf numFmtId="57" fontId="36" fillId="0" borderId="0" xfId="116" applyNumberFormat="1" applyFont="1" applyFill="1" applyBorder="1" applyAlignment="1">
      <alignment horizontal="left" vertical="center" shrinkToFit="1"/>
      <protection/>
    </xf>
    <xf numFmtId="187" fontId="31" fillId="0" borderId="0" xfId="116" applyNumberFormat="1" applyFont="1" applyFill="1" applyBorder="1" applyAlignment="1">
      <alignment horizontal="right" vertical="center" shrinkToFit="1"/>
      <protection/>
    </xf>
    <xf numFmtId="188" fontId="30" fillId="0" borderId="26" xfId="113" applyNumberFormat="1" applyFont="1" applyFill="1" applyBorder="1" applyAlignment="1" quotePrefix="1">
      <alignment horizontal="right" vertical="center" shrinkToFit="1"/>
      <protection/>
    </xf>
    <xf numFmtId="180" fontId="30" fillId="0" borderId="26" xfId="110" applyNumberFormat="1" applyFont="1" applyFill="1" applyBorder="1" applyAlignment="1">
      <alignment horizontal="right" vertical="center" shrinkToFit="1"/>
      <protection/>
    </xf>
    <xf numFmtId="185" fontId="30" fillId="0" borderId="26" xfId="112" applyNumberFormat="1" applyFont="1" applyFill="1" applyBorder="1" applyAlignment="1">
      <alignment horizontal="right" vertical="center" shrinkToFit="1"/>
      <protection/>
    </xf>
    <xf numFmtId="197" fontId="30" fillId="0" borderId="26" xfId="115" applyNumberFormat="1" applyFont="1" applyFill="1" applyBorder="1" applyAlignment="1">
      <alignment horizontal="right" vertical="center" shrinkToFit="1"/>
      <protection/>
    </xf>
    <xf numFmtId="198" fontId="30" fillId="0" borderId="26" xfId="115" applyNumberFormat="1" applyFont="1" applyFill="1" applyBorder="1" applyAlignment="1">
      <alignment horizontal="right" vertical="center" shrinkToFit="1"/>
      <protection/>
    </xf>
    <xf numFmtId="188" fontId="38" fillId="0" borderId="26" xfId="113" applyNumberFormat="1" applyFont="1" applyFill="1" applyBorder="1" applyAlignment="1" quotePrefix="1">
      <alignment horizontal="right" vertical="center" shrinkToFit="1"/>
      <protection/>
    </xf>
    <xf numFmtId="3" fontId="38" fillId="0" borderId="26" xfId="112" applyNumberFormat="1" applyFont="1" applyFill="1" applyBorder="1" applyAlignment="1">
      <alignment horizontal="right" vertical="center" shrinkToFit="1"/>
      <protection/>
    </xf>
    <xf numFmtId="194" fontId="38" fillId="0" borderId="26" xfId="114" applyNumberFormat="1" applyFont="1" applyFill="1" applyBorder="1" applyAlignment="1">
      <alignment horizontal="right" vertical="center" shrinkToFit="1"/>
      <protection/>
    </xf>
    <xf numFmtId="38" fontId="38" fillId="0" borderId="26" xfId="70" applyFont="1" applyFill="1" applyBorder="1" applyAlignment="1">
      <alignment vertical="center" shrinkToFit="1"/>
    </xf>
    <xf numFmtId="38" fontId="38" fillId="0" borderId="26" xfId="70" applyFont="1" applyFill="1" applyBorder="1" applyAlignment="1">
      <alignment horizontal="right" vertical="center" shrinkToFit="1"/>
    </xf>
    <xf numFmtId="3" fontId="38" fillId="0" borderId="26" xfId="112" applyNumberFormat="1" applyFont="1" applyFill="1" applyBorder="1" applyAlignment="1">
      <alignment vertical="center" shrinkToFit="1"/>
      <protection/>
    </xf>
    <xf numFmtId="194" fontId="38" fillId="0" borderId="26" xfId="111" applyNumberFormat="1" applyFont="1" applyFill="1" applyBorder="1" applyAlignment="1">
      <alignment horizontal="right" vertical="center" shrinkToFit="1"/>
      <protection/>
    </xf>
    <xf numFmtId="191" fontId="30" fillId="0" borderId="26" xfId="70" applyNumberFormat="1" applyFont="1" applyFill="1" applyBorder="1" applyAlignment="1">
      <alignment horizontal="right" vertical="center" shrinkToFit="1"/>
    </xf>
    <xf numFmtId="3" fontId="31" fillId="0" borderId="26" xfId="0" applyNumberFormat="1" applyFont="1" applyFill="1" applyBorder="1" applyAlignment="1">
      <alignment horizontal="right" vertical="center" shrinkToFit="1"/>
    </xf>
    <xf numFmtId="184" fontId="30" fillId="0" borderId="26" xfId="70" applyNumberFormat="1" applyFont="1" applyFill="1" applyBorder="1" applyAlignment="1">
      <alignment horizontal="right" vertical="center" shrinkToFit="1"/>
    </xf>
    <xf numFmtId="176" fontId="30" fillId="0" borderId="26" xfId="70" applyNumberFormat="1" applyFont="1" applyFill="1" applyBorder="1" applyAlignment="1">
      <alignment vertical="center" shrinkToFit="1"/>
    </xf>
    <xf numFmtId="183" fontId="30" fillId="0" borderId="26" xfId="70" applyNumberFormat="1" applyFont="1" applyFill="1" applyBorder="1" applyAlignment="1">
      <alignment vertical="center" shrinkToFit="1"/>
    </xf>
    <xf numFmtId="183" fontId="30" fillId="0" borderId="26" xfId="116" applyNumberFormat="1" applyFont="1" applyFill="1" applyBorder="1" applyAlignment="1">
      <alignment vertical="center" shrinkToFit="1"/>
      <protection/>
    </xf>
    <xf numFmtId="176" fontId="30" fillId="0" borderId="26" xfId="70" applyNumberFormat="1" applyFont="1" applyFill="1" applyBorder="1" applyAlignment="1">
      <alignment horizontal="right" vertical="center" shrinkToFit="1"/>
    </xf>
    <xf numFmtId="3" fontId="30" fillId="0" borderId="26" xfId="70" applyNumberFormat="1" applyFont="1" applyFill="1" applyBorder="1" applyAlignment="1">
      <alignment horizontal="right" vertical="center" shrinkToFit="1"/>
    </xf>
    <xf numFmtId="38" fontId="30" fillId="0" borderId="26" xfId="70" applyFont="1" applyFill="1" applyBorder="1" applyAlignment="1">
      <alignment horizontal="right" vertical="center" shrinkToFit="1"/>
    </xf>
    <xf numFmtId="194" fontId="31" fillId="0" borderId="0" xfId="112" applyNumberFormat="1" applyFont="1" applyFill="1" applyBorder="1" applyAlignment="1">
      <alignment horizontal="right" vertical="center" shrinkToFit="1"/>
      <protection/>
    </xf>
    <xf numFmtId="191" fontId="31" fillId="0" borderId="0" xfId="112" applyNumberFormat="1" applyFont="1" applyFill="1" applyBorder="1" applyAlignment="1">
      <alignment horizontal="right" vertical="center" shrinkToFit="1"/>
      <protection/>
    </xf>
    <xf numFmtId="3" fontId="31" fillId="0" borderId="0" xfId="112" applyNumberFormat="1" applyFont="1" applyFill="1" applyBorder="1" applyAlignment="1">
      <alignment horizontal="right" vertical="center" shrinkToFit="1"/>
      <protection/>
    </xf>
    <xf numFmtId="38" fontId="31" fillId="0" borderId="0" xfId="70" applyFont="1" applyFill="1" applyBorder="1" applyAlignment="1">
      <alignment horizontal="right" vertical="center" shrinkToFit="1"/>
    </xf>
    <xf numFmtId="200" fontId="31" fillId="0" borderId="0" xfId="0" applyNumberFormat="1" applyFont="1" applyFill="1" applyBorder="1" applyAlignment="1">
      <alignment vertical="center" shrinkToFit="1"/>
    </xf>
    <xf numFmtId="176" fontId="31" fillId="0" borderId="0" xfId="0" applyNumberFormat="1" applyFont="1" applyFill="1" applyBorder="1" applyAlignment="1">
      <alignment vertical="center" shrinkToFit="1"/>
    </xf>
    <xf numFmtId="180" fontId="31" fillId="0" borderId="0" xfId="0" applyNumberFormat="1" applyFont="1" applyFill="1" applyBorder="1" applyAlignment="1">
      <alignment horizontal="right" vertical="center" shrinkToFit="1"/>
    </xf>
    <xf numFmtId="187" fontId="31" fillId="0" borderId="0" xfId="0" applyNumberFormat="1" applyFont="1" applyFill="1" applyBorder="1" applyAlignment="1">
      <alignment horizontal="right" vertical="center" shrinkToFit="1"/>
    </xf>
    <xf numFmtId="38" fontId="31" fillId="0" borderId="0" xfId="70" applyFont="1" applyFill="1" applyBorder="1" applyAlignment="1">
      <alignment horizontal="right" vertical="center"/>
    </xf>
    <xf numFmtId="194" fontId="35" fillId="0" borderId="0" xfId="114" applyNumberFormat="1" applyFont="1" applyFill="1" applyBorder="1" applyAlignment="1">
      <alignment horizontal="right" vertical="center" shrinkToFit="1"/>
      <protection/>
    </xf>
    <xf numFmtId="38" fontId="35" fillId="0" borderId="0" xfId="70" applyFont="1" applyFill="1" applyBorder="1" applyAlignment="1">
      <alignment horizontal="right" vertical="center" shrinkToFit="1"/>
    </xf>
    <xf numFmtId="191" fontId="31" fillId="0" borderId="0" xfId="70" applyNumberFormat="1" applyFont="1" applyFill="1" applyBorder="1" applyAlignment="1">
      <alignment horizontal="right" vertical="center" shrinkToFit="1"/>
    </xf>
    <xf numFmtId="194" fontId="31" fillId="0" borderId="0" xfId="70" applyNumberFormat="1" applyFont="1" applyFill="1" applyBorder="1" applyAlignment="1">
      <alignment horizontal="right" vertical="center" shrinkToFit="1"/>
    </xf>
    <xf numFmtId="38" fontId="31" fillId="0" borderId="0" xfId="70" applyFont="1" applyFill="1" applyBorder="1" applyAlignment="1">
      <alignment vertical="center" shrinkToFit="1"/>
    </xf>
    <xf numFmtId="183" fontId="31" fillId="0" borderId="0" xfId="70" applyNumberFormat="1" applyFont="1" applyFill="1" applyBorder="1" applyAlignment="1">
      <alignment vertical="center" shrinkToFit="1"/>
    </xf>
    <xf numFmtId="3" fontId="31" fillId="0" borderId="0" xfId="70" applyNumberFormat="1" applyFont="1" applyFill="1" applyBorder="1" applyAlignment="1">
      <alignment horizontal="right" vertical="center" shrinkToFit="1"/>
    </xf>
    <xf numFmtId="3" fontId="31" fillId="0" borderId="0" xfId="0" applyNumberFormat="1" applyFont="1" applyFill="1" applyBorder="1" applyAlignment="1">
      <alignment horizontal="right" vertical="center" shrinkToFit="1"/>
    </xf>
    <xf numFmtId="194" fontId="35" fillId="35" borderId="0" xfId="114" applyNumberFormat="1" applyFont="1" applyFill="1" applyBorder="1" applyAlignment="1">
      <alignment horizontal="right" vertical="center" shrinkToFit="1"/>
      <protection/>
    </xf>
    <xf numFmtId="38" fontId="35" fillId="35" borderId="0" xfId="70" applyFont="1" applyFill="1" applyBorder="1" applyAlignment="1">
      <alignment horizontal="right" vertical="center" shrinkToFit="1"/>
    </xf>
    <xf numFmtId="191" fontId="31" fillId="35" borderId="0" xfId="70" applyNumberFormat="1" applyFont="1" applyFill="1" applyBorder="1" applyAlignment="1">
      <alignment horizontal="right" vertical="center" shrinkToFit="1"/>
    </xf>
    <xf numFmtId="194" fontId="31" fillId="35" borderId="0" xfId="70" applyNumberFormat="1" applyFont="1" applyFill="1" applyBorder="1" applyAlignment="1">
      <alignment horizontal="right" vertical="center" shrinkToFit="1"/>
    </xf>
    <xf numFmtId="183" fontId="31" fillId="35" borderId="0" xfId="70" applyNumberFormat="1" applyFont="1" applyFill="1" applyBorder="1" applyAlignment="1">
      <alignment vertical="center" shrinkToFit="1"/>
    </xf>
    <xf numFmtId="183" fontId="31" fillId="35" borderId="0" xfId="116" applyNumberFormat="1" applyFont="1" applyFill="1" applyBorder="1" applyAlignment="1">
      <alignment vertical="center" shrinkToFit="1"/>
      <protection/>
    </xf>
    <xf numFmtId="3" fontId="31" fillId="35" borderId="0" xfId="70" applyNumberFormat="1" applyFont="1" applyFill="1" applyBorder="1" applyAlignment="1">
      <alignment horizontal="right" vertical="center" shrinkToFit="1"/>
    </xf>
    <xf numFmtId="194" fontId="31" fillId="35" borderId="0" xfId="0" applyNumberFormat="1" applyFont="1" applyFill="1" applyBorder="1" applyAlignment="1" applyProtection="1">
      <alignment horizontal="right" vertical="center" shrinkToFit="1"/>
      <protection locked="0"/>
    </xf>
    <xf numFmtId="37" fontId="31" fillId="0" borderId="0" xfId="116" applyNumberFormat="1" applyFont="1" applyFill="1" applyBorder="1" applyAlignment="1" applyProtection="1">
      <alignment horizontal="right" vertical="center" shrinkToFit="1"/>
      <protection locked="0"/>
    </xf>
    <xf numFmtId="194" fontId="31" fillId="35" borderId="0" xfId="118" applyNumberFormat="1" applyFont="1" applyFill="1" applyBorder="1" applyAlignment="1">
      <alignment horizontal="right" vertical="center" shrinkToFit="1"/>
      <protection/>
    </xf>
    <xf numFmtId="194" fontId="31" fillId="0" borderId="0" xfId="118" applyNumberFormat="1" applyFont="1" applyFill="1" applyBorder="1" applyAlignment="1">
      <alignment horizontal="right" vertical="center" shrinkToFit="1"/>
      <protection/>
    </xf>
    <xf numFmtId="179" fontId="31" fillId="35" borderId="0" xfId="116" applyNumberFormat="1" applyFont="1" applyFill="1" applyBorder="1" applyAlignment="1">
      <alignment vertical="center" shrinkToFit="1"/>
      <protection/>
    </xf>
    <xf numFmtId="0" fontId="31" fillId="0" borderId="13" xfId="116" applyFont="1" applyFill="1" applyBorder="1" applyAlignment="1">
      <alignment vertical="center" shrinkToFit="1"/>
      <protection/>
    </xf>
    <xf numFmtId="187" fontId="31" fillId="0" borderId="13" xfId="116" applyNumberFormat="1" applyFont="1" applyFill="1" applyBorder="1" applyAlignment="1">
      <alignment vertical="center" shrinkToFit="1"/>
      <protection/>
    </xf>
    <xf numFmtId="177" fontId="31" fillId="0" borderId="13" xfId="116" applyNumberFormat="1" applyFont="1" applyFill="1" applyBorder="1" applyAlignment="1">
      <alignment vertical="center" shrinkToFit="1"/>
      <protection/>
    </xf>
    <xf numFmtId="3" fontId="31" fillId="0" borderId="13" xfId="116" applyNumberFormat="1" applyFont="1" applyFill="1" applyBorder="1" applyAlignment="1">
      <alignment vertical="center" shrinkToFit="1"/>
      <protection/>
    </xf>
    <xf numFmtId="197" fontId="31" fillId="0" borderId="13" xfId="116" applyNumberFormat="1" applyFont="1" applyFill="1" applyBorder="1" applyAlignment="1">
      <alignment vertical="center" shrinkToFit="1"/>
      <protection/>
    </xf>
    <xf numFmtId="198" fontId="31" fillId="0" borderId="13" xfId="116" applyNumberFormat="1" applyFont="1" applyFill="1" applyBorder="1" applyAlignment="1">
      <alignment vertical="center" shrinkToFit="1"/>
      <protection/>
    </xf>
    <xf numFmtId="0" fontId="31" fillId="0" borderId="13" xfId="116" applyFont="1" applyFill="1" applyBorder="1" applyAlignment="1" applyProtection="1">
      <alignment vertical="center" shrinkToFit="1"/>
      <protection locked="0"/>
    </xf>
    <xf numFmtId="189" fontId="31" fillId="0" borderId="13" xfId="116" applyNumberFormat="1" applyFont="1" applyFill="1" applyBorder="1" applyAlignment="1">
      <alignment vertical="center" shrinkToFit="1"/>
      <protection/>
    </xf>
    <xf numFmtId="0" fontId="31" fillId="0" borderId="13" xfId="0" applyFont="1" applyFill="1" applyBorder="1" applyAlignment="1">
      <alignment vertical="center" shrinkToFit="1"/>
    </xf>
    <xf numFmtId="186" fontId="31" fillId="0" borderId="13" xfId="116" applyNumberFormat="1" applyFont="1" applyFill="1" applyBorder="1" applyAlignment="1">
      <alignment vertical="center" shrinkToFit="1"/>
      <protection/>
    </xf>
    <xf numFmtId="3" fontId="31" fillId="0" borderId="13" xfId="112" applyNumberFormat="1" applyFont="1" applyFill="1" applyBorder="1" applyAlignment="1">
      <alignment horizontal="right" vertical="center" shrinkToFit="1"/>
      <protection/>
    </xf>
    <xf numFmtId="201" fontId="31" fillId="0" borderId="13" xfId="112" applyNumberFormat="1" applyFont="1" applyFill="1" applyBorder="1" applyAlignment="1">
      <alignment horizontal="right" vertical="center" shrinkToFit="1"/>
      <protection/>
    </xf>
    <xf numFmtId="176" fontId="31" fillId="0" borderId="13" xfId="116" applyNumberFormat="1" applyFont="1" applyFill="1" applyBorder="1" applyAlignment="1">
      <alignment vertical="center" shrinkToFit="1"/>
      <protection/>
    </xf>
    <xf numFmtId="3" fontId="31" fillId="0" borderId="13" xfId="116" applyNumberFormat="1" applyFont="1" applyFill="1" applyBorder="1" applyAlignment="1">
      <alignment horizontal="right" vertical="center" shrinkToFit="1"/>
      <protection/>
    </xf>
    <xf numFmtId="179" fontId="31" fillId="0" borderId="13" xfId="116" applyNumberFormat="1" applyFont="1" applyFill="1" applyBorder="1" applyAlignment="1">
      <alignment vertical="center" shrinkToFit="1"/>
      <protection/>
    </xf>
    <xf numFmtId="183" fontId="31" fillId="0" borderId="13" xfId="70" applyNumberFormat="1" applyFont="1" applyFill="1" applyBorder="1" applyAlignment="1">
      <alignment vertical="center" shrinkToFit="1"/>
    </xf>
    <xf numFmtId="176" fontId="31" fillId="0" borderId="13" xfId="116" applyNumberFormat="1" applyFont="1" applyFill="1" applyBorder="1" applyAlignment="1">
      <alignment horizontal="right" vertical="center" shrinkToFit="1"/>
      <protection/>
    </xf>
    <xf numFmtId="194" fontId="31" fillId="0" borderId="13" xfId="116" applyNumberFormat="1" applyFont="1" applyFill="1" applyBorder="1" applyAlignment="1">
      <alignment horizontal="right" vertical="center" shrinkToFit="1"/>
      <protection/>
    </xf>
    <xf numFmtId="187" fontId="31" fillId="0" borderId="13" xfId="116" applyNumberFormat="1" applyFont="1" applyFill="1" applyBorder="1" applyAlignment="1">
      <alignment horizontal="right" vertical="center" shrinkToFit="1"/>
      <protection/>
    </xf>
    <xf numFmtId="181" fontId="31" fillId="0" borderId="0" xfId="0" applyNumberFormat="1" applyFont="1" applyFill="1" applyBorder="1" applyAlignment="1">
      <alignment horizontal="left" vertical="center"/>
    </xf>
    <xf numFmtId="178" fontId="31" fillId="0" borderId="0" xfId="0" applyNumberFormat="1" applyFont="1" applyFill="1" applyBorder="1" applyAlignment="1">
      <alignment vertical="center"/>
    </xf>
    <xf numFmtId="187" fontId="31" fillId="0" borderId="0" xfId="112" applyNumberFormat="1" applyFont="1" applyFill="1" applyAlignment="1">
      <alignment horizontal="right" vertical="center"/>
      <protection/>
    </xf>
    <xf numFmtId="3" fontId="31" fillId="0" borderId="0" xfId="112" applyNumberFormat="1" applyFont="1" applyFill="1" applyAlignment="1">
      <alignment horizontal="right" vertical="center"/>
      <protection/>
    </xf>
    <xf numFmtId="181" fontId="31" fillId="0" borderId="14" xfId="0" applyNumberFormat="1" applyFont="1" applyFill="1" applyBorder="1" applyAlignment="1">
      <alignment vertical="center" wrapText="1"/>
    </xf>
    <xf numFmtId="181" fontId="31" fillId="0" borderId="14" xfId="0" applyNumberFormat="1" applyFont="1" applyFill="1" applyBorder="1" applyAlignment="1">
      <alignment vertical="center"/>
    </xf>
    <xf numFmtId="180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85" fontId="31" fillId="0" borderId="0" xfId="112" applyNumberFormat="1" applyFont="1" applyFill="1" applyAlignment="1">
      <alignment horizontal="right" vertical="center"/>
      <protection/>
    </xf>
    <xf numFmtId="38" fontId="31" fillId="0" borderId="0" xfId="0" applyNumberFormat="1" applyFont="1" applyFill="1" applyAlignment="1">
      <alignment vertical="center"/>
    </xf>
    <xf numFmtId="3" fontId="31" fillId="0" borderId="14" xfId="116" applyNumberFormat="1" applyFont="1" applyFill="1" applyBorder="1" applyAlignment="1">
      <alignment horizontal="left" vertical="center" wrapText="1"/>
      <protection/>
    </xf>
    <xf numFmtId="3" fontId="31" fillId="0" borderId="14" xfId="116" applyNumberFormat="1" applyFont="1" applyFill="1" applyBorder="1" applyAlignment="1">
      <alignment vertical="center"/>
      <protection/>
    </xf>
    <xf numFmtId="3" fontId="31" fillId="0" borderId="0" xfId="112" applyNumberFormat="1" applyFont="1" applyFill="1" applyAlignment="1">
      <alignment horizontal="left" vertical="center"/>
      <protection/>
    </xf>
    <xf numFmtId="189" fontId="31" fillId="0" borderId="0" xfId="112" applyNumberFormat="1" applyFont="1" applyFill="1" applyAlignment="1">
      <alignment horizontal="right" vertical="center"/>
      <protection/>
    </xf>
    <xf numFmtId="0" fontId="31" fillId="0" borderId="14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 wrapText="1"/>
    </xf>
    <xf numFmtId="176" fontId="31" fillId="0" borderId="0" xfId="70" applyNumberFormat="1" applyFont="1" applyFill="1" applyAlignment="1">
      <alignment horizontal="left" vertical="center"/>
    </xf>
    <xf numFmtId="38" fontId="31" fillId="0" borderId="14" xfId="70" applyFont="1" applyFill="1" applyBorder="1" applyAlignment="1">
      <alignment horizontal="left" vertical="center" wrapText="1"/>
    </xf>
    <xf numFmtId="38" fontId="31" fillId="0" borderId="0" xfId="70" applyFont="1" applyFill="1" applyAlignment="1">
      <alignment horizontal="right" vertical="center"/>
    </xf>
    <xf numFmtId="186" fontId="31" fillId="0" borderId="0" xfId="70" applyNumberFormat="1" applyFont="1" applyFill="1" applyAlignment="1">
      <alignment horizontal="right" vertical="center"/>
    </xf>
    <xf numFmtId="194" fontId="31" fillId="0" borderId="0" xfId="116" applyNumberFormat="1" applyFont="1" applyFill="1" applyAlignment="1">
      <alignment vertical="center"/>
      <protection/>
    </xf>
    <xf numFmtId="201" fontId="31" fillId="0" borderId="0" xfId="116" applyNumberFormat="1" applyFont="1" applyFill="1" applyAlignment="1">
      <alignment vertical="center"/>
      <protection/>
    </xf>
    <xf numFmtId="183" fontId="31" fillId="0" borderId="0" xfId="70" applyNumberFormat="1" applyFont="1" applyFill="1" applyAlignment="1">
      <alignment vertical="center"/>
    </xf>
    <xf numFmtId="38" fontId="31" fillId="0" borderId="0" xfId="70" applyFont="1" applyFill="1" applyAlignment="1">
      <alignment vertical="center"/>
    </xf>
    <xf numFmtId="176" fontId="31" fillId="0" borderId="0" xfId="70" applyNumberFormat="1" applyFont="1" applyFill="1" applyAlignment="1">
      <alignment vertical="center"/>
    </xf>
    <xf numFmtId="194" fontId="31" fillId="0" borderId="0" xfId="70" applyNumberFormat="1" applyFont="1" applyFill="1" applyAlignment="1">
      <alignment vertical="center"/>
    </xf>
    <xf numFmtId="3" fontId="31" fillId="0" borderId="0" xfId="0" applyNumberFormat="1" applyFont="1" applyFill="1" applyAlignment="1">
      <alignment horizontal="right" vertical="center"/>
    </xf>
    <xf numFmtId="3" fontId="31" fillId="0" borderId="0" xfId="70" applyNumberFormat="1" applyFont="1" applyFill="1" applyAlignment="1">
      <alignment horizontal="right" vertical="center"/>
    </xf>
    <xf numFmtId="38" fontId="31" fillId="0" borderId="0" xfId="70" applyFont="1" applyFill="1" applyAlignment="1">
      <alignment horizontal="left" vertical="center"/>
    </xf>
    <xf numFmtId="38" fontId="31" fillId="0" borderId="0" xfId="70" applyFont="1" applyFill="1" applyBorder="1" applyAlignment="1">
      <alignment horizontal="left" vertical="center"/>
    </xf>
    <xf numFmtId="38" fontId="31" fillId="0" borderId="14" xfId="70" applyFont="1" applyFill="1" applyBorder="1" applyAlignment="1">
      <alignment vertical="center"/>
    </xf>
    <xf numFmtId="38" fontId="31" fillId="0" borderId="0" xfId="70" applyFont="1" applyFill="1" applyBorder="1" applyAlignment="1">
      <alignment vertical="center"/>
    </xf>
    <xf numFmtId="4" fontId="31" fillId="0" borderId="0" xfId="116" applyNumberFormat="1" applyFont="1" applyFill="1" applyAlignment="1">
      <alignment vertical="center"/>
      <protection/>
    </xf>
    <xf numFmtId="187" fontId="31" fillId="0" borderId="0" xfId="116" applyNumberFormat="1" applyFont="1" applyFill="1" applyAlignment="1">
      <alignment vertical="center"/>
      <protection/>
    </xf>
    <xf numFmtId="181" fontId="31" fillId="0" borderId="0" xfId="0" applyNumberFormat="1" applyFont="1" applyFill="1" applyBorder="1" applyAlignment="1">
      <alignment vertical="center" wrapText="1"/>
    </xf>
    <xf numFmtId="3" fontId="31" fillId="0" borderId="0" xfId="116" applyNumberFormat="1" applyFont="1" applyFill="1" applyAlignment="1">
      <alignment horizontal="left" vertical="center" wrapText="1"/>
      <protection/>
    </xf>
    <xf numFmtId="0" fontId="32" fillId="0" borderId="0" xfId="0" applyFont="1" applyFill="1" applyAlignment="1">
      <alignment vertical="center"/>
    </xf>
    <xf numFmtId="181" fontId="31" fillId="0" borderId="0" xfId="0" applyNumberFormat="1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38" fontId="31" fillId="0" borderId="0" xfId="70" applyFont="1" applyFill="1" applyBorder="1" applyAlignment="1">
      <alignment horizontal="left" vertical="center" wrapText="1"/>
    </xf>
    <xf numFmtId="179" fontId="31" fillId="0" borderId="0" xfId="116" applyNumberFormat="1" applyFont="1" applyFill="1" applyAlignment="1">
      <alignment vertical="center"/>
      <protection/>
    </xf>
    <xf numFmtId="187" fontId="31" fillId="0" borderId="0" xfId="70" applyNumberFormat="1" applyFont="1" applyFill="1" applyBorder="1" applyAlignment="1">
      <alignment horizontal="right" vertical="center"/>
    </xf>
    <xf numFmtId="38" fontId="37" fillId="0" borderId="0" xfId="70" applyFont="1" applyFill="1" applyBorder="1" applyAlignment="1">
      <alignment vertical="center"/>
    </xf>
    <xf numFmtId="180" fontId="31" fillId="0" borderId="0" xfId="0" applyNumberFormat="1" applyFont="1" applyFill="1" applyBorder="1" applyAlignment="1">
      <alignment horizontal="right" vertical="center"/>
    </xf>
    <xf numFmtId="0" fontId="31" fillId="0" borderId="23" xfId="116" applyFont="1" applyFill="1" applyBorder="1" applyAlignment="1">
      <alignment horizontal="center" vertical="center"/>
      <protection/>
    </xf>
    <xf numFmtId="0" fontId="31" fillId="0" borderId="22" xfId="116" applyFont="1" applyFill="1" applyBorder="1" applyAlignment="1">
      <alignment horizontal="center" vertical="center"/>
      <protection/>
    </xf>
    <xf numFmtId="0" fontId="31" fillId="0" borderId="15" xfId="116" applyFont="1" applyFill="1" applyBorder="1" applyAlignment="1">
      <alignment vertical="center" wrapText="1"/>
      <protection/>
    </xf>
    <xf numFmtId="3" fontId="31" fillId="0" borderId="21" xfId="116" applyNumberFormat="1" applyFont="1" applyFill="1" applyBorder="1" applyAlignment="1">
      <alignment vertical="center" wrapText="1" shrinkToFit="1"/>
      <protection/>
    </xf>
    <xf numFmtId="3" fontId="31" fillId="0" borderId="21" xfId="116" applyNumberFormat="1" applyFont="1" applyFill="1" applyBorder="1" applyAlignment="1">
      <alignment vertical="center" wrapText="1"/>
      <protection/>
    </xf>
    <xf numFmtId="0" fontId="31" fillId="0" borderId="21" xfId="116" applyFont="1" applyFill="1" applyBorder="1" applyAlignment="1">
      <alignment horizontal="center" vertical="center" shrinkToFit="1"/>
      <protection/>
    </xf>
    <xf numFmtId="3" fontId="31" fillId="0" borderId="3" xfId="116" applyNumberFormat="1" applyFont="1" applyFill="1" applyBorder="1" applyAlignment="1">
      <alignment horizontal="center" vertical="center"/>
      <protection/>
    </xf>
    <xf numFmtId="0" fontId="31" fillId="0" borderId="3" xfId="112" applyFont="1" applyFill="1" applyBorder="1" applyAlignment="1">
      <alignment horizontal="distributed" vertical="center" shrinkToFit="1"/>
      <protection/>
    </xf>
    <xf numFmtId="176" fontId="31" fillId="0" borderId="3" xfId="116" applyNumberFormat="1" applyFont="1" applyFill="1" applyBorder="1" applyAlignment="1">
      <alignment vertical="center"/>
      <protection/>
    </xf>
    <xf numFmtId="0" fontId="31" fillId="35" borderId="3" xfId="112" applyFont="1" applyFill="1" applyBorder="1" applyAlignment="1">
      <alignment horizontal="distributed" vertical="center" shrinkToFit="1"/>
      <protection/>
    </xf>
    <xf numFmtId="0" fontId="39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 indent="5"/>
    </xf>
    <xf numFmtId="49" fontId="14" fillId="0" borderId="26" xfId="0" applyNumberFormat="1" applyFont="1" applyBorder="1" applyAlignment="1">
      <alignment horizontal="center" vertical="center"/>
    </xf>
    <xf numFmtId="0" fontId="11" fillId="0" borderId="26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87" fontId="31" fillId="0" borderId="0" xfId="116" applyNumberFormat="1" applyFont="1" applyFill="1" applyBorder="1" applyAlignment="1">
      <alignment horizontal="left" vertical="center"/>
      <protection/>
    </xf>
    <xf numFmtId="38" fontId="30" fillId="0" borderId="0" xfId="70" applyFont="1" applyFill="1" applyBorder="1" applyAlignment="1">
      <alignment horizontal="right" vertical="center"/>
    </xf>
    <xf numFmtId="184" fontId="30" fillId="0" borderId="0" xfId="70" applyNumberFormat="1" applyFont="1" applyFill="1" applyBorder="1" applyAlignment="1">
      <alignment horizontal="right" vertical="center"/>
    </xf>
    <xf numFmtId="185" fontId="30" fillId="0" borderId="0" xfId="112" applyNumberFormat="1" applyFont="1" applyFill="1" applyBorder="1" applyAlignment="1">
      <alignment horizontal="right" vertical="center" shrinkToFit="1"/>
      <protection/>
    </xf>
    <xf numFmtId="3" fontId="30" fillId="0" borderId="0" xfId="112" applyNumberFormat="1" applyFont="1" applyFill="1" applyBorder="1" applyAlignment="1">
      <alignment vertical="center" shrinkToFit="1"/>
      <protection/>
    </xf>
    <xf numFmtId="195" fontId="38" fillId="0" borderId="0" xfId="0" applyNumberFormat="1" applyFont="1" applyFill="1" applyBorder="1" applyAlignment="1">
      <alignment vertical="center" shrinkToFit="1"/>
    </xf>
    <xf numFmtId="200" fontId="30" fillId="0" borderId="0" xfId="0" applyNumberFormat="1" applyFont="1" applyFill="1" applyBorder="1" applyAlignment="1">
      <alignment vertical="center" shrinkToFit="1"/>
    </xf>
    <xf numFmtId="176" fontId="30" fillId="0" borderId="0" xfId="0" applyNumberFormat="1" applyFont="1" applyFill="1" applyBorder="1" applyAlignment="1">
      <alignment vertical="center" shrinkToFit="1"/>
    </xf>
    <xf numFmtId="180" fontId="30" fillId="0" borderId="0" xfId="0" applyNumberFormat="1" applyFont="1" applyFill="1" applyBorder="1" applyAlignment="1">
      <alignment horizontal="right" vertical="center" shrinkToFit="1"/>
    </xf>
    <xf numFmtId="191" fontId="74" fillId="0" borderId="0" xfId="112" applyNumberFormat="1" applyFont="1" applyFill="1" applyBorder="1" applyAlignment="1">
      <alignment horizontal="right" vertical="center" shrinkToFit="1"/>
      <protection/>
    </xf>
    <xf numFmtId="194" fontId="30" fillId="0" borderId="26" xfId="121" applyNumberFormat="1" applyFont="1" applyFill="1" applyBorder="1" applyAlignment="1">
      <alignment vertical="center" shrinkToFit="1"/>
      <protection/>
    </xf>
    <xf numFmtId="3" fontId="30" fillId="0" borderId="26" xfId="112" applyNumberFormat="1" applyFont="1" applyFill="1" applyBorder="1" applyAlignment="1">
      <alignment horizontal="right" vertical="center" shrinkToFit="1"/>
      <protection/>
    </xf>
    <xf numFmtId="176" fontId="30" fillId="0" borderId="26" xfId="112" applyNumberFormat="1" applyFont="1" applyFill="1" applyBorder="1" applyAlignment="1">
      <alignment horizontal="right" vertical="center" shrinkToFit="1"/>
      <protection/>
    </xf>
    <xf numFmtId="194" fontId="31" fillId="0" borderId="0" xfId="121" applyNumberFormat="1" applyFont="1" applyFill="1" applyBorder="1" applyAlignment="1">
      <alignment vertical="center" shrinkToFit="1"/>
      <protection/>
    </xf>
    <xf numFmtId="188" fontId="31" fillId="0" borderId="0" xfId="113" applyNumberFormat="1" applyFont="1" applyFill="1" applyBorder="1" applyAlignment="1" quotePrefix="1">
      <alignment horizontal="right" vertical="center" shrinkToFit="1"/>
      <protection/>
    </xf>
    <xf numFmtId="184" fontId="31" fillId="0" borderId="0" xfId="70" applyNumberFormat="1" applyFont="1" applyFill="1" applyBorder="1" applyAlignment="1">
      <alignment horizontal="right" vertical="center"/>
    </xf>
    <xf numFmtId="37" fontId="31" fillId="0" borderId="0" xfId="116" applyNumberFormat="1" applyFont="1" applyFill="1" applyBorder="1" applyAlignment="1">
      <alignment horizontal="right" vertical="center" shrinkToFit="1"/>
      <protection/>
    </xf>
    <xf numFmtId="185" fontId="31" fillId="0" borderId="0" xfId="112" applyNumberFormat="1" applyFont="1" applyFill="1" applyBorder="1" applyAlignment="1">
      <alignment horizontal="right" vertical="center" shrinkToFit="1"/>
      <protection/>
    </xf>
    <xf numFmtId="194" fontId="35" fillId="0" borderId="0" xfId="111" applyNumberFormat="1" applyFont="1" applyFill="1" applyBorder="1" applyAlignment="1">
      <alignment horizontal="right" vertical="center" shrinkToFit="1"/>
      <protection/>
    </xf>
    <xf numFmtId="195" fontId="35" fillId="0" borderId="0" xfId="0" applyNumberFormat="1" applyFont="1" applyFill="1" applyBorder="1" applyAlignment="1">
      <alignment vertical="center" shrinkToFit="1"/>
    </xf>
    <xf numFmtId="176" fontId="31" fillId="0" borderId="0" xfId="70" applyNumberFormat="1" applyFont="1" applyFill="1" applyBorder="1" applyAlignment="1">
      <alignment vertical="center" shrinkToFit="1"/>
    </xf>
    <xf numFmtId="176" fontId="31" fillId="0" borderId="0" xfId="70" applyNumberFormat="1" applyFont="1" applyFill="1" applyBorder="1" applyAlignment="1">
      <alignment horizontal="right" vertical="center" shrinkToFit="1"/>
    </xf>
    <xf numFmtId="3" fontId="31" fillId="0" borderId="0" xfId="0" applyNumberFormat="1" applyFont="1" applyFill="1" applyBorder="1" applyAlignment="1" applyProtection="1">
      <alignment horizontal="right" vertical="center" shrinkToFit="1"/>
      <protection locked="0"/>
    </xf>
    <xf numFmtId="202" fontId="31" fillId="0" borderId="0" xfId="119" applyNumberFormat="1" applyFont="1" applyFill="1" applyBorder="1" applyAlignment="1">
      <alignment horizontal="right" vertical="center" shrinkToFit="1"/>
      <protection/>
    </xf>
    <xf numFmtId="202" fontId="31" fillId="0" borderId="0" xfId="0" applyNumberFormat="1" applyFont="1" applyFill="1" applyBorder="1" applyAlignment="1">
      <alignment horizontal="right" vertical="center" shrinkToFit="1"/>
    </xf>
    <xf numFmtId="202" fontId="31" fillId="0" borderId="0" xfId="120" applyNumberFormat="1" applyFont="1" applyFill="1" applyBorder="1" applyAlignment="1">
      <alignment horizontal="right" vertical="center" shrinkToFit="1"/>
      <protection/>
    </xf>
    <xf numFmtId="202" fontId="31" fillId="0" borderId="0" xfId="72" applyNumberFormat="1" applyFont="1" applyFill="1" applyBorder="1" applyAlignment="1">
      <alignment horizontal="right" vertical="center" shrinkToFit="1"/>
    </xf>
    <xf numFmtId="187" fontId="31" fillId="0" borderId="0" xfId="72" applyNumberFormat="1" applyFont="1" applyFill="1" applyBorder="1" applyAlignment="1">
      <alignment horizontal="right" vertical="center" shrinkToFit="1"/>
    </xf>
    <xf numFmtId="194" fontId="31" fillId="35" borderId="0" xfId="121" applyNumberFormat="1" applyFont="1" applyFill="1" applyBorder="1" applyAlignment="1">
      <alignment vertical="center" shrinkToFit="1"/>
      <protection/>
    </xf>
    <xf numFmtId="188" fontId="31" fillId="35" borderId="0" xfId="113" applyNumberFormat="1" applyFont="1" applyFill="1" applyBorder="1" applyAlignment="1" quotePrefix="1">
      <alignment horizontal="right" vertical="center" shrinkToFit="1"/>
      <protection/>
    </xf>
    <xf numFmtId="38" fontId="31" fillId="35" borderId="0" xfId="70" applyFont="1" applyFill="1" applyBorder="1" applyAlignment="1">
      <alignment horizontal="right" vertical="center"/>
    </xf>
    <xf numFmtId="184" fontId="31" fillId="35" borderId="0" xfId="70" applyNumberFormat="1" applyFont="1" applyFill="1" applyBorder="1" applyAlignment="1">
      <alignment horizontal="right" vertical="center"/>
    </xf>
    <xf numFmtId="37" fontId="31" fillId="35" borderId="0" xfId="116" applyNumberFormat="1" applyFont="1" applyFill="1" applyBorder="1" applyAlignment="1">
      <alignment horizontal="right" vertical="center" shrinkToFit="1"/>
      <protection/>
    </xf>
    <xf numFmtId="185" fontId="31" fillId="35" borderId="0" xfId="112" applyNumberFormat="1" applyFont="1" applyFill="1" applyBorder="1" applyAlignment="1">
      <alignment horizontal="right" vertical="center" shrinkToFit="1"/>
      <protection/>
    </xf>
    <xf numFmtId="38" fontId="31" fillId="35" borderId="0" xfId="70" applyFont="1" applyFill="1" applyBorder="1" applyAlignment="1">
      <alignment vertical="center" shrinkToFit="1"/>
    </xf>
    <xf numFmtId="194" fontId="35" fillId="35" borderId="0" xfId="111" applyNumberFormat="1" applyFont="1" applyFill="1" applyBorder="1" applyAlignment="1">
      <alignment horizontal="right" vertical="center" shrinkToFit="1"/>
      <protection/>
    </xf>
    <xf numFmtId="195" fontId="35" fillId="35" borderId="0" xfId="0" applyNumberFormat="1" applyFont="1" applyFill="1" applyBorder="1" applyAlignment="1">
      <alignment vertical="center" shrinkToFit="1"/>
    </xf>
    <xf numFmtId="200" fontId="31" fillId="35" borderId="0" xfId="0" applyNumberFormat="1" applyFont="1" applyFill="1" applyBorder="1" applyAlignment="1">
      <alignment horizontal="right" vertical="center" shrinkToFit="1"/>
    </xf>
    <xf numFmtId="176" fontId="31" fillId="35" borderId="0" xfId="70" applyNumberFormat="1" applyFont="1" applyFill="1" applyBorder="1" applyAlignment="1">
      <alignment vertical="center" shrinkToFit="1"/>
    </xf>
    <xf numFmtId="176" fontId="31" fillId="35" borderId="0" xfId="70" applyNumberFormat="1" applyFont="1" applyFill="1" applyBorder="1" applyAlignment="1">
      <alignment horizontal="right" vertical="center" shrinkToFit="1"/>
    </xf>
    <xf numFmtId="38" fontId="31" fillId="35" borderId="0" xfId="70" applyFont="1" applyFill="1" applyBorder="1" applyAlignment="1">
      <alignment horizontal="right" vertical="center" shrinkToFit="1"/>
    </xf>
    <xf numFmtId="3" fontId="31" fillId="35" borderId="0" xfId="70" applyNumberFormat="1" applyFont="1" applyFill="1" applyBorder="1" applyAlignment="1">
      <alignment vertical="center" shrinkToFit="1"/>
    </xf>
    <xf numFmtId="3" fontId="31" fillId="35" borderId="0" xfId="0" applyNumberFormat="1" applyFont="1" applyFill="1" applyBorder="1" applyAlignment="1" applyProtection="1">
      <alignment horizontal="right" vertical="center" shrinkToFit="1"/>
      <protection locked="0"/>
    </xf>
    <xf numFmtId="3" fontId="31" fillId="35" borderId="0" xfId="0" applyNumberFormat="1" applyFont="1" applyFill="1" applyBorder="1" applyAlignment="1">
      <alignment horizontal="right" vertical="center" shrinkToFit="1"/>
    </xf>
    <xf numFmtId="202" fontId="31" fillId="35" borderId="0" xfId="119" applyNumberFormat="1" applyFont="1" applyFill="1" applyBorder="1" applyAlignment="1">
      <alignment horizontal="right" vertical="center" shrinkToFit="1"/>
      <protection/>
    </xf>
    <xf numFmtId="202" fontId="31" fillId="35" borderId="0" xfId="0" applyNumberFormat="1" applyFont="1" applyFill="1" applyBorder="1" applyAlignment="1">
      <alignment horizontal="right" vertical="center" shrinkToFit="1"/>
    </xf>
    <xf numFmtId="202" fontId="31" fillId="35" borderId="0" xfId="120" applyNumberFormat="1" applyFont="1" applyFill="1" applyBorder="1" applyAlignment="1">
      <alignment horizontal="right" vertical="center" shrinkToFit="1"/>
      <protection/>
    </xf>
    <xf numFmtId="202" fontId="31" fillId="35" borderId="0" xfId="72" applyNumberFormat="1" applyFont="1" applyFill="1" applyBorder="1" applyAlignment="1">
      <alignment horizontal="right" vertical="center" shrinkToFit="1"/>
    </xf>
    <xf numFmtId="187" fontId="31" fillId="35" borderId="0" xfId="72" applyNumberFormat="1" applyFont="1" applyFill="1" applyBorder="1" applyAlignment="1">
      <alignment horizontal="right" vertical="center" shrinkToFit="1"/>
    </xf>
    <xf numFmtId="180" fontId="31" fillId="35" borderId="0" xfId="0" applyNumberFormat="1" applyFont="1" applyFill="1" applyBorder="1" applyAlignment="1">
      <alignment horizontal="right" vertical="center" shrinkToFit="1"/>
    </xf>
    <xf numFmtId="200" fontId="31" fillId="0" borderId="0" xfId="0" applyNumberFormat="1" applyFont="1" applyFill="1" applyBorder="1" applyAlignment="1">
      <alignment horizontal="right" vertical="center" shrinkToFit="1"/>
    </xf>
    <xf numFmtId="3" fontId="31" fillId="0" borderId="0" xfId="70" applyNumberFormat="1" applyFont="1" applyFill="1" applyBorder="1" applyAlignment="1">
      <alignment vertical="center" shrinkToFit="1"/>
    </xf>
    <xf numFmtId="0" fontId="31" fillId="35" borderId="0" xfId="0" applyNumberFormat="1" applyFont="1" applyFill="1" applyBorder="1" applyAlignment="1" applyProtection="1">
      <alignment horizontal="right" vertical="center" shrinkToFit="1"/>
      <protection locked="0"/>
    </xf>
    <xf numFmtId="200" fontId="31" fillId="35" borderId="0" xfId="0" applyNumberFormat="1" applyFont="1" applyFill="1" applyBorder="1" applyAlignment="1" applyProtection="1">
      <alignment horizontal="right" vertical="center" shrinkToFit="1"/>
      <protection locked="0"/>
    </xf>
    <xf numFmtId="37" fontId="31" fillId="35" borderId="0" xfId="0" applyNumberFormat="1" applyFont="1" applyFill="1" applyBorder="1" applyAlignment="1" applyProtection="1">
      <alignment horizontal="right" vertical="center" shrinkToFit="1"/>
      <protection locked="0"/>
    </xf>
    <xf numFmtId="199" fontId="31" fillId="35" borderId="0" xfId="0" applyNumberFormat="1" applyFont="1" applyFill="1" applyBorder="1" applyAlignment="1" applyProtection="1">
      <alignment horizontal="right" vertical="center" shrinkToFit="1"/>
      <protection locked="0"/>
    </xf>
    <xf numFmtId="180" fontId="31" fillId="35" borderId="0" xfId="0" applyNumberFormat="1" applyFont="1" applyFill="1" applyBorder="1" applyAlignment="1" applyProtection="1">
      <alignment horizontal="right" vertical="center" shrinkToFit="1"/>
      <protection locked="0"/>
    </xf>
    <xf numFmtId="194" fontId="31" fillId="0" borderId="0" xfId="117" applyNumberFormat="1" applyFont="1" applyFill="1" applyBorder="1" applyAlignment="1">
      <alignment horizontal="right" vertical="center" shrinkToFit="1"/>
      <protection/>
    </xf>
    <xf numFmtId="191" fontId="31" fillId="0" borderId="0" xfId="0" applyNumberFormat="1" applyFont="1" applyFill="1" applyBorder="1" applyAlignment="1" applyProtection="1">
      <alignment horizontal="right" vertical="center" shrinkToFit="1"/>
      <protection locked="0"/>
    </xf>
    <xf numFmtId="193" fontId="31" fillId="0" borderId="0" xfId="0" applyNumberFormat="1" applyFont="1" applyFill="1" applyBorder="1" applyAlignment="1" applyProtection="1">
      <alignment horizontal="right" vertical="center" shrinkToFit="1"/>
      <protection locked="0"/>
    </xf>
    <xf numFmtId="200" fontId="31" fillId="0" borderId="0" xfId="0" applyNumberFormat="1" applyFont="1" applyFill="1" applyBorder="1" applyAlignment="1" applyProtection="1">
      <alignment horizontal="right" vertical="center" shrinkToFit="1"/>
      <protection locked="0"/>
    </xf>
    <xf numFmtId="199" fontId="31" fillId="0" borderId="0" xfId="0" applyNumberFormat="1" applyFont="1" applyFill="1" applyBorder="1" applyAlignment="1" applyProtection="1">
      <alignment horizontal="right" vertical="center" shrinkToFit="1"/>
      <protection locked="0"/>
    </xf>
    <xf numFmtId="37" fontId="31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1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31" fillId="35" borderId="0" xfId="0" applyNumberFormat="1" applyFont="1" applyFill="1" applyBorder="1" applyAlignment="1">
      <alignment vertical="center" shrinkToFit="1"/>
    </xf>
    <xf numFmtId="192" fontId="31" fillId="35" borderId="0" xfId="0" applyNumberFormat="1" applyFont="1" applyFill="1" applyBorder="1" applyAlignment="1" quotePrefix="1">
      <alignment horizontal="right" vertical="center" shrinkToFit="1"/>
    </xf>
    <xf numFmtId="196" fontId="31" fillId="35" borderId="0" xfId="0" applyNumberFormat="1" applyFont="1" applyFill="1" applyBorder="1" applyAlignment="1">
      <alignment horizontal="right" vertical="center" shrinkToFit="1"/>
    </xf>
    <xf numFmtId="187" fontId="31" fillId="35" borderId="0" xfId="0" applyNumberFormat="1" applyFont="1" applyFill="1" applyBorder="1" applyAlignment="1">
      <alignment horizontal="right" vertical="center" shrinkToFit="1"/>
    </xf>
    <xf numFmtId="192" fontId="31" fillId="0" borderId="0" xfId="0" applyNumberFormat="1" applyFont="1" applyFill="1" applyBorder="1" applyAlignment="1" quotePrefix="1">
      <alignment horizontal="right" vertical="center" shrinkToFit="1"/>
    </xf>
    <xf numFmtId="196" fontId="31" fillId="0" borderId="0" xfId="0" applyNumberFormat="1" applyFont="1" applyFill="1" applyBorder="1" applyAlignment="1">
      <alignment horizontal="right" vertical="center" shrinkToFit="1"/>
    </xf>
    <xf numFmtId="191" fontId="31" fillId="35" borderId="0" xfId="108" applyNumberFormat="1" applyFont="1" applyFill="1" applyBorder="1" applyAlignment="1">
      <alignment vertical="center" shrinkToFit="1"/>
      <protection/>
    </xf>
    <xf numFmtId="38" fontId="31" fillId="35" borderId="0" xfId="70" applyFont="1" applyFill="1" applyBorder="1" applyAlignment="1" applyProtection="1">
      <alignment vertical="center" shrinkToFit="1"/>
      <protection/>
    </xf>
    <xf numFmtId="194" fontId="31" fillId="0" borderId="0" xfId="121" applyNumberFormat="1" applyFont="1" applyFill="1" applyBorder="1" applyAlignment="1">
      <alignment horizontal="right" vertical="center" shrinkToFit="1"/>
      <protection/>
    </xf>
    <xf numFmtId="191" fontId="31" fillId="0" borderId="0" xfId="108" applyNumberFormat="1" applyFont="1" applyFill="1" applyBorder="1" applyAlignment="1">
      <alignment vertical="center" shrinkToFit="1"/>
      <protection/>
    </xf>
    <xf numFmtId="196" fontId="31" fillId="0" borderId="0" xfId="0" applyNumberFormat="1" applyFont="1" applyFill="1" applyBorder="1" applyAlignment="1">
      <alignment vertical="center" shrinkToFit="1"/>
    </xf>
    <xf numFmtId="38" fontId="31" fillId="0" borderId="0" xfId="70" applyFont="1" applyFill="1" applyBorder="1" applyAlignment="1" applyProtection="1">
      <alignment vertical="center" shrinkToFit="1"/>
      <protection/>
    </xf>
    <xf numFmtId="194" fontId="31" fillId="35" borderId="0" xfId="121" applyNumberFormat="1" applyFont="1" applyFill="1" applyBorder="1" applyAlignment="1">
      <alignment horizontal="right" vertical="center" shrinkToFit="1"/>
      <protection/>
    </xf>
    <xf numFmtId="196" fontId="31" fillId="35" borderId="0" xfId="0" applyNumberFormat="1" applyFont="1" applyFill="1" applyBorder="1" applyAlignment="1">
      <alignment vertical="center" shrinkToFit="1"/>
    </xf>
    <xf numFmtId="3" fontId="31" fillId="0" borderId="21" xfId="116" applyNumberFormat="1" applyFont="1" applyFill="1" applyBorder="1" applyAlignment="1">
      <alignment horizontal="center" vertical="center"/>
      <protection/>
    </xf>
    <xf numFmtId="49" fontId="31" fillId="0" borderId="14" xfId="116" applyNumberFormat="1" applyFont="1" applyFill="1" applyBorder="1" applyAlignment="1">
      <alignment horizontal="distributed" vertical="center"/>
      <protection/>
    </xf>
    <xf numFmtId="49" fontId="31" fillId="0" borderId="0" xfId="116" applyNumberFormat="1" applyFont="1" applyFill="1" applyBorder="1" applyAlignment="1">
      <alignment horizontal="distributed" vertical="center"/>
      <protection/>
    </xf>
    <xf numFmtId="0" fontId="31" fillId="0" borderId="0" xfId="116" applyFont="1" applyFill="1" applyBorder="1" applyAlignment="1">
      <alignment horizontal="distributed" vertical="center"/>
      <protection/>
    </xf>
    <xf numFmtId="0" fontId="31" fillId="0" borderId="13" xfId="116" applyFont="1" applyFill="1" applyBorder="1" applyAlignment="1">
      <alignment horizontal="distributed" vertical="center"/>
      <protection/>
    </xf>
    <xf numFmtId="0" fontId="31" fillId="0" borderId="0" xfId="116" applyFont="1" applyFill="1" applyBorder="1" applyAlignment="1">
      <alignment horizontal="distributed" vertical="center" shrinkToFit="1"/>
      <protection/>
    </xf>
    <xf numFmtId="0" fontId="30" fillId="0" borderId="0" xfId="112" applyFont="1" applyFill="1" applyBorder="1" applyAlignment="1">
      <alignment horizontal="distributed" vertical="center" shrinkToFit="1"/>
      <protection/>
    </xf>
    <xf numFmtId="0" fontId="74" fillId="0" borderId="0" xfId="112" applyFont="1" applyFill="1" applyBorder="1" applyAlignment="1">
      <alignment horizontal="distributed" vertical="center" shrinkToFit="1"/>
      <protection/>
    </xf>
    <xf numFmtId="0" fontId="30" fillId="0" borderId="26" xfId="112" applyFont="1" applyFill="1" applyBorder="1" applyAlignment="1">
      <alignment horizontal="distributed" vertical="center" shrinkToFit="1"/>
      <protection/>
    </xf>
    <xf numFmtId="0" fontId="31" fillId="0" borderId="0" xfId="112" applyFont="1" applyFill="1" applyBorder="1" applyAlignment="1">
      <alignment horizontal="distributed" vertical="center" shrinkToFit="1"/>
      <protection/>
    </xf>
    <xf numFmtId="0" fontId="31" fillId="35" borderId="0" xfId="112" applyFont="1" applyFill="1" applyBorder="1" applyAlignment="1">
      <alignment horizontal="distributed" vertical="center" shrinkToFit="1"/>
      <protection/>
    </xf>
    <xf numFmtId="0" fontId="31" fillId="0" borderId="13" xfId="116" applyFont="1" applyFill="1" applyBorder="1" applyAlignment="1">
      <alignment horizontal="distributed" vertical="center" shrinkToFit="1"/>
      <protection/>
    </xf>
    <xf numFmtId="177" fontId="31" fillId="0" borderId="13" xfId="116" applyNumberFormat="1" applyFont="1" applyFill="1" applyBorder="1" applyAlignment="1">
      <alignment horizontal="right" vertical="center"/>
      <protection/>
    </xf>
    <xf numFmtId="198" fontId="31" fillId="0" borderId="0" xfId="116" applyNumberFormat="1" applyFont="1" applyFill="1" applyBorder="1" applyAlignment="1">
      <alignment vertical="center"/>
      <protection/>
    </xf>
    <xf numFmtId="198" fontId="31" fillId="0" borderId="23" xfId="116" applyNumberFormat="1" applyFont="1" applyFill="1" applyBorder="1" applyAlignment="1">
      <alignment horizontal="center" vertical="center"/>
      <protection/>
    </xf>
    <xf numFmtId="198" fontId="31" fillId="0" borderId="24" xfId="116" applyNumberFormat="1" applyFont="1" applyFill="1" applyBorder="1" applyAlignment="1">
      <alignment horizontal="right" vertical="center"/>
      <protection/>
    </xf>
    <xf numFmtId="49" fontId="31" fillId="0" borderId="23" xfId="116" applyNumberFormat="1" applyFont="1" applyFill="1" applyBorder="1" applyAlignment="1">
      <alignment vertical="center"/>
      <protection/>
    </xf>
    <xf numFmtId="0" fontId="31" fillId="0" borderId="23" xfId="116" applyFont="1" applyFill="1" applyBorder="1" applyAlignment="1">
      <alignment horizontal="distributed" vertical="center"/>
      <protection/>
    </xf>
    <xf numFmtId="3" fontId="31" fillId="0" borderId="23" xfId="116" applyNumberFormat="1" applyFont="1" applyFill="1" applyBorder="1" applyAlignment="1">
      <alignment vertical="center"/>
      <protection/>
    </xf>
    <xf numFmtId="3" fontId="31" fillId="0" borderId="23" xfId="116" applyNumberFormat="1" applyFont="1" applyFill="1" applyBorder="1" applyAlignment="1">
      <alignment horizontal="center" vertical="center"/>
      <protection/>
    </xf>
    <xf numFmtId="3" fontId="31" fillId="0" borderId="24" xfId="116" applyNumberFormat="1" applyFont="1" applyFill="1" applyBorder="1" applyAlignment="1">
      <alignment horizontal="right" vertical="center"/>
      <protection/>
    </xf>
    <xf numFmtId="49" fontId="31" fillId="0" borderId="17" xfId="116" applyNumberFormat="1" applyFont="1" applyFill="1" applyBorder="1" applyAlignment="1" quotePrefix="1">
      <alignment horizontal="left" vertical="center"/>
      <protection/>
    </xf>
    <xf numFmtId="186" fontId="31" fillId="0" borderId="23" xfId="116" applyNumberFormat="1" applyFont="1" applyFill="1" applyBorder="1" applyAlignment="1">
      <alignment horizontal="center" vertical="center" shrinkToFit="1"/>
      <protection/>
    </xf>
    <xf numFmtId="190" fontId="31" fillId="0" borderId="24" xfId="70" applyNumberFormat="1" applyFont="1" applyFill="1" applyBorder="1" applyAlignment="1">
      <alignment horizontal="center" vertical="center" shrinkToFit="1"/>
    </xf>
    <xf numFmtId="4" fontId="31" fillId="0" borderId="21" xfId="116" applyNumberFormat="1" applyFont="1" applyFill="1" applyBorder="1" applyAlignment="1">
      <alignment horizontal="center" vertical="center"/>
      <protection/>
    </xf>
    <xf numFmtId="4" fontId="31" fillId="0" borderId="23" xfId="116" applyNumberFormat="1" applyFont="1" applyFill="1" applyBorder="1" applyAlignment="1">
      <alignment horizontal="center" vertical="center"/>
      <protection/>
    </xf>
    <xf numFmtId="4" fontId="31" fillId="0" borderId="24" xfId="116" applyNumberFormat="1" applyFont="1" applyFill="1" applyBorder="1" applyAlignment="1">
      <alignment horizontal="right" vertical="center"/>
      <protection/>
    </xf>
    <xf numFmtId="57" fontId="31" fillId="0" borderId="23" xfId="116" applyNumberFormat="1" applyFont="1" applyFill="1" applyBorder="1" applyAlignment="1">
      <alignment horizontal="left" vertical="center"/>
      <protection/>
    </xf>
    <xf numFmtId="57" fontId="31" fillId="0" borderId="23" xfId="116" applyNumberFormat="1" applyFont="1" applyFill="1" applyBorder="1" applyAlignment="1">
      <alignment horizontal="left" vertical="center" shrinkToFit="1"/>
      <protection/>
    </xf>
    <xf numFmtId="4" fontId="30" fillId="0" borderId="23" xfId="112" applyNumberFormat="1" applyFont="1" applyFill="1" applyBorder="1" applyAlignment="1">
      <alignment horizontal="right" vertical="center" shrinkToFit="1"/>
      <protection/>
    </xf>
    <xf numFmtId="194" fontId="30" fillId="0" borderId="0" xfId="112" applyNumberFormat="1" applyFont="1" applyFill="1" applyBorder="1" applyAlignment="1">
      <alignment horizontal="right" vertical="center" shrinkToFit="1"/>
      <protection/>
    </xf>
    <xf numFmtId="187" fontId="30" fillId="0" borderId="0" xfId="112" applyNumberFormat="1" applyFont="1" applyFill="1" applyBorder="1" applyAlignment="1">
      <alignment horizontal="right" vertical="center" shrinkToFit="1"/>
      <protection/>
    </xf>
    <xf numFmtId="3" fontId="30" fillId="0" borderId="0" xfId="112" applyNumberFormat="1" applyFont="1" applyFill="1" applyBorder="1" applyAlignment="1">
      <alignment horizontal="right" vertical="center" shrinkToFit="1"/>
      <protection/>
    </xf>
    <xf numFmtId="176" fontId="30" fillId="0" borderId="0" xfId="112" applyNumberFormat="1" applyFont="1" applyFill="1" applyBorder="1" applyAlignment="1">
      <alignment horizontal="right" vertical="center" shrinkToFit="1"/>
      <protection/>
    </xf>
    <xf numFmtId="182" fontId="74" fillId="0" borderId="23" xfId="112" applyNumberFormat="1" applyFont="1" applyFill="1" applyBorder="1" applyAlignment="1">
      <alignment horizontal="right" vertical="center" shrinkToFit="1"/>
      <protection/>
    </xf>
    <xf numFmtId="187" fontId="74" fillId="0" borderId="0" xfId="112" applyNumberFormat="1" applyFont="1" applyFill="1" applyBorder="1" applyAlignment="1">
      <alignment horizontal="right" vertical="center" shrinkToFit="1"/>
      <protection/>
    </xf>
    <xf numFmtId="176" fontId="74" fillId="0" borderId="0" xfId="112" applyNumberFormat="1" applyFont="1" applyFill="1" applyBorder="1" applyAlignment="1">
      <alignment horizontal="right" vertical="center" shrinkToFit="1"/>
      <protection/>
    </xf>
    <xf numFmtId="4" fontId="30" fillId="0" borderId="27" xfId="0" applyNumberFormat="1" applyFont="1" applyFill="1" applyBorder="1" applyAlignment="1" applyProtection="1">
      <alignment horizontal="right" vertical="center" shrinkToFit="1"/>
      <protection locked="0"/>
    </xf>
    <xf numFmtId="182" fontId="31" fillId="0" borderId="23" xfId="112" applyNumberFormat="1" applyFont="1" applyFill="1" applyBorder="1" applyAlignment="1">
      <alignment horizontal="right" vertical="center" shrinkToFit="1"/>
      <protection/>
    </xf>
    <xf numFmtId="187" fontId="31" fillId="0" borderId="0" xfId="112" applyNumberFormat="1" applyFont="1" applyFill="1" applyBorder="1" applyAlignment="1">
      <alignment horizontal="right" vertical="center" shrinkToFit="1"/>
      <protection/>
    </xf>
    <xf numFmtId="176" fontId="31" fillId="0" borderId="0" xfId="112" applyNumberFormat="1" applyFont="1" applyFill="1" applyBorder="1" applyAlignment="1">
      <alignment horizontal="right" vertical="center" shrinkToFit="1"/>
      <protection/>
    </xf>
    <xf numFmtId="4" fontId="31" fillId="0" borderId="23" xfId="0" applyNumberFormat="1" applyFont="1" applyFill="1" applyBorder="1" applyAlignment="1" applyProtection="1">
      <alignment horizontal="right" vertical="center" shrinkToFit="1"/>
      <protection locked="0"/>
    </xf>
    <xf numFmtId="4" fontId="31" fillId="35" borderId="23" xfId="0" applyNumberFormat="1" applyFont="1" applyFill="1" applyBorder="1" applyAlignment="1" applyProtection="1">
      <alignment horizontal="right" vertical="center" shrinkToFit="1"/>
      <protection locked="0"/>
    </xf>
    <xf numFmtId="187" fontId="31" fillId="35" borderId="0" xfId="112" applyNumberFormat="1" applyFont="1" applyFill="1" applyBorder="1" applyAlignment="1">
      <alignment horizontal="right" vertical="center" shrinkToFit="1"/>
      <protection/>
    </xf>
    <xf numFmtId="3" fontId="31" fillId="35" borderId="0" xfId="112" applyNumberFormat="1" applyFont="1" applyFill="1" applyBorder="1" applyAlignment="1">
      <alignment horizontal="right" vertical="center" shrinkToFit="1"/>
      <protection/>
    </xf>
    <xf numFmtId="176" fontId="31" fillId="35" borderId="0" xfId="112" applyNumberFormat="1" applyFont="1" applyFill="1" applyBorder="1" applyAlignment="1">
      <alignment horizontal="right" vertical="center" shrinkToFit="1"/>
      <protection/>
    </xf>
    <xf numFmtId="181" fontId="31" fillId="0" borderId="23" xfId="0" applyNumberFormat="1" applyFont="1" applyFill="1" applyBorder="1" applyAlignment="1" applyProtection="1">
      <alignment horizontal="right" vertical="center" shrinkToFit="1"/>
      <protection locked="0"/>
    </xf>
    <xf numFmtId="181" fontId="31" fillId="35" borderId="23" xfId="0" applyNumberFormat="1" applyFont="1" applyFill="1" applyBorder="1" applyAlignment="1" applyProtection="1">
      <alignment horizontal="right" vertical="center" shrinkToFit="1"/>
      <protection locked="0"/>
    </xf>
    <xf numFmtId="4" fontId="31" fillId="0" borderId="24" xfId="116" applyNumberFormat="1" applyFont="1" applyFill="1" applyBorder="1" applyAlignment="1">
      <alignment vertical="center" shrinkToFit="1"/>
      <protection/>
    </xf>
    <xf numFmtId="57" fontId="31" fillId="0" borderId="23" xfId="116" applyNumberFormat="1" applyFont="1" applyFill="1" applyBorder="1" applyAlignment="1">
      <alignment vertical="center" shrinkToFit="1"/>
      <protection/>
    </xf>
    <xf numFmtId="38" fontId="30" fillId="0" borderId="23" xfId="70" applyFont="1" applyFill="1" applyBorder="1" applyAlignment="1">
      <alignment horizontal="right" vertical="center"/>
    </xf>
    <xf numFmtId="3" fontId="74" fillId="0" borderId="23" xfId="112" applyNumberFormat="1" applyFont="1" applyFill="1" applyBorder="1" applyAlignment="1">
      <alignment horizontal="right" vertical="center" shrinkToFit="1"/>
      <protection/>
    </xf>
    <xf numFmtId="180" fontId="75" fillId="0" borderId="0" xfId="109" applyNumberFormat="1" applyFont="1" applyFill="1" applyBorder="1" applyAlignment="1">
      <alignment vertical="center" shrinkToFit="1"/>
      <protection/>
    </xf>
    <xf numFmtId="180" fontId="75" fillId="0" borderId="0" xfId="0" applyNumberFormat="1" applyFont="1" applyFill="1" applyBorder="1" applyAlignment="1">
      <alignment vertical="center" shrinkToFit="1"/>
    </xf>
    <xf numFmtId="188" fontId="30" fillId="0" borderId="27" xfId="113" applyNumberFormat="1" applyFont="1" applyFill="1" applyBorder="1" applyAlignment="1" quotePrefix="1">
      <alignment horizontal="right" vertical="center" shrinkToFit="1"/>
      <protection/>
    </xf>
    <xf numFmtId="3" fontId="31" fillId="0" borderId="23" xfId="112" applyNumberFormat="1" applyFont="1" applyFill="1" applyBorder="1" applyAlignment="1">
      <alignment horizontal="right" vertical="center" shrinkToFit="1"/>
      <protection/>
    </xf>
    <xf numFmtId="180" fontId="30" fillId="0" borderId="0" xfId="109" applyNumberFormat="1" applyFont="1" applyFill="1" applyBorder="1" applyAlignment="1">
      <alignment vertical="center" shrinkToFit="1"/>
      <protection/>
    </xf>
    <xf numFmtId="180" fontId="30" fillId="0" borderId="0" xfId="0" applyNumberFormat="1" applyFont="1" applyFill="1" applyBorder="1" applyAlignment="1">
      <alignment vertical="center" shrinkToFit="1"/>
    </xf>
    <xf numFmtId="38" fontId="31" fillId="0" borderId="23" xfId="70" applyFont="1" applyFill="1" applyBorder="1" applyAlignment="1">
      <alignment horizontal="right" vertical="center"/>
    </xf>
    <xf numFmtId="38" fontId="31" fillId="35" borderId="23" xfId="70" applyFont="1" applyFill="1" applyBorder="1" applyAlignment="1">
      <alignment horizontal="right" vertical="center"/>
    </xf>
    <xf numFmtId="0" fontId="31" fillId="0" borderId="24" xfId="116" applyFont="1" applyFill="1" applyBorder="1" applyAlignment="1">
      <alignment vertical="center" shrinkToFit="1"/>
      <protection/>
    </xf>
    <xf numFmtId="3" fontId="31" fillId="0" borderId="23" xfId="116" applyNumberFormat="1" applyFont="1" applyFill="1" applyBorder="1" applyAlignment="1">
      <alignment horizontal="left" vertical="center"/>
      <protection/>
    </xf>
    <xf numFmtId="3" fontId="31" fillId="0" borderId="23" xfId="116" applyNumberFormat="1" applyFont="1" applyFill="1" applyBorder="1" applyAlignment="1">
      <alignment horizontal="right" vertical="center" shrinkToFit="1"/>
      <protection/>
    </xf>
    <xf numFmtId="3" fontId="30" fillId="0" borderId="23" xfId="112" applyNumberFormat="1" applyFont="1" applyFill="1" applyBorder="1" applyAlignment="1">
      <alignment horizontal="right" vertical="center" shrinkToFit="1"/>
      <protection/>
    </xf>
    <xf numFmtId="197" fontId="30" fillId="0" borderId="0" xfId="115" applyNumberFormat="1" applyFont="1" applyFill="1" applyBorder="1" applyAlignment="1">
      <alignment vertical="center" shrinkToFit="1"/>
      <protection/>
    </xf>
    <xf numFmtId="198" fontId="30" fillId="0" borderId="0" xfId="115" applyNumberFormat="1" applyFont="1" applyFill="1" applyBorder="1" applyAlignment="1">
      <alignment vertical="center" shrinkToFit="1"/>
      <protection/>
    </xf>
    <xf numFmtId="185" fontId="74" fillId="0" borderId="0" xfId="112" applyNumberFormat="1" applyFont="1" applyFill="1" applyBorder="1" applyAlignment="1">
      <alignment horizontal="right" vertical="center" shrinkToFit="1"/>
      <protection/>
    </xf>
    <xf numFmtId="197" fontId="74" fillId="0" borderId="0" xfId="112" applyNumberFormat="1" applyFont="1" applyFill="1" applyBorder="1" applyAlignment="1">
      <alignment horizontal="right" vertical="center" shrinkToFit="1"/>
      <protection/>
    </xf>
    <xf numFmtId="198" fontId="74" fillId="0" borderId="0" xfId="112" applyNumberFormat="1" applyFont="1" applyFill="1" applyBorder="1" applyAlignment="1">
      <alignment horizontal="right" vertical="center" shrinkToFit="1"/>
      <protection/>
    </xf>
    <xf numFmtId="197" fontId="31" fillId="0" borderId="0" xfId="112" applyNumberFormat="1" applyFont="1" applyFill="1" applyBorder="1" applyAlignment="1">
      <alignment horizontal="right" vertical="center" shrinkToFit="1"/>
      <protection/>
    </xf>
    <xf numFmtId="198" fontId="31" fillId="0" borderId="0" xfId="112" applyNumberFormat="1" applyFont="1" applyFill="1" applyBorder="1" applyAlignment="1">
      <alignment horizontal="right" vertical="center" shrinkToFit="1"/>
      <protection/>
    </xf>
    <xf numFmtId="37" fontId="31" fillId="0" borderId="23" xfId="116" applyNumberFormat="1" applyFont="1" applyFill="1" applyBorder="1" applyAlignment="1">
      <alignment horizontal="right" vertical="center" shrinkToFit="1"/>
      <protection/>
    </xf>
    <xf numFmtId="38" fontId="31" fillId="0" borderId="0" xfId="0" applyNumberFormat="1" applyFont="1" applyFill="1" applyBorder="1" applyAlignment="1">
      <alignment vertical="center" shrinkToFit="1"/>
    </xf>
    <xf numFmtId="194" fontId="31" fillId="0" borderId="0" xfId="0" applyNumberFormat="1" applyFont="1" applyFill="1" applyBorder="1" applyAlignment="1">
      <alignment vertical="center" shrinkToFit="1"/>
    </xf>
    <xf numFmtId="197" fontId="31" fillId="0" borderId="0" xfId="115" applyNumberFormat="1" applyFont="1" applyFill="1" applyBorder="1" applyAlignment="1">
      <alignment vertical="center" shrinkToFit="1"/>
      <protection/>
    </xf>
    <xf numFmtId="198" fontId="31" fillId="0" borderId="0" xfId="115" applyNumberFormat="1" applyFont="1" applyFill="1" applyBorder="1" applyAlignment="1">
      <alignment vertical="center" shrinkToFit="1"/>
      <protection/>
    </xf>
    <xf numFmtId="37" fontId="31" fillId="35" borderId="23" xfId="116" applyNumberFormat="1" applyFont="1" applyFill="1" applyBorder="1" applyAlignment="1">
      <alignment horizontal="right" vertical="center" shrinkToFit="1"/>
      <protection/>
    </xf>
    <xf numFmtId="38" fontId="31" fillId="35" borderId="0" xfId="0" applyNumberFormat="1" applyFont="1" applyFill="1" applyBorder="1" applyAlignment="1">
      <alignment vertical="center" shrinkToFit="1"/>
    </xf>
    <xf numFmtId="194" fontId="31" fillId="35" borderId="0" xfId="0" applyNumberFormat="1" applyFont="1" applyFill="1" applyBorder="1" applyAlignment="1">
      <alignment vertical="center" shrinkToFit="1"/>
    </xf>
    <xf numFmtId="197" fontId="31" fillId="35" borderId="0" xfId="115" applyNumberFormat="1" applyFont="1" applyFill="1" applyBorder="1" applyAlignment="1">
      <alignment vertical="center" shrinkToFit="1"/>
      <protection/>
    </xf>
    <xf numFmtId="198" fontId="31" fillId="35" borderId="0" xfId="115" applyNumberFormat="1" applyFont="1" applyFill="1" applyBorder="1" applyAlignment="1">
      <alignment vertical="center" shrinkToFit="1"/>
      <protection/>
    </xf>
    <xf numFmtId="0" fontId="31" fillId="35" borderId="23" xfId="0" applyNumberFormat="1" applyFont="1" applyFill="1" applyBorder="1" applyAlignment="1" applyProtection="1">
      <alignment horizontal="right" vertical="center" shrinkToFit="1"/>
      <protection locked="0"/>
    </xf>
    <xf numFmtId="198" fontId="31" fillId="35" borderId="0" xfId="112" applyNumberFormat="1" applyFont="1" applyFill="1" applyBorder="1" applyAlignment="1">
      <alignment horizontal="right" vertical="center" shrinkToFit="1"/>
      <protection/>
    </xf>
    <xf numFmtId="3" fontId="31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31" fillId="35" borderId="23" xfId="0" applyNumberFormat="1" applyFont="1" applyFill="1" applyBorder="1" applyAlignment="1">
      <alignment vertical="center" shrinkToFit="1"/>
    </xf>
    <xf numFmtId="38" fontId="31" fillId="0" borderId="0" xfId="0" applyNumberFormat="1" applyFont="1" applyFill="1" applyBorder="1" applyAlignment="1">
      <alignment horizontal="right" vertical="center" shrinkToFit="1"/>
    </xf>
    <xf numFmtId="197" fontId="31" fillId="35" borderId="0" xfId="115" applyNumberFormat="1" applyFont="1" applyFill="1" applyBorder="1" applyAlignment="1">
      <alignment horizontal="right" vertical="center" shrinkToFit="1"/>
      <protection/>
    </xf>
    <xf numFmtId="197" fontId="31" fillId="0" borderId="0" xfId="115" applyNumberFormat="1" applyFont="1" applyFill="1" applyBorder="1" applyAlignment="1">
      <alignment horizontal="right" vertical="center" shrinkToFit="1"/>
      <protection/>
    </xf>
    <xf numFmtId="3" fontId="31" fillId="0" borderId="24" xfId="116" applyNumberFormat="1" applyFont="1" applyFill="1" applyBorder="1" applyAlignment="1">
      <alignment vertical="center" shrinkToFit="1"/>
      <protection/>
    </xf>
    <xf numFmtId="38" fontId="30" fillId="0" borderId="23" xfId="70" applyFont="1" applyFill="1" applyBorder="1" applyAlignment="1">
      <alignment horizontal="right" vertical="center" shrinkToFit="1"/>
    </xf>
    <xf numFmtId="38" fontId="30" fillId="0" borderId="0" xfId="70" applyFont="1" applyFill="1" applyBorder="1" applyAlignment="1">
      <alignment horizontal="right" vertical="center" shrinkToFit="1"/>
    </xf>
    <xf numFmtId="38" fontId="31" fillId="0" borderId="23" xfId="70" applyFont="1" applyFill="1" applyBorder="1" applyAlignment="1">
      <alignment horizontal="right" vertical="center" shrinkToFit="1"/>
    </xf>
    <xf numFmtId="38" fontId="31" fillId="35" borderId="23" xfId="70" applyFont="1" applyFill="1" applyBorder="1" applyAlignment="1">
      <alignment horizontal="right" vertical="center" shrinkToFit="1"/>
    </xf>
    <xf numFmtId="0" fontId="31" fillId="0" borderId="24" xfId="116" applyFont="1" applyFill="1" applyBorder="1" applyAlignment="1">
      <alignment horizontal="right" vertical="center" shrinkToFit="1"/>
      <protection/>
    </xf>
    <xf numFmtId="3" fontId="38" fillId="0" borderId="23" xfId="112" applyNumberFormat="1" applyFont="1" applyFill="1" applyBorder="1" applyAlignment="1">
      <alignment horizontal="right" vertical="center" shrinkToFit="1"/>
      <protection/>
    </xf>
    <xf numFmtId="3" fontId="38" fillId="0" borderId="0" xfId="112" applyNumberFormat="1" applyFont="1" applyFill="1" applyBorder="1" applyAlignment="1">
      <alignment horizontal="right" vertical="center" shrinkToFit="1"/>
      <protection/>
    </xf>
    <xf numFmtId="38" fontId="38" fillId="0" borderId="0" xfId="70" applyFont="1" applyFill="1" applyBorder="1" applyAlignment="1">
      <alignment horizontal="right" vertical="center" shrinkToFit="1"/>
    </xf>
    <xf numFmtId="3" fontId="77" fillId="0" borderId="23" xfId="112" applyNumberFormat="1" applyFont="1" applyFill="1" applyBorder="1" applyAlignment="1">
      <alignment horizontal="right" vertical="center" shrinkToFit="1"/>
      <protection/>
    </xf>
    <xf numFmtId="3" fontId="77" fillId="0" borderId="0" xfId="112" applyNumberFormat="1" applyFont="1" applyFill="1" applyBorder="1" applyAlignment="1">
      <alignment horizontal="right" vertical="center" shrinkToFit="1"/>
      <protection/>
    </xf>
    <xf numFmtId="38" fontId="77" fillId="0" borderId="0" xfId="70" applyFont="1" applyFill="1" applyBorder="1" applyAlignment="1">
      <alignment horizontal="right" vertical="center" shrinkToFit="1"/>
    </xf>
    <xf numFmtId="188" fontId="38" fillId="0" borderId="27" xfId="113" applyNumberFormat="1" applyFont="1" applyFill="1" applyBorder="1" applyAlignment="1" quotePrefix="1">
      <alignment horizontal="right" vertical="center" shrinkToFit="1"/>
      <protection/>
    </xf>
    <xf numFmtId="3" fontId="35" fillId="0" borderId="23" xfId="112" applyNumberFormat="1" applyFont="1" applyFill="1" applyBorder="1" applyAlignment="1">
      <alignment horizontal="right" vertical="center" shrinkToFit="1"/>
      <protection/>
    </xf>
    <xf numFmtId="3" fontId="35" fillId="0" borderId="0" xfId="112" applyNumberFormat="1" applyFont="1" applyFill="1" applyBorder="1" applyAlignment="1">
      <alignment horizontal="right" vertical="center" shrinkToFit="1"/>
      <protection/>
    </xf>
    <xf numFmtId="194" fontId="35" fillId="0" borderId="23" xfId="114" applyNumberFormat="1" applyFont="1" applyFill="1" applyBorder="1" applyAlignment="1">
      <alignment horizontal="right" vertical="center" shrinkToFit="1"/>
      <protection/>
    </xf>
    <xf numFmtId="38" fontId="35" fillId="0" borderId="0" xfId="70" applyFont="1" applyFill="1" applyBorder="1" applyAlignment="1">
      <alignment vertical="center" shrinkToFit="1"/>
    </xf>
    <xf numFmtId="3" fontId="35" fillId="0" borderId="0" xfId="112" applyNumberFormat="1" applyFont="1" applyFill="1" applyBorder="1" applyAlignment="1">
      <alignment vertical="center" shrinkToFit="1"/>
      <protection/>
    </xf>
    <xf numFmtId="194" fontId="35" fillId="35" borderId="23" xfId="114" applyNumberFormat="1" applyFont="1" applyFill="1" applyBorder="1" applyAlignment="1">
      <alignment horizontal="right" vertical="center" shrinkToFit="1"/>
      <protection/>
    </xf>
    <xf numFmtId="3" fontId="35" fillId="35" borderId="0" xfId="112" applyNumberFormat="1" applyFont="1" applyFill="1" applyBorder="1" applyAlignment="1">
      <alignment horizontal="right" vertical="center" shrinkToFit="1"/>
      <protection/>
    </xf>
    <xf numFmtId="38" fontId="35" fillId="35" borderId="0" xfId="70" applyFont="1" applyFill="1" applyBorder="1" applyAlignment="1">
      <alignment vertical="center" shrinkToFit="1"/>
    </xf>
    <xf numFmtId="3" fontId="35" fillId="35" borderId="0" xfId="112" applyNumberFormat="1" applyFont="1" applyFill="1" applyBorder="1" applyAlignment="1">
      <alignment vertical="center" shrinkToFit="1"/>
      <protection/>
    </xf>
    <xf numFmtId="0" fontId="31" fillId="0" borderId="23" xfId="116" applyFont="1" applyFill="1" applyBorder="1" applyAlignment="1">
      <alignment vertical="center" shrinkToFit="1"/>
      <protection/>
    </xf>
    <xf numFmtId="194" fontId="74" fillId="0" borderId="23" xfId="112" applyNumberFormat="1" applyFont="1" applyFill="1" applyBorder="1" applyAlignment="1">
      <alignment horizontal="right" vertical="center" shrinkToFit="1"/>
      <protection/>
    </xf>
    <xf numFmtId="194" fontId="31" fillId="0" borderId="23" xfId="112" applyNumberFormat="1" applyFont="1" applyFill="1" applyBorder="1" applyAlignment="1">
      <alignment horizontal="right" vertical="center" shrinkToFit="1"/>
      <protection/>
    </xf>
    <xf numFmtId="191" fontId="31" fillId="0" borderId="23" xfId="70" applyNumberFormat="1" applyFont="1" applyFill="1" applyBorder="1" applyAlignment="1">
      <alignment horizontal="right" vertical="center" shrinkToFit="1"/>
    </xf>
    <xf numFmtId="207" fontId="31" fillId="0" borderId="0" xfId="0" applyNumberFormat="1" applyFont="1" applyFill="1" applyBorder="1" applyAlignment="1">
      <alignment vertical="center"/>
    </xf>
    <xf numFmtId="191" fontId="31" fillId="35" borderId="23" xfId="70" applyNumberFormat="1" applyFont="1" applyFill="1" applyBorder="1" applyAlignment="1">
      <alignment horizontal="right" vertical="center" shrinkToFit="1"/>
    </xf>
    <xf numFmtId="207" fontId="31" fillId="35" borderId="0" xfId="0" applyNumberFormat="1" applyFont="1" applyFill="1" applyBorder="1" applyAlignment="1">
      <alignment vertical="center"/>
    </xf>
    <xf numFmtId="37" fontId="31" fillId="0" borderId="23" xfId="116" applyNumberFormat="1" applyFont="1" applyFill="1" applyBorder="1" applyAlignment="1" applyProtection="1">
      <alignment horizontal="right" vertical="center" shrinkToFit="1"/>
      <protection locked="0"/>
    </xf>
    <xf numFmtId="194" fontId="31" fillId="35" borderId="0" xfId="112" applyNumberFormat="1" applyFont="1" applyFill="1" applyBorder="1" applyAlignment="1">
      <alignment horizontal="right" vertical="center" shrinkToFit="1"/>
      <protection/>
    </xf>
    <xf numFmtId="49" fontId="31" fillId="0" borderId="21" xfId="116" applyNumberFormat="1" applyFont="1" applyFill="1" applyBorder="1" applyAlignment="1">
      <alignment horizontal="center" vertical="center"/>
      <protection/>
    </xf>
    <xf numFmtId="0" fontId="31" fillId="0" borderId="23" xfId="116" applyFont="1" applyFill="1" applyBorder="1" applyAlignment="1">
      <alignment horizontal="right" vertical="center" shrinkToFit="1"/>
      <protection/>
    </xf>
    <xf numFmtId="3" fontId="30" fillId="0" borderId="23" xfId="112" applyNumberFormat="1" applyFont="1" applyFill="1" applyBorder="1" applyAlignment="1">
      <alignment vertical="center" shrinkToFit="1"/>
      <protection/>
    </xf>
    <xf numFmtId="38" fontId="30" fillId="0" borderId="0" xfId="70" applyFont="1" applyFill="1" applyBorder="1" applyAlignment="1">
      <alignment vertical="center" shrinkToFit="1"/>
    </xf>
    <xf numFmtId="191" fontId="30" fillId="0" borderId="27" xfId="70" applyNumberFormat="1" applyFont="1" applyFill="1" applyBorder="1" applyAlignment="1">
      <alignment horizontal="right" vertical="center" shrinkToFit="1"/>
    </xf>
    <xf numFmtId="0" fontId="31" fillId="0" borderId="23" xfId="116" applyFont="1" applyFill="1" applyBorder="1" applyAlignment="1">
      <alignment vertical="center"/>
      <protection/>
    </xf>
    <xf numFmtId="195" fontId="38" fillId="0" borderId="23" xfId="0" applyNumberFormat="1" applyFont="1" applyFill="1" applyBorder="1" applyAlignment="1">
      <alignment vertical="center" shrinkToFit="1"/>
    </xf>
    <xf numFmtId="180" fontId="74" fillId="0" borderId="0" xfId="0" applyNumberFormat="1" applyFont="1" applyFill="1" applyBorder="1" applyAlignment="1">
      <alignment vertical="center" shrinkToFit="1"/>
    </xf>
    <xf numFmtId="180" fontId="31" fillId="0" borderId="0" xfId="0" applyNumberFormat="1" applyFont="1" applyFill="1" applyBorder="1" applyAlignment="1">
      <alignment vertical="center" shrinkToFit="1"/>
    </xf>
    <xf numFmtId="195" fontId="35" fillId="0" borderId="23" xfId="0" applyNumberFormat="1" applyFont="1" applyFill="1" applyBorder="1" applyAlignment="1">
      <alignment vertical="center" shrinkToFit="1"/>
    </xf>
    <xf numFmtId="195" fontId="35" fillId="35" borderId="23" xfId="0" applyNumberFormat="1" applyFont="1" applyFill="1" applyBorder="1" applyAlignment="1">
      <alignment vertical="center" shrinkToFit="1"/>
    </xf>
    <xf numFmtId="3" fontId="35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35" fillId="35" borderId="23" xfId="0" applyNumberFormat="1" applyFont="1" applyFill="1" applyBorder="1" applyAlignment="1">
      <alignment vertical="center" shrinkToFit="1"/>
    </xf>
    <xf numFmtId="195" fontId="35" fillId="0" borderId="23" xfId="0" applyNumberFormat="1" applyFont="1" applyFill="1" applyBorder="1" applyAlignment="1">
      <alignment horizontal="right" vertical="center" shrinkToFit="1"/>
    </xf>
    <xf numFmtId="49" fontId="31" fillId="0" borderId="17" xfId="116" applyNumberFormat="1" applyFont="1" applyFill="1" applyBorder="1" applyAlignment="1">
      <alignment horizontal="centerContinuous" vertical="center"/>
      <protection/>
    </xf>
    <xf numFmtId="184" fontId="30" fillId="0" borderId="0" xfId="70" applyNumberFormat="1" applyFont="1" applyFill="1" applyBorder="1" applyAlignment="1">
      <alignment horizontal="right" vertical="center" shrinkToFit="1"/>
    </xf>
    <xf numFmtId="184" fontId="74" fillId="0" borderId="0" xfId="70" applyNumberFormat="1" applyFont="1" applyFill="1" applyBorder="1" applyAlignment="1">
      <alignment horizontal="right" vertical="center" shrinkToFit="1"/>
    </xf>
    <xf numFmtId="184" fontId="31" fillId="0" borderId="0" xfId="70" applyNumberFormat="1" applyFont="1" applyFill="1" applyBorder="1" applyAlignment="1">
      <alignment horizontal="right" vertical="center" shrinkToFit="1"/>
    </xf>
    <xf numFmtId="3" fontId="31" fillId="35" borderId="23" xfId="112" applyNumberFormat="1" applyFont="1" applyFill="1" applyBorder="1" applyAlignment="1">
      <alignment horizontal="right" vertical="center" shrinkToFit="1"/>
      <protection/>
    </xf>
    <xf numFmtId="184" fontId="31" fillId="35" borderId="0" xfId="70" applyNumberFormat="1" applyFont="1" applyFill="1" applyBorder="1" applyAlignment="1">
      <alignment horizontal="right" vertical="center" shrinkToFit="1"/>
    </xf>
    <xf numFmtId="194" fontId="31" fillId="35" borderId="23" xfId="116" applyNumberFormat="1" applyFont="1" applyFill="1" applyBorder="1" applyAlignment="1">
      <alignment vertical="center" shrinkToFit="1"/>
      <protection/>
    </xf>
    <xf numFmtId="194" fontId="31" fillId="35" borderId="0" xfId="116" applyNumberFormat="1" applyFont="1" applyFill="1" applyBorder="1" applyAlignment="1">
      <alignment vertical="center" shrinkToFit="1"/>
      <protection/>
    </xf>
    <xf numFmtId="184" fontId="31" fillId="35" borderId="0" xfId="70" applyNumberFormat="1" applyFont="1" applyFill="1" applyBorder="1" applyAlignment="1">
      <alignment vertical="center" shrinkToFit="1"/>
    </xf>
    <xf numFmtId="194" fontId="31" fillId="0" borderId="23" xfId="116" applyNumberFormat="1" applyFont="1" applyFill="1" applyBorder="1" applyAlignment="1">
      <alignment vertical="center" shrinkToFit="1"/>
      <protection/>
    </xf>
    <xf numFmtId="194" fontId="31" fillId="0" borderId="0" xfId="116" applyNumberFormat="1" applyFont="1" applyFill="1" applyBorder="1" applyAlignment="1">
      <alignment vertical="center" shrinkToFit="1"/>
      <protection/>
    </xf>
    <xf numFmtId="184" fontId="31" fillId="0" borderId="0" xfId="70" applyNumberFormat="1" applyFont="1" applyFill="1" applyBorder="1" applyAlignment="1">
      <alignment vertical="center" shrinkToFit="1"/>
    </xf>
    <xf numFmtId="38" fontId="31" fillId="35" borderId="23" xfId="70" applyFont="1" applyFill="1" applyBorder="1" applyAlignment="1" applyProtection="1">
      <alignment vertical="center" shrinkToFit="1"/>
      <protection/>
    </xf>
    <xf numFmtId="38" fontId="31" fillId="0" borderId="23" xfId="70" applyFont="1" applyFill="1" applyBorder="1" applyAlignment="1" applyProtection="1">
      <alignment vertical="center" shrinkToFit="1"/>
      <protection/>
    </xf>
    <xf numFmtId="3" fontId="31" fillId="0" borderId="24" xfId="112" applyNumberFormat="1" applyFont="1" applyFill="1" applyBorder="1" applyAlignment="1">
      <alignment horizontal="left" vertical="center" shrinkToFit="1"/>
      <protection/>
    </xf>
    <xf numFmtId="194" fontId="31" fillId="0" borderId="17" xfId="116" applyNumberFormat="1" applyFont="1" applyFill="1" applyBorder="1" applyAlignment="1" quotePrefix="1">
      <alignment horizontal="left" vertical="center"/>
      <protection/>
    </xf>
    <xf numFmtId="194" fontId="31" fillId="0" borderId="24" xfId="116" applyNumberFormat="1" applyFont="1" applyFill="1" applyBorder="1" applyAlignment="1">
      <alignment horizontal="right" vertical="center"/>
      <protection/>
    </xf>
    <xf numFmtId="183" fontId="30" fillId="0" borderId="0" xfId="112" applyNumberFormat="1" applyFont="1" applyFill="1" applyBorder="1" applyAlignment="1">
      <alignment vertical="center" shrinkToFit="1"/>
      <protection/>
    </xf>
    <xf numFmtId="38" fontId="31" fillId="0" borderId="23" xfId="70" applyFont="1" applyFill="1" applyBorder="1" applyAlignment="1">
      <alignment vertical="center" shrinkToFit="1"/>
    </xf>
    <xf numFmtId="38" fontId="31" fillId="35" borderId="23" xfId="70" applyFont="1" applyFill="1" applyBorder="1" applyAlignment="1">
      <alignment vertical="center" shrinkToFit="1"/>
    </xf>
    <xf numFmtId="3" fontId="30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4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31" fillId="0" borderId="0" xfId="112" applyFont="1" applyFill="1" applyBorder="1" applyAlignment="1">
      <alignment vertical="center"/>
      <protection/>
    </xf>
    <xf numFmtId="3" fontId="31" fillId="0" borderId="23" xfId="116" applyNumberFormat="1" applyFont="1" applyFill="1" applyBorder="1" applyAlignment="1">
      <alignment horizontal="left" vertical="center" shrinkToFit="1"/>
      <protection/>
    </xf>
    <xf numFmtId="0" fontId="31" fillId="0" borderId="0" xfId="112" applyFont="1" applyFill="1" applyBorder="1" applyAlignment="1">
      <alignment vertical="center" shrinkToFit="1"/>
      <protection/>
    </xf>
    <xf numFmtId="3" fontId="31" fillId="0" borderId="23" xfId="116" applyNumberFormat="1" applyFont="1" applyFill="1" applyBorder="1" applyAlignment="1">
      <alignment vertical="center" shrinkToFit="1"/>
      <protection/>
    </xf>
    <xf numFmtId="3" fontId="74" fillId="0" borderId="23" xfId="116" applyNumberFormat="1" applyFont="1" applyFill="1" applyBorder="1" applyAlignment="1">
      <alignment vertical="center" shrinkToFit="1"/>
      <protection/>
    </xf>
    <xf numFmtId="3" fontId="74" fillId="0" borderId="0" xfId="116" applyNumberFormat="1" applyFont="1" applyFill="1" applyBorder="1" applyAlignment="1">
      <alignment vertical="center" shrinkToFit="1"/>
      <protection/>
    </xf>
    <xf numFmtId="187" fontId="74" fillId="0" borderId="0" xfId="116" applyNumberFormat="1" applyFont="1" applyFill="1" applyBorder="1" applyAlignment="1">
      <alignment vertical="center" shrinkToFit="1"/>
      <protection/>
    </xf>
    <xf numFmtId="187" fontId="31" fillId="0" borderId="0" xfId="116" applyNumberFormat="1" applyFont="1" applyFill="1" applyBorder="1" applyAlignment="1">
      <alignment vertical="center" shrinkToFit="1"/>
      <protection/>
    </xf>
    <xf numFmtId="57" fontId="31" fillId="0" borderId="23" xfId="116" applyNumberFormat="1" applyFont="1" applyFill="1" applyBorder="1" applyAlignment="1">
      <alignment horizontal="right" vertical="center" shrinkToFit="1"/>
      <protection/>
    </xf>
    <xf numFmtId="3" fontId="30" fillId="0" borderId="23" xfId="116" applyNumberFormat="1" applyFont="1" applyFill="1" applyBorder="1" applyAlignment="1">
      <alignment vertical="center" shrinkToFit="1"/>
      <protection/>
    </xf>
    <xf numFmtId="0" fontId="31" fillId="35" borderId="23" xfId="116" applyFont="1" applyFill="1" applyBorder="1" applyAlignment="1">
      <alignment vertical="center" shrinkToFit="1"/>
      <protection/>
    </xf>
    <xf numFmtId="187" fontId="31" fillId="0" borderId="2" xfId="116" applyNumberFormat="1" applyFont="1" applyFill="1" applyBorder="1" applyAlignment="1">
      <alignment horizontal="centerContinuous" vertical="center"/>
      <protection/>
    </xf>
    <xf numFmtId="187" fontId="31" fillId="0" borderId="17" xfId="116" applyNumberFormat="1" applyFont="1" applyFill="1" applyBorder="1" applyAlignment="1">
      <alignment vertical="center"/>
      <protection/>
    </xf>
    <xf numFmtId="187" fontId="31" fillId="0" borderId="23" xfId="116" applyNumberFormat="1" applyFont="1" applyFill="1" applyBorder="1" applyAlignment="1">
      <alignment horizontal="center" vertical="center"/>
      <protection/>
    </xf>
    <xf numFmtId="187" fontId="31" fillId="0" borderId="24" xfId="116" applyNumberFormat="1" applyFont="1" applyFill="1" applyBorder="1" applyAlignment="1">
      <alignment horizontal="right" vertical="center"/>
      <protection/>
    </xf>
    <xf numFmtId="3" fontId="31" fillId="0" borderId="23" xfId="0" applyNumberFormat="1" applyFont="1" applyFill="1" applyBorder="1" applyAlignment="1">
      <alignment horizontal="right" vertical="center" shrinkToFit="1"/>
    </xf>
    <xf numFmtId="3" fontId="31" fillId="35" borderId="23" xfId="0" applyNumberFormat="1" applyFont="1" applyFill="1" applyBorder="1" applyAlignment="1">
      <alignment horizontal="right" vertical="center" shrinkToFit="1"/>
    </xf>
    <xf numFmtId="3" fontId="31" fillId="0" borderId="24" xfId="116" applyNumberFormat="1" applyFont="1" applyFill="1" applyBorder="1" applyAlignment="1">
      <alignment horizontal="right" vertical="center" shrinkToFit="1"/>
      <protection/>
    </xf>
    <xf numFmtId="187" fontId="30" fillId="0" borderId="26" xfId="112" applyNumberFormat="1" applyFont="1" applyFill="1" applyBorder="1" applyAlignment="1">
      <alignment horizontal="right" vertical="center" shrinkToFit="1"/>
      <protection/>
    </xf>
    <xf numFmtId="57" fontId="31" fillId="0" borderId="14" xfId="116" applyNumberFormat="1" applyFont="1" applyFill="1" applyBorder="1" applyAlignment="1">
      <alignment horizontal="left" vertical="center"/>
      <protection/>
    </xf>
    <xf numFmtId="49" fontId="31" fillId="0" borderId="19" xfId="116" applyNumberFormat="1" applyFont="1" applyFill="1" applyBorder="1" applyAlignment="1">
      <alignment horizontal="center" vertical="center" shrinkToFit="1"/>
      <protection/>
    </xf>
    <xf numFmtId="49" fontId="31" fillId="0" borderId="2" xfId="116" applyNumberFormat="1" applyFont="1" applyFill="1" applyBorder="1" applyAlignment="1">
      <alignment horizontal="center" vertical="center" shrinkToFit="1"/>
      <protection/>
    </xf>
    <xf numFmtId="49" fontId="31" fillId="0" borderId="19" xfId="116" applyNumberFormat="1" applyFont="1" applyFill="1" applyBorder="1" applyAlignment="1">
      <alignment horizontal="center" vertical="center"/>
      <protection/>
    </xf>
    <xf numFmtId="49" fontId="31" fillId="0" borderId="2" xfId="116" applyNumberFormat="1" applyFont="1" applyFill="1" applyBorder="1" applyAlignment="1">
      <alignment horizontal="center" vertical="center"/>
      <protection/>
    </xf>
    <xf numFmtId="49" fontId="31" fillId="0" borderId="18" xfId="116" applyNumberFormat="1" applyFont="1" applyFill="1" applyBorder="1" applyAlignment="1">
      <alignment horizontal="center" vertical="center"/>
      <protection/>
    </xf>
    <xf numFmtId="0" fontId="31" fillId="0" borderId="21" xfId="112" applyFont="1" applyFill="1" applyBorder="1" applyAlignment="1">
      <alignment horizontal="center" vertical="center" wrapText="1" shrinkToFit="1"/>
      <protection/>
    </xf>
    <xf numFmtId="3" fontId="31" fillId="0" borderId="21" xfId="116" applyNumberFormat="1" applyFont="1" applyFill="1" applyBorder="1" applyAlignment="1">
      <alignment horizontal="center" vertical="center" wrapText="1"/>
      <protection/>
    </xf>
    <xf numFmtId="197" fontId="31" fillId="0" borderId="21" xfId="116" applyNumberFormat="1" applyFont="1" applyFill="1" applyBorder="1" applyAlignment="1">
      <alignment horizontal="center" vertical="center" wrapText="1" shrinkToFit="1"/>
      <protection/>
    </xf>
    <xf numFmtId="197" fontId="31" fillId="0" borderId="20" xfId="116" applyNumberFormat="1" applyFont="1" applyFill="1" applyBorder="1" applyAlignment="1">
      <alignment horizontal="center" vertical="center" wrapText="1" shrinkToFit="1"/>
      <protection/>
    </xf>
    <xf numFmtId="179" fontId="31" fillId="0" borderId="23" xfId="116" applyNumberFormat="1" applyFont="1" applyFill="1" applyBorder="1" applyAlignment="1">
      <alignment horizontal="center" vertical="center"/>
      <protection/>
    </xf>
    <xf numFmtId="179" fontId="31" fillId="0" borderId="22" xfId="116" applyNumberFormat="1" applyFont="1" applyFill="1" applyBorder="1" applyAlignment="1">
      <alignment horizontal="center" vertical="center"/>
      <protection/>
    </xf>
    <xf numFmtId="3" fontId="31" fillId="0" borderId="15" xfId="116" applyNumberFormat="1" applyFont="1" applyFill="1" applyBorder="1" applyAlignment="1">
      <alignment horizontal="center" vertical="center" wrapText="1" shrinkToFit="1"/>
      <protection/>
    </xf>
    <xf numFmtId="3" fontId="31" fillId="0" borderId="21" xfId="116" applyNumberFormat="1" applyFont="1" applyFill="1" applyBorder="1" applyAlignment="1">
      <alignment horizontal="center" vertical="center" wrapText="1" shrinkToFit="1"/>
      <protection/>
    </xf>
    <xf numFmtId="3" fontId="31" fillId="0" borderId="17" xfId="116" applyNumberFormat="1" applyFont="1" applyFill="1" applyBorder="1" applyAlignment="1">
      <alignment horizontal="center" vertical="center" wrapText="1" shrinkToFit="1"/>
      <protection/>
    </xf>
    <xf numFmtId="3" fontId="31" fillId="0" borderId="23" xfId="116" applyNumberFormat="1" applyFont="1" applyFill="1" applyBorder="1" applyAlignment="1">
      <alignment horizontal="center" vertical="center" wrapText="1" shrinkToFit="1"/>
      <protection/>
    </xf>
    <xf numFmtId="0" fontId="31" fillId="0" borderId="17" xfId="116" applyFont="1" applyFill="1" applyBorder="1" applyAlignment="1">
      <alignment horizontal="center" vertical="center" shrinkToFit="1"/>
      <protection/>
    </xf>
    <xf numFmtId="0" fontId="31" fillId="0" borderId="23" xfId="116" applyFont="1" applyFill="1" applyBorder="1" applyAlignment="1">
      <alignment horizontal="center" vertical="center" shrinkToFit="1"/>
      <protection/>
    </xf>
    <xf numFmtId="0" fontId="31" fillId="0" borderId="19" xfId="116" applyFont="1" applyFill="1" applyBorder="1" applyAlignment="1">
      <alignment horizontal="center" vertical="center" shrinkToFit="1"/>
      <protection/>
    </xf>
    <xf numFmtId="0" fontId="31" fillId="0" borderId="2" xfId="0" applyFont="1" applyFill="1" applyBorder="1" applyAlignment="1">
      <alignment vertical="center" shrinkToFit="1"/>
    </xf>
    <xf numFmtId="0" fontId="31" fillId="0" borderId="18" xfId="0" applyFont="1" applyFill="1" applyBorder="1" applyAlignment="1">
      <alignment vertical="center" shrinkToFit="1"/>
    </xf>
    <xf numFmtId="0" fontId="31" fillId="0" borderId="15" xfId="116" applyFont="1" applyFill="1" applyBorder="1" applyAlignment="1">
      <alignment horizontal="center" vertical="center" wrapText="1"/>
      <protection/>
    </xf>
    <xf numFmtId="0" fontId="31" fillId="0" borderId="21" xfId="116" applyFont="1" applyFill="1" applyBorder="1" applyAlignment="1">
      <alignment horizontal="center" vertical="center" wrapText="1"/>
      <protection/>
    </xf>
    <xf numFmtId="0" fontId="34" fillId="0" borderId="17" xfId="116" applyFont="1" applyFill="1" applyBorder="1" applyAlignment="1">
      <alignment horizontal="center" vertical="center" wrapText="1"/>
      <protection/>
    </xf>
    <xf numFmtId="0" fontId="34" fillId="0" borderId="23" xfId="116" applyFont="1" applyFill="1" applyBorder="1" applyAlignment="1">
      <alignment horizontal="center" vertical="center" wrapText="1"/>
      <protection/>
    </xf>
    <xf numFmtId="49" fontId="31" fillId="0" borderId="21" xfId="116" applyNumberFormat="1" applyFont="1" applyFill="1" applyBorder="1" applyAlignment="1">
      <alignment horizontal="center" vertical="center" wrapText="1" shrinkToFit="1"/>
      <protection/>
    </xf>
    <xf numFmtId="49" fontId="31" fillId="0" borderId="15" xfId="116" applyNumberFormat="1" applyFont="1" applyFill="1" applyBorder="1" applyAlignment="1">
      <alignment horizontal="center" vertical="center" wrapText="1"/>
      <protection/>
    </xf>
    <xf numFmtId="49" fontId="31" fillId="0" borderId="21" xfId="116" applyNumberFormat="1" applyFont="1" applyFill="1" applyBorder="1" applyAlignment="1">
      <alignment horizontal="center" vertical="center" wrapText="1"/>
      <protection/>
    </xf>
    <xf numFmtId="49" fontId="31" fillId="0" borderId="18" xfId="116" applyNumberFormat="1" applyFont="1" applyFill="1" applyBorder="1" applyAlignment="1">
      <alignment horizontal="center" vertical="center" shrinkToFit="1"/>
      <protection/>
    </xf>
    <xf numFmtId="0" fontId="32" fillId="0" borderId="2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1" fillId="0" borderId="23" xfId="116" applyFont="1" applyFill="1" applyBorder="1" applyAlignment="1">
      <alignment horizontal="center" vertical="center" wrapText="1"/>
      <protection/>
    </xf>
    <xf numFmtId="186" fontId="34" fillId="0" borderId="23" xfId="116" applyNumberFormat="1" applyFont="1" applyFill="1" applyBorder="1" applyAlignment="1">
      <alignment horizontal="center" vertical="center" wrapText="1" shrinkToFit="1"/>
      <protection/>
    </xf>
    <xf numFmtId="194" fontId="34" fillId="0" borderId="23" xfId="116" applyNumberFormat="1" applyFont="1" applyFill="1" applyBorder="1" applyAlignment="1">
      <alignment horizontal="center" vertical="center" wrapText="1"/>
      <protection/>
    </xf>
    <xf numFmtId="176" fontId="31" fillId="0" borderId="21" xfId="116" applyNumberFormat="1" applyFont="1" applyFill="1" applyBorder="1" applyAlignment="1">
      <alignment horizontal="center" vertical="center" wrapText="1"/>
      <protection/>
    </xf>
    <xf numFmtId="3" fontId="31" fillId="0" borderId="15" xfId="116" applyNumberFormat="1" applyFont="1" applyFill="1" applyBorder="1" applyAlignment="1">
      <alignment horizontal="center" vertical="center" wrapText="1"/>
      <protection/>
    </xf>
    <xf numFmtId="0" fontId="31" fillId="0" borderId="2" xfId="0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shrinkToFit="1"/>
    </xf>
    <xf numFmtId="197" fontId="31" fillId="0" borderId="19" xfId="116" applyNumberFormat="1" applyFont="1" applyFill="1" applyBorder="1" applyAlignment="1" quotePrefix="1">
      <alignment horizontal="center" vertical="center"/>
      <protection/>
    </xf>
    <xf numFmtId="197" fontId="31" fillId="0" borderId="2" xfId="116" applyNumberFormat="1" applyFont="1" applyFill="1" applyBorder="1" applyAlignment="1" quotePrefix="1">
      <alignment horizontal="center" vertical="center"/>
      <protection/>
    </xf>
    <xf numFmtId="49" fontId="31" fillId="0" borderId="19" xfId="116" applyNumberFormat="1" applyFont="1" applyFill="1" applyBorder="1" applyAlignment="1" applyProtection="1">
      <alignment horizontal="center" vertical="center"/>
      <protection locked="0"/>
    </xf>
    <xf numFmtId="49" fontId="31" fillId="0" borderId="2" xfId="116" applyNumberFormat="1" applyFont="1" applyFill="1" applyBorder="1" applyAlignment="1" applyProtection="1">
      <alignment horizontal="center" vertical="center"/>
      <protection locked="0"/>
    </xf>
    <xf numFmtId="49" fontId="31" fillId="0" borderId="19" xfId="116" applyNumberFormat="1" applyFont="1" applyFill="1" applyBorder="1" applyAlignment="1">
      <alignment horizontal="center" vertical="center"/>
      <protection/>
    </xf>
    <xf numFmtId="49" fontId="31" fillId="0" borderId="2" xfId="116" applyNumberFormat="1" applyFont="1" applyFill="1" applyBorder="1" applyAlignment="1">
      <alignment horizontal="center" vertical="center"/>
      <protection/>
    </xf>
    <xf numFmtId="0" fontId="31" fillId="0" borderId="2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3" fontId="31" fillId="0" borderId="3" xfId="116" applyNumberFormat="1" applyFont="1" applyFill="1" applyBorder="1" applyAlignment="1">
      <alignment horizontal="center" vertical="center" wrapText="1"/>
      <protection/>
    </xf>
    <xf numFmtId="187" fontId="31" fillId="0" borderId="21" xfId="116" applyNumberFormat="1" applyFont="1" applyFill="1" applyBorder="1" applyAlignment="1">
      <alignment horizontal="center" vertical="center" wrapText="1"/>
      <protection/>
    </xf>
    <xf numFmtId="49" fontId="31" fillId="0" borderId="24" xfId="116" applyNumberFormat="1" applyFont="1" applyFill="1" applyBorder="1" applyAlignment="1">
      <alignment horizontal="center" vertical="center"/>
      <protection/>
    </xf>
    <xf numFmtId="49" fontId="31" fillId="0" borderId="13" xfId="116" applyNumberFormat="1" applyFont="1" applyFill="1" applyBorder="1" applyAlignment="1">
      <alignment horizontal="center" vertical="center"/>
      <protection/>
    </xf>
    <xf numFmtId="49" fontId="31" fillId="0" borderId="25" xfId="116" applyNumberFormat="1" applyFont="1" applyFill="1" applyBorder="1" applyAlignment="1">
      <alignment horizontal="center" vertical="center"/>
      <protection/>
    </xf>
    <xf numFmtId="177" fontId="31" fillId="0" borderId="0" xfId="116" applyNumberFormat="1" applyFont="1" applyFill="1" applyBorder="1" applyAlignment="1">
      <alignment horizontal="center" vertical="center" wrapText="1"/>
      <protection/>
    </xf>
    <xf numFmtId="177" fontId="31" fillId="0" borderId="15" xfId="116" applyNumberFormat="1" applyFont="1" applyFill="1" applyBorder="1" applyAlignment="1">
      <alignment horizontal="center" vertical="center" wrapText="1"/>
      <protection/>
    </xf>
    <xf numFmtId="177" fontId="31" fillId="0" borderId="21" xfId="116" applyNumberFormat="1" applyFont="1" applyFill="1" applyBorder="1" applyAlignment="1">
      <alignment horizontal="center" vertical="center" wrapText="1"/>
      <protection/>
    </xf>
    <xf numFmtId="3" fontId="31" fillId="0" borderId="15" xfId="116" applyNumberFormat="1" applyFont="1" applyFill="1" applyBorder="1" applyAlignment="1">
      <alignment horizontal="center" vertical="center"/>
      <protection/>
    </xf>
    <xf numFmtId="3" fontId="31" fillId="0" borderId="21" xfId="116" applyNumberFormat="1" applyFont="1" applyFill="1" applyBorder="1" applyAlignment="1">
      <alignment horizontal="center" vertical="center"/>
      <protection/>
    </xf>
    <xf numFmtId="49" fontId="31" fillId="0" borderId="17" xfId="116" applyNumberFormat="1" applyFont="1" applyFill="1" applyBorder="1" applyAlignment="1">
      <alignment horizontal="center" vertical="center"/>
      <protection/>
    </xf>
    <xf numFmtId="49" fontId="31" fillId="0" borderId="14" xfId="116" applyNumberFormat="1" applyFont="1" applyFill="1" applyBorder="1" applyAlignment="1">
      <alignment horizontal="center" vertical="center"/>
      <protection/>
    </xf>
    <xf numFmtId="49" fontId="31" fillId="0" borderId="16" xfId="116" applyNumberFormat="1" applyFont="1" applyFill="1" applyBorder="1" applyAlignment="1">
      <alignment horizontal="center" vertical="center"/>
      <protection/>
    </xf>
    <xf numFmtId="3" fontId="31" fillId="0" borderId="23" xfId="116" applyNumberFormat="1" applyFont="1" applyFill="1" applyBorder="1" applyAlignment="1">
      <alignment horizontal="center" vertical="center" wrapText="1"/>
      <protection/>
    </xf>
    <xf numFmtId="197" fontId="31" fillId="0" borderId="21" xfId="116" applyNumberFormat="1" applyFont="1" applyFill="1" applyBorder="1" applyAlignment="1">
      <alignment horizontal="center" vertical="center" wrapText="1"/>
      <protection/>
    </xf>
  </cellXfs>
  <cellStyles count="10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パーセント 2" xfId="62"/>
    <cellStyle name="パーセント 3" xfId="63"/>
    <cellStyle name="ハイパーリンク 2" xfId="64"/>
    <cellStyle name="メモ" xfId="65"/>
    <cellStyle name="リンク セル" xfId="66"/>
    <cellStyle name="悪い" xfId="67"/>
    <cellStyle name="計算" xfId="68"/>
    <cellStyle name="警告文" xfId="69"/>
    <cellStyle name="Comma [0]" xfId="70"/>
    <cellStyle name="Comma" xfId="71"/>
    <cellStyle name="桁区切り 2" xfId="72"/>
    <cellStyle name="桁区切り 2 2" xfId="73"/>
    <cellStyle name="桁区切り 2 2 2" xfId="74"/>
    <cellStyle name="桁区切り 2 3" xfId="75"/>
    <cellStyle name="桁区切り 2 4" xfId="76"/>
    <cellStyle name="桁区切り 3" xfId="77"/>
    <cellStyle name="桁区切り 4" xfId="78"/>
    <cellStyle name="桁区切り 5" xfId="79"/>
    <cellStyle name="見出し 1" xfId="80"/>
    <cellStyle name="見出し 2" xfId="81"/>
    <cellStyle name="見出し 3" xfId="82"/>
    <cellStyle name="見出し 4" xfId="83"/>
    <cellStyle name="集計" xfId="84"/>
    <cellStyle name="出力" xfId="85"/>
    <cellStyle name="説明文" xfId="86"/>
    <cellStyle name="Currency [0]" xfId="87"/>
    <cellStyle name="Currency" xfId="88"/>
    <cellStyle name="入力" xfId="89"/>
    <cellStyle name="標準 10" xfId="90"/>
    <cellStyle name="標準 11" xfId="91"/>
    <cellStyle name="標準 2" xfId="92"/>
    <cellStyle name="標準 2 2" xfId="93"/>
    <cellStyle name="標準 2 3" xfId="94"/>
    <cellStyle name="標準 2 4" xfId="95"/>
    <cellStyle name="標準 2 5" xfId="96"/>
    <cellStyle name="標準 3" xfId="97"/>
    <cellStyle name="標準 3 2" xfId="98"/>
    <cellStyle name="標準 3 3" xfId="99"/>
    <cellStyle name="標準 3 4" xfId="100"/>
    <cellStyle name="標準 4" xfId="101"/>
    <cellStyle name="標準 4 2" xfId="102"/>
    <cellStyle name="標準 5" xfId="103"/>
    <cellStyle name="標準 6" xfId="104"/>
    <cellStyle name="標準 7" xfId="105"/>
    <cellStyle name="標準 8" xfId="106"/>
    <cellStyle name="標準 9" xfId="107"/>
    <cellStyle name="標準_■主要系列表" xfId="108"/>
    <cellStyle name="標準_147" xfId="109"/>
    <cellStyle name="標準_5歳別人口" xfId="110"/>
    <cellStyle name="標準_Ⅲ林業17" xfId="111"/>
    <cellStyle name="標準_H11市町村印刷 " xfId="112"/>
    <cellStyle name="標準_JB16" xfId="113"/>
    <cellStyle name="標準_一覧表様式40100" xfId="114"/>
    <cellStyle name="標準_印刷用" xfId="115"/>
    <cellStyle name="標準_市町村印刷" xfId="116"/>
    <cellStyle name="標準_第10表" xfId="117"/>
    <cellStyle name="標準_第２１表" xfId="118"/>
    <cellStyle name="標準_第２表" xfId="119"/>
    <cellStyle name="標準_第３表" xfId="120"/>
    <cellStyle name="標準_第9表" xfId="121"/>
    <cellStyle name="良い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1104553\shareddocs\WINDOWS\&#65411;&#65438;&#65405;&#65400;&#65412;&#65391;&#65420;&#65439;\&#30476;&#21218;&#35201;&#35239;\&#65320;15\15&#30476;&#21218;&#35201;&#35239;\4-3.&#12480;&#12452;&#12524;&#12463;&#12488;&#12487;&#12540;&#12479;\&#20250;&#30000;\&#21002;&#34892;&#29289;\&#31119;&#23798;&#30476;&#21218;&#35201;&#35239;\&#24179;&#25104;&#65297;&#65297;&#24180;&#30476;&#21218;&#35201;&#35239;\&#24066;&#30010;&#26449;&#12539;&#37117;&#36947;&#24220;&#30476;&#21218;&#19968;&#35239;\&#24066;&#30010;&#26449;&#20837;&#21147;&#12487;&#12540;&#1247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2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8.796875" defaultRowHeight="20.25" customHeight="1"/>
  <cols>
    <col min="1" max="1" width="9" style="292" customWidth="1"/>
    <col min="2" max="2" width="11" style="299" bestFit="1" customWidth="1"/>
    <col min="3" max="3" width="58.5" style="292" bestFit="1" customWidth="1"/>
    <col min="4" max="16384" width="9" style="292" customWidth="1"/>
  </cols>
  <sheetData>
    <row r="3" ht="20.25" customHeight="1">
      <c r="B3" s="291" t="s">
        <v>233</v>
      </c>
    </row>
    <row r="5" spans="2:3" ht="20.25" customHeight="1">
      <c r="B5" s="293" t="s">
        <v>234</v>
      </c>
      <c r="C5" s="294" t="s">
        <v>235</v>
      </c>
    </row>
    <row r="6" spans="2:3" ht="20.25" customHeight="1">
      <c r="B6" s="295" t="s">
        <v>236</v>
      </c>
      <c r="C6" s="296" t="s">
        <v>237</v>
      </c>
    </row>
    <row r="7" spans="2:3" ht="20.25" customHeight="1">
      <c r="B7" s="295" t="s">
        <v>238</v>
      </c>
      <c r="C7" s="296" t="s">
        <v>306</v>
      </c>
    </row>
    <row r="8" spans="2:4" ht="20.25" customHeight="1">
      <c r="B8" s="295" t="s">
        <v>239</v>
      </c>
      <c r="C8" s="296" t="s">
        <v>240</v>
      </c>
      <c r="D8" s="297"/>
    </row>
    <row r="9" spans="2:3" ht="20.25" customHeight="1">
      <c r="B9" s="295" t="s">
        <v>241</v>
      </c>
      <c r="C9" s="296" t="s">
        <v>242</v>
      </c>
    </row>
    <row r="10" spans="2:3" ht="20.25" customHeight="1">
      <c r="B10" s="295" t="s">
        <v>243</v>
      </c>
      <c r="C10" s="296" t="s">
        <v>244</v>
      </c>
    </row>
    <row r="11" spans="2:3" ht="20.25" customHeight="1">
      <c r="B11" s="295" t="s">
        <v>245</v>
      </c>
      <c r="C11" s="296" t="s">
        <v>246</v>
      </c>
    </row>
    <row r="12" spans="2:3" ht="20.25" customHeight="1">
      <c r="B12" s="295" t="s">
        <v>308</v>
      </c>
      <c r="C12" s="296" t="s">
        <v>271</v>
      </c>
    </row>
    <row r="13" spans="2:3" ht="20.25" customHeight="1">
      <c r="B13" s="295" t="s">
        <v>290</v>
      </c>
      <c r="C13" s="296" t="s">
        <v>248</v>
      </c>
    </row>
    <row r="14" spans="2:3" ht="20.25" customHeight="1">
      <c r="B14" s="295" t="s">
        <v>291</v>
      </c>
      <c r="C14" s="296" t="s">
        <v>249</v>
      </c>
    </row>
    <row r="15" spans="2:3" ht="20.25" customHeight="1">
      <c r="B15" s="295" t="s">
        <v>292</v>
      </c>
      <c r="C15" s="296" t="s">
        <v>309</v>
      </c>
    </row>
    <row r="16" spans="2:3" ht="20.25" customHeight="1">
      <c r="B16" s="295" t="s">
        <v>293</v>
      </c>
      <c r="C16" s="296" t="s">
        <v>247</v>
      </c>
    </row>
    <row r="17" spans="2:3" ht="20.25" customHeight="1">
      <c r="B17" s="295" t="s">
        <v>294</v>
      </c>
      <c r="C17" s="296" t="s">
        <v>262</v>
      </c>
    </row>
    <row r="18" spans="2:3" ht="20.25" customHeight="1">
      <c r="B18" s="295" t="s">
        <v>310</v>
      </c>
      <c r="C18" s="296" t="s">
        <v>250</v>
      </c>
    </row>
    <row r="19" spans="2:3" ht="20.25" customHeight="1">
      <c r="B19" s="295" t="s">
        <v>295</v>
      </c>
      <c r="C19" s="296" t="s">
        <v>251</v>
      </c>
    </row>
    <row r="20" spans="2:3" ht="20.25" customHeight="1">
      <c r="B20" s="295" t="s">
        <v>296</v>
      </c>
      <c r="C20" s="296" t="s">
        <v>252</v>
      </c>
    </row>
    <row r="21" spans="2:3" ht="20.25" customHeight="1">
      <c r="B21" s="295" t="s">
        <v>297</v>
      </c>
      <c r="C21" s="296" t="s">
        <v>253</v>
      </c>
    </row>
    <row r="22" spans="2:3" ht="20.25" customHeight="1">
      <c r="B22" s="295" t="s">
        <v>298</v>
      </c>
      <c r="C22" s="296" t="s">
        <v>261</v>
      </c>
    </row>
    <row r="23" spans="2:3" ht="20.25" customHeight="1">
      <c r="B23" s="295" t="s">
        <v>299</v>
      </c>
      <c r="C23" s="296" t="s">
        <v>263</v>
      </c>
    </row>
    <row r="24" spans="2:3" ht="20.25" customHeight="1">
      <c r="B24" s="295" t="s">
        <v>300</v>
      </c>
      <c r="C24" s="296" t="s">
        <v>254</v>
      </c>
    </row>
    <row r="25" spans="2:3" ht="20.25" customHeight="1">
      <c r="B25" s="295" t="s">
        <v>301</v>
      </c>
      <c r="C25" s="296" t="s">
        <v>255</v>
      </c>
    </row>
    <row r="26" spans="2:3" ht="20.25" customHeight="1">
      <c r="B26" s="295" t="s">
        <v>302</v>
      </c>
      <c r="C26" s="296" t="s">
        <v>256</v>
      </c>
    </row>
    <row r="27" spans="2:3" ht="20.25" customHeight="1">
      <c r="B27" s="295" t="s">
        <v>303</v>
      </c>
      <c r="C27" s="296" t="s">
        <v>257</v>
      </c>
    </row>
    <row r="28" spans="2:3" ht="20.25" customHeight="1">
      <c r="B28" s="295" t="s">
        <v>304</v>
      </c>
      <c r="C28" s="296" t="s">
        <v>258</v>
      </c>
    </row>
    <row r="29" spans="2:3" ht="20.25" customHeight="1">
      <c r="B29" s="295" t="s">
        <v>311</v>
      </c>
      <c r="C29" s="296" t="s">
        <v>259</v>
      </c>
    </row>
    <row r="30" spans="2:3" ht="20.25" customHeight="1">
      <c r="B30" s="295" t="s">
        <v>312</v>
      </c>
      <c r="C30" s="296" t="s">
        <v>260</v>
      </c>
    </row>
    <row r="32" ht="20.25" customHeight="1">
      <c r="B32" s="298" t="s">
        <v>307</v>
      </c>
    </row>
  </sheetData>
  <sheetProtection/>
  <printOptions horizontalCentered="1"/>
  <pageMargins left="0.3937007874015748" right="0.4330708661417323" top="0.9448818897637796" bottom="0.7480314960629921" header="0.31496062992125984" footer="0.1968503937007874"/>
  <pageSetup horizontalDpi="600" verticalDpi="600" orientation="portrait" paperSize="9" r:id="rId1"/>
  <headerFooter>
    <oddFooter>&amp;C&amp;"-,標準" 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DV72"/>
  <sheetViews>
    <sheetView zoomScale="84" zoomScaleNormal="84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" defaultRowHeight="16.5" customHeight="1"/>
  <cols>
    <col min="1" max="1" width="10" style="19" customWidth="1"/>
    <col min="2" max="2" width="10.69921875" style="20" customWidth="1"/>
    <col min="3" max="3" width="9.09765625" style="2" customWidth="1"/>
    <col min="4" max="4" width="8.19921875" style="21" customWidth="1"/>
    <col min="5" max="5" width="10.59765625" style="2" customWidth="1"/>
    <col min="6" max="7" width="9.09765625" style="2" customWidth="1"/>
    <col min="8" max="8" width="9.69921875" style="25" customWidth="1"/>
    <col min="9" max="9" width="10.8984375" style="2" customWidth="1"/>
    <col min="10" max="10" width="13" style="2" customWidth="1"/>
    <col min="11" max="11" width="10.8984375" style="2" customWidth="1"/>
    <col min="12" max="12" width="8.19921875" style="2" customWidth="1"/>
    <col min="13" max="13" width="9.59765625" style="2" customWidth="1"/>
    <col min="14" max="14" width="8.19921875" style="2" customWidth="1"/>
    <col min="15" max="16" width="8.09765625" style="15" customWidth="1"/>
    <col min="17" max="17" width="8.19921875" style="25" customWidth="1"/>
    <col min="18" max="18" width="8.09765625" style="15" customWidth="1"/>
    <col min="19" max="19" width="8.19921875" style="15" customWidth="1"/>
    <col min="20" max="20" width="9" style="25" customWidth="1"/>
    <col min="21" max="22" width="6.3984375" style="15" customWidth="1"/>
    <col min="23" max="23" width="8.09765625" style="26" customWidth="1"/>
    <col min="24" max="24" width="6" style="3" customWidth="1"/>
    <col min="25" max="25" width="6.09765625" style="3" customWidth="1"/>
    <col min="26" max="29" width="9.69921875" style="2" customWidth="1"/>
    <col min="30" max="31" width="11.5" style="2" customWidth="1"/>
    <col min="32" max="35" width="6.8984375" style="2" customWidth="1"/>
    <col min="36" max="36" width="6.8984375" style="15" customWidth="1"/>
    <col min="37" max="39" width="6.8984375" style="2" customWidth="1"/>
    <col min="40" max="40" width="6" style="27" customWidth="1"/>
    <col min="41" max="44" width="6" style="2" customWidth="1"/>
    <col min="45" max="45" width="8.59765625" style="2" customWidth="1"/>
    <col min="46" max="46" width="8.3984375" style="28" customWidth="1"/>
    <col min="47" max="47" width="12.19921875" style="2" customWidth="1"/>
    <col min="48" max="49" width="8.09765625" style="2" customWidth="1"/>
    <col min="50" max="50" width="8.59765625" style="2" customWidth="1"/>
    <col min="51" max="51" width="9" style="2" customWidth="1"/>
    <col min="52" max="52" width="10.69921875" style="2" customWidth="1"/>
    <col min="53" max="54" width="12.5" style="2" customWidth="1"/>
    <col min="55" max="58" width="12.5" style="15" customWidth="1"/>
    <col min="59" max="65" width="10.09765625" style="15" customWidth="1"/>
    <col min="66" max="66" width="10.09765625" style="2" customWidth="1"/>
    <col min="67" max="67" width="7.3984375" style="2" customWidth="1"/>
    <col min="68" max="68" width="9" style="29" customWidth="1"/>
    <col min="69" max="69" width="11.59765625" style="30" customWidth="1"/>
    <col min="70" max="70" width="12.19921875" style="30" customWidth="1"/>
    <col min="71" max="71" width="6.5" style="17" customWidth="1"/>
    <col min="72" max="75" width="9.59765625" style="2" customWidth="1"/>
    <col min="76" max="76" width="8" style="15" customWidth="1"/>
    <col min="77" max="77" width="8" style="2" customWidth="1"/>
    <col min="78" max="78" width="8" style="30" customWidth="1"/>
    <col min="79" max="79" width="10" style="15" customWidth="1"/>
    <col min="80" max="80" width="5.59765625" style="22" customWidth="1"/>
    <col min="81" max="81" width="5.59765625" style="2" customWidth="1"/>
    <col min="82" max="82" width="5.59765625" style="22" customWidth="1"/>
    <col min="83" max="83" width="5.59765625" style="2" customWidth="1"/>
    <col min="84" max="84" width="5.59765625" style="22" customWidth="1"/>
    <col min="85" max="85" width="5.59765625" style="2" customWidth="1"/>
    <col min="86" max="86" width="7.69921875" style="31" customWidth="1"/>
    <col min="87" max="87" width="7.8984375" style="32" customWidth="1"/>
    <col min="88" max="90" width="9" style="2" customWidth="1"/>
    <col min="91" max="91" width="8.59765625" style="2" customWidth="1"/>
    <col min="92" max="93" width="8.19921875" style="2" customWidth="1"/>
    <col min="94" max="94" width="9.09765625" style="2" customWidth="1"/>
    <col min="95" max="95" width="7.8984375" style="15" customWidth="1"/>
    <col min="96" max="96" width="7" style="15" customWidth="1"/>
    <col min="97" max="97" width="9.59765625" style="15" customWidth="1"/>
    <col min="98" max="98" width="10" style="15" customWidth="1"/>
    <col min="99" max="99" width="12.09765625" style="15" customWidth="1"/>
    <col min="100" max="100" width="6.19921875" style="15" customWidth="1"/>
    <col min="101" max="101" width="8" style="2" customWidth="1"/>
    <col min="102" max="102" width="8.09765625" style="15" customWidth="1"/>
    <col min="103" max="103" width="8" style="2" customWidth="1"/>
    <col min="104" max="104" width="8" style="15" customWidth="1"/>
    <col min="105" max="105" width="8" style="2" customWidth="1"/>
    <col min="106" max="108" width="9.09765625" style="2" customWidth="1"/>
    <col min="109" max="109" width="8.3984375" style="2" customWidth="1"/>
    <col min="110" max="110" width="8.3984375" style="15" customWidth="1"/>
    <col min="111" max="111" width="8.3984375" style="2" customWidth="1"/>
    <col min="112" max="119" width="8.3984375" style="15" customWidth="1"/>
    <col min="120" max="120" width="9.19921875" style="15" customWidth="1"/>
    <col min="121" max="121" width="9.5" style="15" customWidth="1"/>
    <col min="122" max="122" width="9.69921875" style="15" customWidth="1"/>
    <col min="123" max="123" width="11.09765625" style="21" customWidth="1"/>
    <col min="124" max="124" width="26.69921875" style="2" customWidth="1"/>
    <col min="125" max="125" width="11" style="2" customWidth="1"/>
    <col min="126" max="126" width="11.5" style="2" customWidth="1"/>
    <col min="127" max="16384" width="11" style="2" customWidth="1"/>
  </cols>
  <sheetData>
    <row r="1" spans="1:123" s="5" customFormat="1" ht="16.5" customHeight="1">
      <c r="A1" s="36"/>
      <c r="B1" s="36"/>
      <c r="C1" s="37"/>
      <c r="D1" s="38"/>
      <c r="E1" s="36"/>
      <c r="F1" s="36"/>
      <c r="G1" s="36"/>
      <c r="H1" s="36"/>
      <c r="I1" s="39"/>
      <c r="J1" s="39"/>
      <c r="K1" s="39"/>
      <c r="L1" s="36"/>
      <c r="M1" s="39"/>
      <c r="N1" s="39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40"/>
      <c r="AK1" s="36"/>
      <c r="AL1" s="36"/>
      <c r="AM1" s="36"/>
      <c r="AN1" s="41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40"/>
      <c r="BB1" s="40"/>
      <c r="BC1" s="40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40"/>
      <c r="BO1" s="36"/>
      <c r="BP1" s="36"/>
      <c r="BQ1" s="36"/>
      <c r="BR1" s="36"/>
      <c r="BS1" s="42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40"/>
      <c r="CH1" s="39"/>
      <c r="CI1" s="39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40"/>
      <c r="DB1" s="39"/>
      <c r="DC1" s="39"/>
      <c r="DD1" s="39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 t="s">
        <v>49</v>
      </c>
      <c r="DQ1" s="36"/>
      <c r="DR1" s="36"/>
      <c r="DS1" s="36"/>
    </row>
    <row r="2" spans="1:123" s="1" customFormat="1" ht="18.75" customHeight="1">
      <c r="A2" s="379"/>
      <c r="B2" s="48" t="s">
        <v>0</v>
      </c>
      <c r="C2" s="44" t="s">
        <v>91</v>
      </c>
      <c r="D2" s="45" t="s">
        <v>140</v>
      </c>
      <c r="E2" s="609" t="s">
        <v>160</v>
      </c>
      <c r="F2" s="610"/>
      <c r="G2" s="611"/>
      <c r="H2" s="43" t="s">
        <v>1</v>
      </c>
      <c r="I2" s="47" t="s">
        <v>2</v>
      </c>
      <c r="J2" s="48" t="s">
        <v>3</v>
      </c>
      <c r="K2" s="48" t="s">
        <v>4</v>
      </c>
      <c r="L2" s="49" t="s">
        <v>5</v>
      </c>
      <c r="M2" s="43" t="s">
        <v>6</v>
      </c>
      <c r="N2" s="48" t="s">
        <v>7</v>
      </c>
      <c r="O2" s="555" t="s">
        <v>92</v>
      </c>
      <c r="P2" s="556"/>
      <c r="Q2" s="556"/>
      <c r="R2" s="556"/>
      <c r="S2" s="556"/>
      <c r="T2" s="556"/>
      <c r="U2" s="556"/>
      <c r="V2" s="557"/>
      <c r="W2" s="50" t="s">
        <v>168</v>
      </c>
      <c r="X2" s="591" t="s">
        <v>93</v>
      </c>
      <c r="Y2" s="592"/>
      <c r="Z2" s="555" t="s">
        <v>94</v>
      </c>
      <c r="AA2" s="556"/>
      <c r="AB2" s="556"/>
      <c r="AC2" s="557"/>
      <c r="AD2" s="49" t="s">
        <v>83</v>
      </c>
      <c r="AE2" s="48" t="s">
        <v>84</v>
      </c>
      <c r="AF2" s="555" t="s">
        <v>169</v>
      </c>
      <c r="AG2" s="556"/>
      <c r="AH2" s="556"/>
      <c r="AI2" s="556"/>
      <c r="AJ2" s="556"/>
      <c r="AK2" s="556"/>
      <c r="AL2" s="556"/>
      <c r="AM2" s="557"/>
      <c r="AN2" s="593" t="s">
        <v>182</v>
      </c>
      <c r="AO2" s="594"/>
      <c r="AP2" s="594"/>
      <c r="AQ2" s="594"/>
      <c r="AR2" s="594"/>
      <c r="AS2" s="555" t="s">
        <v>183</v>
      </c>
      <c r="AT2" s="556"/>
      <c r="AU2" s="557"/>
      <c r="AV2" s="555" t="s">
        <v>184</v>
      </c>
      <c r="AW2" s="556"/>
      <c r="AX2" s="556"/>
      <c r="AY2" s="556"/>
      <c r="AZ2" s="556"/>
      <c r="BA2" s="595" t="s">
        <v>185</v>
      </c>
      <c r="BB2" s="596"/>
      <c r="BC2" s="596"/>
      <c r="BD2" s="596"/>
      <c r="BE2" s="596"/>
      <c r="BF2" s="596"/>
      <c r="BG2" s="555" t="s">
        <v>186</v>
      </c>
      <c r="BH2" s="556"/>
      <c r="BI2" s="556"/>
      <c r="BJ2" s="556"/>
      <c r="BK2" s="556"/>
      <c r="BL2" s="556"/>
      <c r="BM2" s="556"/>
      <c r="BN2" s="557"/>
      <c r="BO2" s="54" t="s">
        <v>177</v>
      </c>
      <c r="BP2" s="399" t="s">
        <v>178</v>
      </c>
      <c r="BQ2" s="555" t="s">
        <v>187</v>
      </c>
      <c r="BR2" s="597"/>
      <c r="BS2" s="598"/>
      <c r="BT2" s="53" t="s">
        <v>188</v>
      </c>
      <c r="BU2" s="51"/>
      <c r="BV2" s="51"/>
      <c r="BW2" s="51"/>
      <c r="BX2" s="53" t="s">
        <v>189</v>
      </c>
      <c r="BY2" s="51"/>
      <c r="BZ2" s="51"/>
      <c r="CA2" s="52"/>
      <c r="CB2" s="53" t="s">
        <v>190</v>
      </c>
      <c r="CC2" s="51"/>
      <c r="CD2" s="51"/>
      <c r="CE2" s="51"/>
      <c r="CF2" s="51"/>
      <c r="CG2" s="52"/>
      <c r="CH2" s="55" t="s">
        <v>179</v>
      </c>
      <c r="CI2" s="526" t="s">
        <v>180</v>
      </c>
      <c r="CJ2" s="555" t="s">
        <v>191</v>
      </c>
      <c r="CK2" s="556"/>
      <c r="CL2" s="556"/>
      <c r="CM2" s="556"/>
      <c r="CN2" s="556"/>
      <c r="CO2" s="557"/>
      <c r="CP2" s="56" t="s">
        <v>181</v>
      </c>
      <c r="CQ2" s="57" t="s">
        <v>192</v>
      </c>
      <c r="CR2" s="58"/>
      <c r="CS2" s="58"/>
      <c r="CT2" s="553" t="s">
        <v>193</v>
      </c>
      <c r="CU2" s="589"/>
      <c r="CV2" s="553" t="s">
        <v>194</v>
      </c>
      <c r="CW2" s="580"/>
      <c r="CX2" s="59" t="s">
        <v>195</v>
      </c>
      <c r="CY2" s="553" t="s">
        <v>231</v>
      </c>
      <c r="CZ2" s="589"/>
      <c r="DA2" s="590"/>
      <c r="DB2" s="553" t="s">
        <v>176</v>
      </c>
      <c r="DC2" s="554"/>
      <c r="DD2" s="554"/>
      <c r="DE2" s="53" t="s">
        <v>175</v>
      </c>
      <c r="DF2" s="51"/>
      <c r="DG2" s="52"/>
      <c r="DH2" s="555" t="s">
        <v>174</v>
      </c>
      <c r="DI2" s="556"/>
      <c r="DJ2" s="556"/>
      <c r="DK2" s="557"/>
      <c r="DL2" s="53" t="s">
        <v>172</v>
      </c>
      <c r="DM2" s="51"/>
      <c r="DN2" s="52"/>
      <c r="DO2" s="51"/>
      <c r="DP2" s="53" t="s">
        <v>171</v>
      </c>
      <c r="DQ2" s="51"/>
      <c r="DR2" s="51"/>
      <c r="DS2" s="544"/>
    </row>
    <row r="3" spans="1:123" s="1" customFormat="1" ht="18.75" customHeight="1">
      <c r="A3" s="380"/>
      <c r="B3" s="394"/>
      <c r="C3" s="61" t="s">
        <v>273</v>
      </c>
      <c r="D3" s="600" t="s">
        <v>215</v>
      </c>
      <c r="E3" s="601" t="s">
        <v>305</v>
      </c>
      <c r="F3" s="602"/>
      <c r="G3" s="603"/>
      <c r="H3" s="604" t="s">
        <v>216</v>
      </c>
      <c r="I3" s="559" t="s">
        <v>152</v>
      </c>
      <c r="J3" s="559" t="s">
        <v>153</v>
      </c>
      <c r="K3" s="559" t="s">
        <v>154</v>
      </c>
      <c r="L3" s="559" t="s">
        <v>141</v>
      </c>
      <c r="M3" s="559" t="s">
        <v>217</v>
      </c>
      <c r="N3" s="612" t="s">
        <v>142</v>
      </c>
      <c r="O3" s="62" t="s">
        <v>95</v>
      </c>
      <c r="P3" s="63"/>
      <c r="Q3" s="64"/>
      <c r="R3" s="62" t="s">
        <v>96</v>
      </c>
      <c r="S3" s="63"/>
      <c r="T3" s="64"/>
      <c r="U3" s="65"/>
      <c r="V3" s="66"/>
      <c r="W3" s="613" t="s">
        <v>143</v>
      </c>
      <c r="X3" s="67"/>
      <c r="Y3" s="391"/>
      <c r="Z3" s="77"/>
      <c r="AA3" s="283"/>
      <c r="AB3" s="283"/>
      <c r="AC3" s="283"/>
      <c r="AD3" s="65"/>
      <c r="AE3" s="394"/>
      <c r="AF3" s="568" t="s">
        <v>229</v>
      </c>
      <c r="AG3" s="570" t="s">
        <v>37</v>
      </c>
      <c r="AH3" s="571"/>
      <c r="AI3" s="572"/>
      <c r="AJ3" s="555" t="s">
        <v>170</v>
      </c>
      <c r="AK3" s="556"/>
      <c r="AL3" s="556"/>
      <c r="AM3" s="557"/>
      <c r="AN3" s="68"/>
      <c r="AO3" s="69"/>
      <c r="AP3" s="53" t="s">
        <v>97</v>
      </c>
      <c r="AQ3" s="51"/>
      <c r="AR3" s="51"/>
      <c r="AS3" s="70" t="s">
        <v>38</v>
      </c>
      <c r="AT3" s="71"/>
      <c r="AU3" s="573" t="s">
        <v>44</v>
      </c>
      <c r="AV3" s="555" t="s">
        <v>98</v>
      </c>
      <c r="AW3" s="556"/>
      <c r="AX3" s="557"/>
      <c r="AY3" s="46"/>
      <c r="AZ3" s="48"/>
      <c r="BA3" s="553" t="s">
        <v>89</v>
      </c>
      <c r="BB3" s="580"/>
      <c r="BC3" s="44"/>
      <c r="BD3" s="555" t="s">
        <v>99</v>
      </c>
      <c r="BE3" s="581"/>
      <c r="BF3" s="581"/>
      <c r="BG3" s="555" t="s">
        <v>100</v>
      </c>
      <c r="BH3" s="556"/>
      <c r="BI3" s="556"/>
      <c r="BJ3" s="556"/>
      <c r="BK3" s="556"/>
      <c r="BL3" s="556"/>
      <c r="BM3" s="557"/>
      <c r="BN3" s="72"/>
      <c r="BO3" s="577" t="s">
        <v>148</v>
      </c>
      <c r="BP3" s="400" t="s">
        <v>50</v>
      </c>
      <c r="BQ3" s="49"/>
      <c r="BR3" s="43"/>
      <c r="BS3" s="73"/>
      <c r="BT3" s="49"/>
      <c r="BU3" s="44"/>
      <c r="BV3" s="44"/>
      <c r="BW3" s="511"/>
      <c r="BX3" s="48"/>
      <c r="BY3" s="49"/>
      <c r="BZ3" s="578" t="s">
        <v>149</v>
      </c>
      <c r="CA3" s="588" t="s">
        <v>207</v>
      </c>
      <c r="CB3" s="48"/>
      <c r="CC3" s="46"/>
      <c r="CD3" s="43"/>
      <c r="CE3" s="46"/>
      <c r="CF3" s="43"/>
      <c r="CG3" s="66"/>
      <c r="CH3" s="587" t="s">
        <v>206</v>
      </c>
      <c r="CI3" s="586" t="s">
        <v>205</v>
      </c>
      <c r="CJ3" s="53" t="s">
        <v>101</v>
      </c>
      <c r="CK3" s="51"/>
      <c r="CL3" s="52"/>
      <c r="CM3" s="555" t="s">
        <v>90</v>
      </c>
      <c r="CN3" s="556"/>
      <c r="CO3" s="557"/>
      <c r="CP3" s="74" t="s">
        <v>67</v>
      </c>
      <c r="CQ3" s="564" t="s">
        <v>145</v>
      </c>
      <c r="CR3" s="564" t="s">
        <v>146</v>
      </c>
      <c r="CS3" s="566" t="s">
        <v>147</v>
      </c>
      <c r="CT3" s="75"/>
      <c r="CU3" s="76"/>
      <c r="CV3" s="75"/>
      <c r="CW3" s="46"/>
      <c r="CX3" s="49"/>
      <c r="CY3" s="46"/>
      <c r="CZ3" s="46"/>
      <c r="DA3" s="66"/>
      <c r="DB3" s="46"/>
      <c r="DC3" s="46"/>
      <c r="DD3" s="60"/>
      <c r="DE3" s="49"/>
      <c r="DF3" s="46"/>
      <c r="DG3" s="46"/>
      <c r="DH3" s="49"/>
      <c r="DI3" s="46"/>
      <c r="DJ3" s="46"/>
      <c r="DK3" s="46"/>
      <c r="DL3" s="49"/>
      <c r="DM3" s="46"/>
      <c r="DN3" s="46"/>
      <c r="DO3" s="43"/>
      <c r="DP3" s="49"/>
      <c r="DQ3" s="46"/>
      <c r="DR3" s="46"/>
      <c r="DS3" s="545"/>
    </row>
    <row r="4" spans="1:123" ht="18.75" customHeight="1">
      <c r="A4" s="381" t="s">
        <v>102</v>
      </c>
      <c r="B4" s="402" t="s">
        <v>103</v>
      </c>
      <c r="C4" s="77"/>
      <c r="D4" s="600"/>
      <c r="E4" s="78"/>
      <c r="F4" s="78"/>
      <c r="G4" s="78"/>
      <c r="H4" s="604"/>
      <c r="I4" s="559"/>
      <c r="J4" s="559"/>
      <c r="K4" s="559"/>
      <c r="L4" s="559"/>
      <c r="M4" s="559"/>
      <c r="N4" s="612"/>
      <c r="O4" s="607" t="s">
        <v>122</v>
      </c>
      <c r="P4" s="607" t="s">
        <v>123</v>
      </c>
      <c r="Q4" s="605" t="s">
        <v>30</v>
      </c>
      <c r="R4" s="607" t="s">
        <v>124</v>
      </c>
      <c r="S4" s="607" t="s">
        <v>125</v>
      </c>
      <c r="T4" s="605" t="s">
        <v>29</v>
      </c>
      <c r="U4" s="378" t="s">
        <v>104</v>
      </c>
      <c r="V4" s="378" t="s">
        <v>105</v>
      </c>
      <c r="W4" s="613"/>
      <c r="X4" s="79" t="s">
        <v>209</v>
      </c>
      <c r="Y4" s="392" t="s">
        <v>210</v>
      </c>
      <c r="Z4" s="80" t="s">
        <v>218</v>
      </c>
      <c r="AA4" s="286" t="s">
        <v>222</v>
      </c>
      <c r="AB4" s="286" t="s">
        <v>223</v>
      </c>
      <c r="AC4" s="286" t="s">
        <v>224</v>
      </c>
      <c r="AD4" s="80" t="s">
        <v>42</v>
      </c>
      <c r="AE4" s="281" t="s">
        <v>107</v>
      </c>
      <c r="AF4" s="569"/>
      <c r="AG4" s="77"/>
      <c r="AH4" s="81"/>
      <c r="AI4" s="81"/>
      <c r="AJ4" s="282"/>
      <c r="AK4" s="281"/>
      <c r="AL4" s="281"/>
      <c r="AM4" s="80"/>
      <c r="AN4" s="82" t="s">
        <v>106</v>
      </c>
      <c r="AO4" s="80" t="s">
        <v>109</v>
      </c>
      <c r="AP4" s="83"/>
      <c r="AQ4" s="84"/>
      <c r="AR4" s="575" t="s">
        <v>144</v>
      </c>
      <c r="AS4" s="80" t="s">
        <v>42</v>
      </c>
      <c r="AT4" s="85" t="s">
        <v>43</v>
      </c>
      <c r="AU4" s="574"/>
      <c r="AV4" s="78"/>
      <c r="AW4" s="86"/>
      <c r="AX4" s="86"/>
      <c r="AY4" s="80" t="s">
        <v>43</v>
      </c>
      <c r="AZ4" s="584" t="s">
        <v>214</v>
      </c>
      <c r="BA4" s="87"/>
      <c r="BB4" s="88"/>
      <c r="BC4" s="378" t="s">
        <v>51</v>
      </c>
      <c r="BD4" s="89"/>
      <c r="BE4" s="89"/>
      <c r="BF4" s="396"/>
      <c r="BG4" s="80" t="s">
        <v>110</v>
      </c>
      <c r="BH4" s="282" t="s">
        <v>108</v>
      </c>
      <c r="BI4" s="90" t="s">
        <v>108</v>
      </c>
      <c r="BJ4" s="282" t="s">
        <v>108</v>
      </c>
      <c r="BK4" s="282" t="s">
        <v>108</v>
      </c>
      <c r="BL4" s="91" t="s">
        <v>108</v>
      </c>
      <c r="BM4" s="80" t="s">
        <v>108</v>
      </c>
      <c r="BN4" s="282" t="s">
        <v>111</v>
      </c>
      <c r="BO4" s="577"/>
      <c r="BP4" s="585" t="s">
        <v>280</v>
      </c>
      <c r="BQ4" s="92" t="s">
        <v>112</v>
      </c>
      <c r="BR4" s="92" t="s">
        <v>108</v>
      </c>
      <c r="BS4" s="93"/>
      <c r="BT4" s="80" t="s">
        <v>106</v>
      </c>
      <c r="BU4" s="282" t="s">
        <v>108</v>
      </c>
      <c r="BV4" s="282" t="s">
        <v>108</v>
      </c>
      <c r="BW4" s="141" t="s">
        <v>108</v>
      </c>
      <c r="BX4" s="397" t="s">
        <v>59</v>
      </c>
      <c r="BY4" s="80" t="s">
        <v>60</v>
      </c>
      <c r="BZ4" s="579"/>
      <c r="CA4" s="559"/>
      <c r="CB4" s="562" t="s">
        <v>61</v>
      </c>
      <c r="CC4" s="563"/>
      <c r="CD4" s="562" t="s">
        <v>113</v>
      </c>
      <c r="CE4" s="563"/>
      <c r="CF4" s="562" t="s">
        <v>114</v>
      </c>
      <c r="CG4" s="563"/>
      <c r="CH4" s="587"/>
      <c r="CI4" s="586"/>
      <c r="CJ4" s="78"/>
      <c r="CK4" s="78"/>
      <c r="CL4" s="86"/>
      <c r="CM4" s="78"/>
      <c r="CN4" s="78"/>
      <c r="CO4" s="78"/>
      <c r="CP4" s="94" t="s">
        <v>68</v>
      </c>
      <c r="CQ4" s="565"/>
      <c r="CR4" s="565"/>
      <c r="CS4" s="567"/>
      <c r="CT4" s="284" t="s">
        <v>69</v>
      </c>
      <c r="CU4" s="95" t="s">
        <v>70</v>
      </c>
      <c r="CV4" s="558" t="s">
        <v>71</v>
      </c>
      <c r="CW4" s="282" t="s">
        <v>115</v>
      </c>
      <c r="CX4" s="285" t="s">
        <v>72</v>
      </c>
      <c r="CY4" s="282" t="s">
        <v>116</v>
      </c>
      <c r="CZ4" s="378" t="s">
        <v>117</v>
      </c>
      <c r="DA4" s="80" t="s">
        <v>118</v>
      </c>
      <c r="DB4" s="282" t="s">
        <v>116</v>
      </c>
      <c r="DC4" s="378" t="s">
        <v>117</v>
      </c>
      <c r="DD4" s="281" t="s">
        <v>118</v>
      </c>
      <c r="DE4" s="80" t="s">
        <v>119</v>
      </c>
      <c r="DF4" s="91" t="s">
        <v>120</v>
      </c>
      <c r="DG4" s="80" t="s">
        <v>118</v>
      </c>
      <c r="DH4" s="378" t="s">
        <v>119</v>
      </c>
      <c r="DI4" s="378" t="s">
        <v>121</v>
      </c>
      <c r="DJ4" s="378" t="s">
        <v>118</v>
      </c>
      <c r="DK4" s="74" t="s">
        <v>164</v>
      </c>
      <c r="DL4" s="378" t="s">
        <v>119</v>
      </c>
      <c r="DM4" s="559" t="s">
        <v>155</v>
      </c>
      <c r="DN4" s="378" t="s">
        <v>118</v>
      </c>
      <c r="DO4" s="95" t="s">
        <v>164</v>
      </c>
      <c r="DP4" s="378" t="s">
        <v>119</v>
      </c>
      <c r="DQ4" s="378" t="s">
        <v>121</v>
      </c>
      <c r="DR4" s="378" t="s">
        <v>118</v>
      </c>
      <c r="DS4" s="546" t="s">
        <v>79</v>
      </c>
    </row>
    <row r="5" spans="1:123" ht="18.75" customHeight="1">
      <c r="A5" s="381"/>
      <c r="B5" s="403"/>
      <c r="C5" s="281" t="s">
        <v>106</v>
      </c>
      <c r="D5" s="600"/>
      <c r="E5" s="80" t="s">
        <v>106</v>
      </c>
      <c r="F5" s="80" t="s">
        <v>8</v>
      </c>
      <c r="G5" s="80" t="s">
        <v>9</v>
      </c>
      <c r="H5" s="604"/>
      <c r="I5" s="559"/>
      <c r="J5" s="559"/>
      <c r="K5" s="559"/>
      <c r="L5" s="559"/>
      <c r="M5" s="559"/>
      <c r="N5" s="612"/>
      <c r="O5" s="608"/>
      <c r="P5" s="608"/>
      <c r="Q5" s="606"/>
      <c r="R5" s="608"/>
      <c r="S5" s="608"/>
      <c r="T5" s="606"/>
      <c r="U5" s="378"/>
      <c r="V5" s="378"/>
      <c r="W5" s="560" t="s">
        <v>36</v>
      </c>
      <c r="X5" s="96"/>
      <c r="Y5" s="96"/>
      <c r="Z5" s="87"/>
      <c r="AA5" s="80"/>
      <c r="AB5" s="80"/>
      <c r="AC5" s="80"/>
      <c r="AD5" s="97" t="s">
        <v>45</v>
      </c>
      <c r="AE5" s="395" t="s">
        <v>45</v>
      </c>
      <c r="AF5" s="569"/>
      <c r="AG5" s="80" t="s">
        <v>106</v>
      </c>
      <c r="AH5" s="282" t="s">
        <v>8</v>
      </c>
      <c r="AI5" s="282" t="s">
        <v>9</v>
      </c>
      <c r="AJ5" s="282" t="s">
        <v>218</v>
      </c>
      <c r="AK5" s="281" t="s">
        <v>219</v>
      </c>
      <c r="AL5" s="80" t="s">
        <v>220</v>
      </c>
      <c r="AM5" s="80" t="s">
        <v>221</v>
      </c>
      <c r="AN5" s="82"/>
      <c r="AO5" s="80"/>
      <c r="AP5" s="83" t="s">
        <v>126</v>
      </c>
      <c r="AQ5" s="84" t="s">
        <v>127</v>
      </c>
      <c r="AR5" s="576"/>
      <c r="AS5" s="80"/>
      <c r="AT5" s="85"/>
      <c r="AU5" s="574"/>
      <c r="AV5" s="80" t="s">
        <v>106</v>
      </c>
      <c r="AW5" s="282" t="s">
        <v>128</v>
      </c>
      <c r="AX5" s="282" t="s">
        <v>129</v>
      </c>
      <c r="AY5" s="80"/>
      <c r="AZ5" s="584"/>
      <c r="BA5" s="497" t="s">
        <v>264</v>
      </c>
      <c r="BB5" s="72" t="s">
        <v>278</v>
      </c>
      <c r="BC5" s="378" t="s">
        <v>130</v>
      </c>
      <c r="BD5" s="91" t="s">
        <v>39</v>
      </c>
      <c r="BE5" s="91" t="s">
        <v>40</v>
      </c>
      <c r="BF5" s="397" t="s">
        <v>41</v>
      </c>
      <c r="BG5" s="80" t="s">
        <v>131</v>
      </c>
      <c r="BH5" s="282" t="s">
        <v>132</v>
      </c>
      <c r="BI5" s="80" t="s">
        <v>52</v>
      </c>
      <c r="BJ5" s="282" t="s">
        <v>53</v>
      </c>
      <c r="BK5" s="282" t="s">
        <v>54</v>
      </c>
      <c r="BL5" s="91" t="s">
        <v>55</v>
      </c>
      <c r="BM5" s="80" t="s">
        <v>133</v>
      </c>
      <c r="BN5" s="282" t="s">
        <v>131</v>
      </c>
      <c r="BO5" s="577"/>
      <c r="BP5" s="585"/>
      <c r="BQ5" s="92"/>
      <c r="BR5" s="92" t="s">
        <v>62</v>
      </c>
      <c r="BS5" s="93" t="s">
        <v>134</v>
      </c>
      <c r="BT5" s="80"/>
      <c r="BU5" s="282" t="s">
        <v>135</v>
      </c>
      <c r="BV5" s="282" t="s">
        <v>230</v>
      </c>
      <c r="BW5" s="141" t="s">
        <v>80</v>
      </c>
      <c r="BX5" s="397"/>
      <c r="BY5" s="80"/>
      <c r="BZ5" s="579"/>
      <c r="CA5" s="559"/>
      <c r="CB5" s="98"/>
      <c r="CC5" s="84"/>
      <c r="CD5" s="98"/>
      <c r="CE5" s="84"/>
      <c r="CF5" s="98"/>
      <c r="CG5" s="84"/>
      <c r="CH5" s="587"/>
      <c r="CI5" s="586"/>
      <c r="CJ5" s="80" t="s">
        <v>136</v>
      </c>
      <c r="CK5" s="80" t="s">
        <v>73</v>
      </c>
      <c r="CL5" s="282" t="s">
        <v>74</v>
      </c>
      <c r="CM5" s="80" t="s">
        <v>137</v>
      </c>
      <c r="CN5" s="80" t="s">
        <v>75</v>
      </c>
      <c r="CO5" s="80" t="s">
        <v>138</v>
      </c>
      <c r="CP5" s="74" t="s">
        <v>76</v>
      </c>
      <c r="CQ5" s="565"/>
      <c r="CR5" s="565"/>
      <c r="CS5" s="567"/>
      <c r="CT5" s="284"/>
      <c r="CU5" s="99"/>
      <c r="CV5" s="558"/>
      <c r="CW5" s="282"/>
      <c r="CX5" s="285"/>
      <c r="CY5" s="282"/>
      <c r="CZ5" s="100"/>
      <c r="DA5" s="80" t="s">
        <v>78</v>
      </c>
      <c r="DB5" s="282"/>
      <c r="DC5" s="100"/>
      <c r="DD5" s="281" t="s">
        <v>78</v>
      </c>
      <c r="DE5" s="80"/>
      <c r="DF5" s="91"/>
      <c r="DG5" s="80" t="s">
        <v>78</v>
      </c>
      <c r="DH5" s="378"/>
      <c r="DI5" s="378"/>
      <c r="DJ5" s="378" t="s">
        <v>78</v>
      </c>
      <c r="DK5" s="378" t="s">
        <v>163</v>
      </c>
      <c r="DL5" s="378"/>
      <c r="DM5" s="559"/>
      <c r="DN5" s="378" t="s">
        <v>78</v>
      </c>
      <c r="DO5" s="397" t="s">
        <v>163</v>
      </c>
      <c r="DP5" s="378"/>
      <c r="DQ5" s="378"/>
      <c r="DR5" s="378" t="s">
        <v>78</v>
      </c>
      <c r="DS5" s="546" t="s">
        <v>88</v>
      </c>
    </row>
    <row r="6" spans="1:123" ht="18.75" customHeight="1">
      <c r="A6" s="382"/>
      <c r="B6" s="404" t="s">
        <v>34</v>
      </c>
      <c r="C6" s="101" t="s">
        <v>10</v>
      </c>
      <c r="D6" s="102" t="s">
        <v>11</v>
      </c>
      <c r="E6" s="101" t="s">
        <v>11</v>
      </c>
      <c r="F6" s="103" t="s">
        <v>35</v>
      </c>
      <c r="G6" s="103" t="s">
        <v>11</v>
      </c>
      <c r="H6" s="390" t="s">
        <v>11</v>
      </c>
      <c r="I6" s="101" t="s">
        <v>11</v>
      </c>
      <c r="J6" s="101" t="s">
        <v>11</v>
      </c>
      <c r="K6" s="101" t="s">
        <v>11</v>
      </c>
      <c r="L6" s="103" t="s">
        <v>12</v>
      </c>
      <c r="M6" s="104" t="s">
        <v>12</v>
      </c>
      <c r="N6" s="101" t="s">
        <v>12</v>
      </c>
      <c r="O6" s="105" t="s">
        <v>11</v>
      </c>
      <c r="P6" s="105" t="s">
        <v>11</v>
      </c>
      <c r="Q6" s="103" t="s">
        <v>87</v>
      </c>
      <c r="R6" s="105" t="s">
        <v>11</v>
      </c>
      <c r="S6" s="105" t="s">
        <v>11</v>
      </c>
      <c r="T6" s="103" t="s">
        <v>87</v>
      </c>
      <c r="U6" s="105" t="s">
        <v>13</v>
      </c>
      <c r="V6" s="105" t="s">
        <v>13</v>
      </c>
      <c r="W6" s="561"/>
      <c r="X6" s="106" t="s">
        <v>33</v>
      </c>
      <c r="Y6" s="393" t="s">
        <v>33</v>
      </c>
      <c r="Z6" s="103" t="s">
        <v>11</v>
      </c>
      <c r="AA6" s="103" t="s">
        <v>11</v>
      </c>
      <c r="AB6" s="103" t="s">
        <v>11</v>
      </c>
      <c r="AC6" s="103" t="s">
        <v>11</v>
      </c>
      <c r="AD6" s="108"/>
      <c r="AE6" s="101" t="s">
        <v>11</v>
      </c>
      <c r="AF6" s="471" t="s">
        <v>228</v>
      </c>
      <c r="AG6" s="103" t="s">
        <v>11</v>
      </c>
      <c r="AH6" s="101" t="s">
        <v>11</v>
      </c>
      <c r="AI6" s="103" t="s">
        <v>11</v>
      </c>
      <c r="AJ6" s="107" t="s">
        <v>166</v>
      </c>
      <c r="AK6" s="101" t="s">
        <v>166</v>
      </c>
      <c r="AL6" s="101" t="s">
        <v>166</v>
      </c>
      <c r="AM6" s="103" t="s">
        <v>166</v>
      </c>
      <c r="AN6" s="109" t="s">
        <v>46</v>
      </c>
      <c r="AO6" s="103" t="s">
        <v>46</v>
      </c>
      <c r="AP6" s="103" t="s">
        <v>46</v>
      </c>
      <c r="AQ6" s="103" t="s">
        <v>46</v>
      </c>
      <c r="AR6" s="101" t="s">
        <v>46</v>
      </c>
      <c r="AS6" s="103"/>
      <c r="AT6" s="110" t="s">
        <v>11</v>
      </c>
      <c r="AU6" s="103" t="s">
        <v>47</v>
      </c>
      <c r="AV6" s="103" t="s">
        <v>48</v>
      </c>
      <c r="AW6" s="103" t="s">
        <v>48</v>
      </c>
      <c r="AX6" s="103" t="s">
        <v>48</v>
      </c>
      <c r="AY6" s="103" t="s">
        <v>11</v>
      </c>
      <c r="AZ6" s="101" t="s">
        <v>85</v>
      </c>
      <c r="BA6" s="103" t="s">
        <v>56</v>
      </c>
      <c r="BB6" s="107" t="s">
        <v>56</v>
      </c>
      <c r="BC6" s="105" t="s">
        <v>57</v>
      </c>
      <c r="BD6" s="111" t="s">
        <v>57</v>
      </c>
      <c r="BE6" s="105" t="s">
        <v>57</v>
      </c>
      <c r="BF6" s="398" t="s">
        <v>57</v>
      </c>
      <c r="BG6" s="103" t="s">
        <v>56</v>
      </c>
      <c r="BH6" s="103" t="s">
        <v>56</v>
      </c>
      <c r="BI6" s="103" t="s">
        <v>56</v>
      </c>
      <c r="BJ6" s="103" t="s">
        <v>56</v>
      </c>
      <c r="BK6" s="103" t="s">
        <v>56</v>
      </c>
      <c r="BL6" s="103" t="s">
        <v>56</v>
      </c>
      <c r="BM6" s="103" t="s">
        <v>56</v>
      </c>
      <c r="BN6" s="103" t="s">
        <v>56</v>
      </c>
      <c r="BO6" s="112" t="s">
        <v>58</v>
      </c>
      <c r="BP6" s="401">
        <v>3</v>
      </c>
      <c r="BQ6" s="114" t="s">
        <v>63</v>
      </c>
      <c r="BR6" s="114" t="s">
        <v>63</v>
      </c>
      <c r="BS6" s="115" t="s">
        <v>64</v>
      </c>
      <c r="BT6" s="103" t="s">
        <v>65</v>
      </c>
      <c r="BU6" s="103" t="s">
        <v>65</v>
      </c>
      <c r="BV6" s="103" t="s">
        <v>65</v>
      </c>
      <c r="BW6" s="101" t="s">
        <v>65</v>
      </c>
      <c r="BX6" s="398" t="s">
        <v>11</v>
      </c>
      <c r="BY6" s="103" t="s">
        <v>13</v>
      </c>
      <c r="BZ6" s="116" t="s">
        <v>150</v>
      </c>
      <c r="CA6" s="105" t="s">
        <v>56</v>
      </c>
      <c r="CB6" s="117"/>
      <c r="CC6" s="107" t="s">
        <v>13</v>
      </c>
      <c r="CD6" s="117"/>
      <c r="CE6" s="107" t="s">
        <v>11</v>
      </c>
      <c r="CF6" s="117"/>
      <c r="CG6" s="107" t="s">
        <v>11</v>
      </c>
      <c r="CH6" s="113" t="s">
        <v>82</v>
      </c>
      <c r="CI6" s="527" t="s">
        <v>66</v>
      </c>
      <c r="CJ6" s="118"/>
      <c r="CK6" s="118"/>
      <c r="CL6" s="118"/>
      <c r="CM6" s="105" t="s">
        <v>11</v>
      </c>
      <c r="CN6" s="105" t="s">
        <v>11</v>
      </c>
      <c r="CO6" s="105" t="s">
        <v>11</v>
      </c>
      <c r="CP6" s="105" t="s">
        <v>77</v>
      </c>
      <c r="CQ6" s="105" t="s">
        <v>11</v>
      </c>
      <c r="CR6" s="105" t="s">
        <v>81</v>
      </c>
      <c r="CS6" s="398" t="s">
        <v>56</v>
      </c>
      <c r="CT6" s="105" t="s">
        <v>11</v>
      </c>
      <c r="CU6" s="119" t="s">
        <v>56</v>
      </c>
      <c r="CV6" s="120"/>
      <c r="CW6" s="107" t="s">
        <v>11</v>
      </c>
      <c r="CX6" s="105"/>
      <c r="CY6" s="121"/>
      <c r="CZ6" s="105" t="s">
        <v>11</v>
      </c>
      <c r="DA6" s="103" t="s">
        <v>11</v>
      </c>
      <c r="DB6" s="121"/>
      <c r="DC6" s="105" t="s">
        <v>11</v>
      </c>
      <c r="DD6" s="101" t="s">
        <v>11</v>
      </c>
      <c r="DE6" s="108"/>
      <c r="DF6" s="111" t="s">
        <v>11</v>
      </c>
      <c r="DG6" s="103" t="s">
        <v>11</v>
      </c>
      <c r="DH6" s="122"/>
      <c r="DI6" s="105" t="s">
        <v>11</v>
      </c>
      <c r="DJ6" s="105" t="s">
        <v>11</v>
      </c>
      <c r="DK6" s="105" t="s">
        <v>82</v>
      </c>
      <c r="DL6" s="122"/>
      <c r="DM6" s="105" t="s">
        <v>11</v>
      </c>
      <c r="DN6" s="105" t="s">
        <v>11</v>
      </c>
      <c r="DO6" s="398" t="s">
        <v>82</v>
      </c>
      <c r="DP6" s="122"/>
      <c r="DQ6" s="105" t="s">
        <v>11</v>
      </c>
      <c r="DR6" s="105" t="s">
        <v>11</v>
      </c>
      <c r="DS6" s="547" t="s">
        <v>12</v>
      </c>
    </row>
    <row r="7" spans="1:123" s="4" customFormat="1" ht="18.75" customHeight="1">
      <c r="A7" s="383" t="s">
        <v>139</v>
      </c>
      <c r="B7" s="405" t="s">
        <v>272</v>
      </c>
      <c r="C7" s="123" t="s">
        <v>272</v>
      </c>
      <c r="D7" s="123" t="s">
        <v>272</v>
      </c>
      <c r="E7" s="123" t="s">
        <v>272</v>
      </c>
      <c r="F7" s="124"/>
      <c r="G7" s="124"/>
      <c r="H7" s="123" t="s">
        <v>272</v>
      </c>
      <c r="I7" s="405" t="s">
        <v>272</v>
      </c>
      <c r="J7" s="552" t="s">
        <v>272</v>
      </c>
      <c r="K7" s="552" t="s">
        <v>272</v>
      </c>
      <c r="L7" s="552" t="s">
        <v>272</v>
      </c>
      <c r="M7" s="552" t="s">
        <v>272</v>
      </c>
      <c r="N7" s="552" t="s">
        <v>272</v>
      </c>
      <c r="O7" s="125" t="s">
        <v>274</v>
      </c>
      <c r="P7" s="126"/>
      <c r="Q7" s="127"/>
      <c r="R7" s="125"/>
      <c r="S7" s="126"/>
      <c r="T7" s="127"/>
      <c r="U7" s="125" t="s">
        <v>274</v>
      </c>
      <c r="V7" s="126"/>
      <c r="W7" s="128" t="s">
        <v>157</v>
      </c>
      <c r="X7" s="129" t="s">
        <v>267</v>
      </c>
      <c r="Y7" s="129"/>
      <c r="Z7" s="405" t="s">
        <v>265</v>
      </c>
      <c r="AA7" s="130"/>
      <c r="AB7" s="130"/>
      <c r="AC7" s="130"/>
      <c r="AD7" s="123" t="s">
        <v>266</v>
      </c>
      <c r="AE7" s="123" t="s">
        <v>266</v>
      </c>
      <c r="AF7" s="405" t="s">
        <v>196</v>
      </c>
      <c r="AG7" s="130"/>
      <c r="AH7" s="130"/>
      <c r="AI7" s="131"/>
      <c r="AJ7" s="130" t="s">
        <v>161</v>
      </c>
      <c r="AK7" s="130"/>
      <c r="AL7" s="130"/>
      <c r="AM7" s="130"/>
      <c r="AN7" s="130" t="s">
        <v>275</v>
      </c>
      <c r="AO7" s="130"/>
      <c r="AP7" s="130"/>
      <c r="AQ7" s="130"/>
      <c r="AR7" s="130"/>
      <c r="AS7" s="405" t="s">
        <v>266</v>
      </c>
      <c r="AT7" s="132"/>
      <c r="AU7" s="123" t="s">
        <v>267</v>
      </c>
      <c r="AV7" s="123" t="s">
        <v>276</v>
      </c>
      <c r="AW7" s="130"/>
      <c r="AX7" s="130"/>
      <c r="AY7" s="133"/>
      <c r="AZ7" s="123" t="s">
        <v>277</v>
      </c>
      <c r="BA7" s="88"/>
      <c r="BB7" s="130"/>
      <c r="BC7" s="130" t="s">
        <v>279</v>
      </c>
      <c r="BD7" s="130" t="s">
        <v>279</v>
      </c>
      <c r="BE7" s="126"/>
      <c r="BF7" s="135"/>
      <c r="BG7" s="502" t="s">
        <v>275</v>
      </c>
      <c r="BH7" s="135"/>
      <c r="BI7" s="135"/>
      <c r="BJ7" s="135"/>
      <c r="BK7" s="135"/>
      <c r="BL7" s="135"/>
      <c r="BM7" s="135"/>
      <c r="BN7" s="130"/>
      <c r="BO7" s="130" t="s">
        <v>275</v>
      </c>
      <c r="BP7" s="138"/>
      <c r="BQ7" s="405" t="s">
        <v>281</v>
      </c>
      <c r="BR7" s="139"/>
      <c r="BS7" s="140"/>
      <c r="BT7" s="123" t="s">
        <v>282</v>
      </c>
      <c r="BU7" s="130"/>
      <c r="BV7" s="130"/>
      <c r="BW7" s="130"/>
      <c r="BX7" s="405" t="s">
        <v>281</v>
      </c>
      <c r="BY7" s="130" t="s">
        <v>274</v>
      </c>
      <c r="BZ7" s="141"/>
      <c r="CA7" s="130"/>
      <c r="CB7" s="130" t="s">
        <v>274</v>
      </c>
      <c r="CC7" s="142"/>
      <c r="CD7" s="143"/>
      <c r="CE7" s="130"/>
      <c r="CF7" s="143"/>
      <c r="CG7" s="130"/>
      <c r="CH7" s="123" t="s">
        <v>283</v>
      </c>
      <c r="CI7" s="144" t="s">
        <v>284</v>
      </c>
      <c r="CJ7" s="405" t="s">
        <v>285</v>
      </c>
      <c r="CK7" s="130"/>
      <c r="CL7" s="130"/>
      <c r="CM7" s="123" t="s">
        <v>268</v>
      </c>
      <c r="CN7" s="134"/>
      <c r="CO7" s="134"/>
      <c r="CP7" s="125" t="s">
        <v>211</v>
      </c>
      <c r="CQ7" s="125" t="s">
        <v>286</v>
      </c>
      <c r="CR7" s="126"/>
      <c r="CS7" s="135"/>
      <c r="CT7" s="439" t="s">
        <v>269</v>
      </c>
      <c r="CU7" s="126"/>
      <c r="CV7" s="533" t="s">
        <v>285</v>
      </c>
      <c r="CW7" s="130"/>
      <c r="CX7" s="533" t="s">
        <v>285</v>
      </c>
      <c r="CY7" s="123" t="s">
        <v>270</v>
      </c>
      <c r="CZ7" s="135"/>
      <c r="DA7" s="130"/>
      <c r="DB7" s="123" t="s">
        <v>270</v>
      </c>
      <c r="DC7" s="135"/>
      <c r="DD7" s="130"/>
      <c r="DE7" s="405" t="s">
        <v>270</v>
      </c>
      <c r="DF7" s="135"/>
      <c r="DG7" s="130"/>
      <c r="DH7" s="123" t="s">
        <v>270</v>
      </c>
      <c r="DI7" s="135"/>
      <c r="DJ7" s="130"/>
      <c r="DK7" s="145" t="s">
        <v>287</v>
      </c>
      <c r="DL7" s="123" t="s">
        <v>270</v>
      </c>
      <c r="DM7" s="135"/>
      <c r="DN7" s="130"/>
      <c r="DO7" s="145" t="s">
        <v>287</v>
      </c>
      <c r="DP7" s="405" t="s">
        <v>270</v>
      </c>
      <c r="DQ7" s="135"/>
      <c r="DR7" s="123" t="s">
        <v>288</v>
      </c>
      <c r="DS7" s="145" t="s">
        <v>289</v>
      </c>
    </row>
    <row r="8" spans="1:123" s="4" customFormat="1" ht="18.75" customHeight="1">
      <c r="A8" s="383"/>
      <c r="B8" s="406"/>
      <c r="C8" s="156"/>
      <c r="D8" s="156"/>
      <c r="E8" s="149"/>
      <c r="F8" s="147"/>
      <c r="G8" s="147"/>
      <c r="H8" s="148"/>
      <c r="I8" s="427"/>
      <c r="J8" s="147"/>
      <c r="K8" s="147"/>
      <c r="L8" s="147"/>
      <c r="M8" s="147"/>
      <c r="N8" s="147"/>
      <c r="O8" s="440" t="s">
        <v>49</v>
      </c>
      <c r="P8" s="157"/>
      <c r="Q8" s="150"/>
      <c r="R8" s="151"/>
      <c r="S8" s="149"/>
      <c r="T8" s="150"/>
      <c r="U8" s="149"/>
      <c r="V8" s="149"/>
      <c r="W8" s="152"/>
      <c r="X8" s="153"/>
      <c r="Y8" s="153"/>
      <c r="Z8" s="406"/>
      <c r="AA8" s="145"/>
      <c r="AB8" s="145"/>
      <c r="AC8" s="145"/>
      <c r="AD8" s="146"/>
      <c r="AE8" s="146"/>
      <c r="AF8" s="406"/>
      <c r="AG8" s="145"/>
      <c r="AH8" s="145"/>
      <c r="AI8" s="145"/>
      <c r="AJ8" s="145"/>
      <c r="AK8" s="145"/>
      <c r="AL8" s="145"/>
      <c r="AM8" s="145"/>
      <c r="AN8" s="154"/>
      <c r="AO8" s="145"/>
      <c r="AP8" s="145"/>
      <c r="AQ8" s="145"/>
      <c r="AR8" s="145"/>
      <c r="AS8" s="488"/>
      <c r="AT8" s="155"/>
      <c r="AU8" s="145"/>
      <c r="AV8" s="145"/>
      <c r="AW8" s="145"/>
      <c r="AX8" s="145"/>
      <c r="AY8" s="145"/>
      <c r="AZ8" s="145"/>
      <c r="BA8" s="498"/>
      <c r="BB8" s="145"/>
      <c r="BC8" s="145"/>
      <c r="BD8" s="149"/>
      <c r="BE8" s="149"/>
      <c r="BF8" s="157"/>
      <c r="BG8" s="488"/>
      <c r="BH8" s="145"/>
      <c r="BI8" s="145"/>
      <c r="BJ8" s="202"/>
      <c r="BK8" s="145"/>
      <c r="BL8" s="145"/>
      <c r="BM8" s="145"/>
      <c r="BN8" s="145"/>
      <c r="BO8" s="145"/>
      <c r="BP8" s="158"/>
      <c r="BQ8" s="406"/>
      <c r="BR8" s="159"/>
      <c r="BS8" s="160"/>
      <c r="BT8" s="146"/>
      <c r="BU8" s="145"/>
      <c r="BV8" s="145"/>
      <c r="BW8" s="145"/>
      <c r="BX8" s="406"/>
      <c r="BY8" s="145"/>
      <c r="BZ8" s="161"/>
      <c r="CA8" s="145"/>
      <c r="CB8" s="162"/>
      <c r="CC8" s="163"/>
      <c r="CD8" s="162"/>
      <c r="CE8" s="163"/>
      <c r="CF8" s="162"/>
      <c r="CG8" s="145"/>
      <c r="CH8" s="164"/>
      <c r="CI8" s="165"/>
      <c r="CJ8" s="406"/>
      <c r="CK8" s="145"/>
      <c r="CL8" s="145"/>
      <c r="CM8" s="166"/>
      <c r="CN8" s="156" t="s">
        <v>49</v>
      </c>
      <c r="CO8" s="156"/>
      <c r="CP8" s="149"/>
      <c r="CQ8" s="151"/>
      <c r="CR8" s="149"/>
      <c r="CS8" s="157" t="s">
        <v>14</v>
      </c>
      <c r="CT8" s="534"/>
      <c r="CU8" s="149" t="s">
        <v>14</v>
      </c>
      <c r="CV8" s="535"/>
      <c r="CW8" s="145"/>
      <c r="CX8" s="157"/>
      <c r="CY8" s="148" t="s">
        <v>49</v>
      </c>
      <c r="CZ8" s="151"/>
      <c r="DA8" s="145"/>
      <c r="DB8" s="148" t="s">
        <v>49</v>
      </c>
      <c r="DC8" s="151"/>
      <c r="DD8" s="145"/>
      <c r="DE8" s="541" t="s">
        <v>14</v>
      </c>
      <c r="DF8" s="157"/>
      <c r="DG8" s="145"/>
      <c r="DH8" s="148" t="s">
        <v>49</v>
      </c>
      <c r="DI8" s="157"/>
      <c r="DJ8" s="157"/>
      <c r="DK8" s="157"/>
      <c r="DL8" s="148" t="s">
        <v>158</v>
      </c>
      <c r="DM8" s="157"/>
      <c r="DN8" s="157"/>
      <c r="DO8" s="157"/>
      <c r="DP8" s="541" t="s">
        <v>49</v>
      </c>
      <c r="DQ8" s="157"/>
      <c r="DR8" s="300" t="s">
        <v>232</v>
      </c>
      <c r="DS8" s="167"/>
    </row>
    <row r="9" spans="1:123" s="7" customFormat="1" ht="18.75" customHeight="1">
      <c r="A9" s="384" t="s">
        <v>15</v>
      </c>
      <c r="B9" s="407">
        <v>13784.14</v>
      </c>
      <c r="C9" s="408">
        <v>748116</v>
      </c>
      <c r="D9" s="409">
        <v>2.431</v>
      </c>
      <c r="E9" s="410">
        <v>1790362</v>
      </c>
      <c r="F9" s="410">
        <v>883902</v>
      </c>
      <c r="G9" s="410">
        <v>906460</v>
      </c>
      <c r="H9" s="411">
        <f>E9/B9</f>
        <v>129.8856511904261</v>
      </c>
      <c r="I9" s="428">
        <v>195798</v>
      </c>
      <c r="J9" s="301">
        <v>982815</v>
      </c>
      <c r="K9" s="301">
        <v>577815</v>
      </c>
      <c r="L9" s="302">
        <v>11.147510743395118</v>
      </c>
      <c r="M9" s="302">
        <v>55.95532523963408</v>
      </c>
      <c r="N9" s="302">
        <v>32.89716401697081</v>
      </c>
      <c r="O9" s="441">
        <v>10683</v>
      </c>
      <c r="P9" s="410">
        <v>25490</v>
      </c>
      <c r="Q9" s="303">
        <v>-8.095477095710004</v>
      </c>
      <c r="R9" s="410">
        <v>51341</v>
      </c>
      <c r="S9" s="410">
        <v>57978</v>
      </c>
      <c r="T9" s="303">
        <v>-3.628667622356135</v>
      </c>
      <c r="U9" s="410">
        <v>6346</v>
      </c>
      <c r="V9" s="410">
        <v>2702</v>
      </c>
      <c r="W9" s="442">
        <v>1.56</v>
      </c>
      <c r="X9" s="443">
        <v>80.6</v>
      </c>
      <c r="Y9" s="443">
        <v>86.8</v>
      </c>
      <c r="Z9" s="467">
        <f>SUM(AA9:AC9)</f>
        <v>942997</v>
      </c>
      <c r="AA9" s="468">
        <v>58549</v>
      </c>
      <c r="AB9" s="468">
        <v>279147</v>
      </c>
      <c r="AC9" s="468">
        <v>605301</v>
      </c>
      <c r="AD9" s="410">
        <v>81677</v>
      </c>
      <c r="AE9" s="410">
        <v>802365</v>
      </c>
      <c r="AF9" s="472">
        <v>41671</v>
      </c>
      <c r="AG9" s="473">
        <v>142413</v>
      </c>
      <c r="AH9" s="473">
        <v>72090</v>
      </c>
      <c r="AI9" s="473">
        <v>70323</v>
      </c>
      <c r="AJ9" s="474">
        <v>8305647</v>
      </c>
      <c r="AK9" s="474">
        <v>6599257</v>
      </c>
      <c r="AL9" s="474">
        <v>1292546</v>
      </c>
      <c r="AM9" s="474">
        <v>413844</v>
      </c>
      <c r="AN9" s="473">
        <v>973349</v>
      </c>
      <c r="AO9" s="473">
        <v>408342</v>
      </c>
      <c r="AP9" s="473">
        <v>96655</v>
      </c>
      <c r="AQ9" s="473">
        <v>456260</v>
      </c>
      <c r="AR9" s="473">
        <v>12092</v>
      </c>
      <c r="AS9" s="441">
        <v>3279</v>
      </c>
      <c r="AT9" s="410">
        <v>154274</v>
      </c>
      <c r="AU9" s="410">
        <v>476698523</v>
      </c>
      <c r="AV9" s="408">
        <v>17337</v>
      </c>
      <c r="AW9" s="408">
        <v>3811</v>
      </c>
      <c r="AX9" s="408">
        <v>13526</v>
      </c>
      <c r="AY9" s="408">
        <v>131044</v>
      </c>
      <c r="AZ9" s="408">
        <v>4423769</v>
      </c>
      <c r="BA9" s="499">
        <v>2921</v>
      </c>
      <c r="BB9" s="500">
        <v>2833</v>
      </c>
      <c r="BC9" s="304">
        <v>7828577.018690605</v>
      </c>
      <c r="BD9" s="304">
        <v>114029.06537388024</v>
      </c>
      <c r="BE9" s="304">
        <v>2606535.859460677</v>
      </c>
      <c r="BF9" s="304">
        <v>5089929.431080764</v>
      </c>
      <c r="BG9" s="503">
        <v>1295087209</v>
      </c>
      <c r="BH9" s="305">
        <v>268797375</v>
      </c>
      <c r="BI9" s="305">
        <v>10332467</v>
      </c>
      <c r="BJ9" s="305">
        <v>248926305</v>
      </c>
      <c r="BK9" s="305">
        <v>275719251</v>
      </c>
      <c r="BL9" s="305">
        <v>112076084</v>
      </c>
      <c r="BM9" s="305">
        <v>92564667</v>
      </c>
      <c r="BN9" s="305">
        <v>1213160832</v>
      </c>
      <c r="BO9" s="308">
        <v>70.5818767317407</v>
      </c>
      <c r="BP9" s="306">
        <v>0.46</v>
      </c>
      <c r="BQ9" s="441">
        <v>32896250.2</v>
      </c>
      <c r="BR9" s="410">
        <v>23000614.4</v>
      </c>
      <c r="BS9" s="512">
        <v>69.9</v>
      </c>
      <c r="BT9" s="410">
        <v>1620369</v>
      </c>
      <c r="BU9" s="410">
        <v>754364</v>
      </c>
      <c r="BV9" s="410">
        <v>129662</v>
      </c>
      <c r="BW9" s="410">
        <v>664802</v>
      </c>
      <c r="BX9" s="499">
        <v>30101</v>
      </c>
      <c r="BY9" s="304">
        <v>599</v>
      </c>
      <c r="BZ9" s="307">
        <v>3.3</v>
      </c>
      <c r="CA9" s="304">
        <v>1314847</v>
      </c>
      <c r="CB9" s="528">
        <v>34</v>
      </c>
      <c r="CC9" s="304">
        <v>2963</v>
      </c>
      <c r="CD9" s="528">
        <v>3</v>
      </c>
      <c r="CE9" s="304">
        <v>46</v>
      </c>
      <c r="CF9" s="528">
        <v>39</v>
      </c>
      <c r="CG9" s="304">
        <v>3407</v>
      </c>
      <c r="CH9" s="411">
        <v>86.3</v>
      </c>
      <c r="CI9" s="408">
        <v>1033</v>
      </c>
      <c r="CJ9" s="441">
        <v>124</v>
      </c>
      <c r="CK9" s="410">
        <v>1372</v>
      </c>
      <c r="CL9" s="410">
        <v>840</v>
      </c>
      <c r="CM9" s="410">
        <v>3958</v>
      </c>
      <c r="CN9" s="410">
        <v>1405</v>
      </c>
      <c r="CO9" s="410">
        <v>3792</v>
      </c>
      <c r="CP9" s="531">
        <v>6108</v>
      </c>
      <c r="CQ9" s="410">
        <v>168383</v>
      </c>
      <c r="CR9" s="188" t="s">
        <v>167</v>
      </c>
      <c r="CS9" s="188" t="s">
        <v>167</v>
      </c>
      <c r="CT9" s="441">
        <v>394859</v>
      </c>
      <c r="CU9" s="410">
        <v>132177597.361</v>
      </c>
      <c r="CV9" s="410">
        <v>389</v>
      </c>
      <c r="CW9" s="410">
        <v>35013</v>
      </c>
      <c r="CX9" s="410">
        <v>54</v>
      </c>
      <c r="CY9" s="410">
        <v>218</v>
      </c>
      <c r="CZ9" s="410">
        <v>14936</v>
      </c>
      <c r="DA9" s="410">
        <v>1611</v>
      </c>
      <c r="DB9" s="410">
        <v>106</v>
      </c>
      <c r="DC9" s="410">
        <v>12880</v>
      </c>
      <c r="DD9" s="410">
        <v>2174</v>
      </c>
      <c r="DE9" s="542">
        <v>397</v>
      </c>
      <c r="DF9" s="410">
        <v>84671</v>
      </c>
      <c r="DG9" s="410">
        <v>6604</v>
      </c>
      <c r="DH9" s="410">
        <v>214</v>
      </c>
      <c r="DI9" s="410">
        <v>45065</v>
      </c>
      <c r="DJ9" s="410">
        <v>4090</v>
      </c>
      <c r="DK9" s="409">
        <v>98.2</v>
      </c>
      <c r="DL9" s="410">
        <v>7</v>
      </c>
      <c r="DM9" s="410">
        <v>1397</v>
      </c>
      <c r="DN9" s="410">
        <v>182</v>
      </c>
      <c r="DO9" s="409">
        <v>97.7</v>
      </c>
      <c r="DP9" s="441">
        <v>102</v>
      </c>
      <c r="DQ9" s="410">
        <v>43903</v>
      </c>
      <c r="DR9" s="410">
        <v>3806</v>
      </c>
      <c r="DS9" s="308">
        <v>48.8</v>
      </c>
    </row>
    <row r="10" spans="1:123" s="4" customFormat="1" ht="18.75" customHeight="1">
      <c r="A10" s="385"/>
      <c r="B10" s="412"/>
      <c r="C10" s="11"/>
      <c r="D10" s="413"/>
      <c r="E10" s="309"/>
      <c r="F10" s="309"/>
      <c r="G10" s="309"/>
      <c r="H10" s="414"/>
      <c r="I10" s="429"/>
      <c r="J10" s="8"/>
      <c r="K10" s="8"/>
      <c r="L10" s="430"/>
      <c r="M10" s="431"/>
      <c r="N10" s="431"/>
      <c r="O10" s="429"/>
      <c r="P10" s="8"/>
      <c r="Q10" s="444"/>
      <c r="R10" s="8"/>
      <c r="S10" s="8"/>
      <c r="T10" s="444"/>
      <c r="U10" s="8"/>
      <c r="V10" s="8"/>
      <c r="W10" s="445"/>
      <c r="X10" s="446"/>
      <c r="Y10" s="446"/>
      <c r="Z10" s="429"/>
      <c r="AA10" s="8"/>
      <c r="AB10" s="8"/>
      <c r="AC10" s="8"/>
      <c r="AD10" s="8"/>
      <c r="AE10" s="8"/>
      <c r="AF10" s="475"/>
      <c r="AG10" s="476"/>
      <c r="AH10" s="476"/>
      <c r="AI10" s="476"/>
      <c r="AJ10" s="477"/>
      <c r="AK10" s="477"/>
      <c r="AL10" s="477"/>
      <c r="AM10" s="477"/>
      <c r="AN10" s="476"/>
      <c r="AO10" s="476"/>
      <c r="AP10" s="476"/>
      <c r="AQ10" s="476"/>
      <c r="AR10" s="476"/>
      <c r="AS10" s="489"/>
      <c r="AT10" s="11"/>
      <c r="AU10" s="11"/>
      <c r="AV10" s="11"/>
      <c r="AW10" s="11"/>
      <c r="AX10" s="11"/>
      <c r="AY10" s="11"/>
      <c r="AZ10" s="11"/>
      <c r="BA10" s="429"/>
      <c r="BB10" s="13"/>
      <c r="BC10" s="8"/>
      <c r="BD10" s="8"/>
      <c r="BE10" s="8"/>
      <c r="BF10" s="8"/>
      <c r="BG10" s="475"/>
      <c r="BH10" s="476"/>
      <c r="BI10" s="476"/>
      <c r="BJ10" s="476"/>
      <c r="BK10" s="476"/>
      <c r="BL10" s="476"/>
      <c r="BM10" s="476"/>
      <c r="BN10" s="476"/>
      <c r="BO10" s="504"/>
      <c r="BP10" s="9"/>
      <c r="BQ10" s="429"/>
      <c r="BR10" s="8"/>
      <c r="BS10" s="513"/>
      <c r="BT10" s="8"/>
      <c r="BU10" s="8"/>
      <c r="BV10" s="8"/>
      <c r="BW10" s="8"/>
      <c r="BX10" s="429"/>
      <c r="BY10" s="8"/>
      <c r="BZ10" s="12"/>
      <c r="CA10" s="8"/>
      <c r="CB10" s="8"/>
      <c r="CC10" s="8"/>
      <c r="CD10" s="8"/>
      <c r="CE10" s="8"/>
      <c r="CF10" s="8"/>
      <c r="CG10" s="8"/>
      <c r="CH10" s="446"/>
      <c r="CI10" s="6"/>
      <c r="CJ10" s="429"/>
      <c r="CK10" s="8"/>
      <c r="CL10" s="8"/>
      <c r="CM10" s="8"/>
      <c r="CN10" s="8"/>
      <c r="CO10" s="8"/>
      <c r="CP10" s="532"/>
      <c r="CQ10" s="8"/>
      <c r="CR10" s="8"/>
      <c r="CS10" s="8"/>
      <c r="CT10" s="429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537"/>
      <c r="DF10" s="538"/>
      <c r="DG10" s="538"/>
      <c r="DH10" s="538"/>
      <c r="DI10" s="538"/>
      <c r="DJ10" s="538"/>
      <c r="DK10" s="539"/>
      <c r="DL10" s="10"/>
      <c r="DM10" s="10"/>
      <c r="DN10" s="10"/>
      <c r="DO10" s="35"/>
      <c r="DP10" s="429"/>
      <c r="DQ10" s="8"/>
      <c r="DR10" s="8"/>
      <c r="DS10" s="10"/>
    </row>
    <row r="11" spans="1:123" s="4" customFormat="1" ht="18.75" customHeight="1">
      <c r="A11" s="386" t="s">
        <v>151</v>
      </c>
      <c r="B11" s="415">
        <f>SUM(B13:B29)</f>
        <v>3372.7400000000002</v>
      </c>
      <c r="C11" s="310">
        <f>SUM(C13:C29)</f>
        <v>249953</v>
      </c>
      <c r="D11" s="551">
        <v>2.5339589584550013</v>
      </c>
      <c r="E11" s="311">
        <f>SUM(E13:E29)</f>
        <v>617844</v>
      </c>
      <c r="F11" s="168">
        <f>SUM(F13:F29)</f>
        <v>305124</v>
      </c>
      <c r="G11" s="168">
        <f>SUM(G13:G29)</f>
        <v>312720</v>
      </c>
      <c r="H11" s="312">
        <f>E11/B11</f>
        <v>183.18755670463776</v>
      </c>
      <c r="I11" s="432">
        <f>SUM(I13:I29)</f>
        <v>70928</v>
      </c>
      <c r="J11" s="168">
        <f>SUM(J13:J29)</f>
        <v>348152</v>
      </c>
      <c r="K11" s="168">
        <f>SUM(K13:K29)</f>
        <v>188250</v>
      </c>
      <c r="L11" s="169">
        <f>I11/E11*100</f>
        <v>11.47992049773082</v>
      </c>
      <c r="M11" s="169">
        <f>J11/E11*100</f>
        <v>56.349499226341926</v>
      </c>
      <c r="N11" s="169">
        <f>K11/E11*100</f>
        <v>30.468856216132227</v>
      </c>
      <c r="O11" s="432">
        <f aca="true" t="shared" si="0" ref="O11:V11">SUM(O13:O29)</f>
        <v>3809</v>
      </c>
      <c r="P11" s="168">
        <f t="shared" si="0"/>
        <v>7844</v>
      </c>
      <c r="Q11" s="170">
        <f>(O11-P11)/E11*1000</f>
        <v>-6.530774758676947</v>
      </c>
      <c r="R11" s="168">
        <f t="shared" si="0"/>
        <v>18379</v>
      </c>
      <c r="S11" s="168">
        <f t="shared" si="0"/>
        <v>20162</v>
      </c>
      <c r="T11" s="170">
        <f>(R11-S11)/E11*1000</f>
        <v>-2.8858417335120192</v>
      </c>
      <c r="U11" s="168">
        <f t="shared" si="0"/>
        <v>2310</v>
      </c>
      <c r="V11" s="168">
        <f t="shared" si="0"/>
        <v>911</v>
      </c>
      <c r="W11" s="171" t="s">
        <v>208</v>
      </c>
      <c r="X11" s="172" t="s">
        <v>208</v>
      </c>
      <c r="Y11" s="172" t="s">
        <v>208</v>
      </c>
      <c r="Z11" s="432">
        <f>SUM(Z13:Z29)</f>
        <v>331661</v>
      </c>
      <c r="AA11" s="168">
        <f aca="true" t="shared" si="1" ref="AA11:AZ11">SUM(AA13:AA29)</f>
        <v>20489</v>
      </c>
      <c r="AB11" s="168">
        <f t="shared" si="1"/>
        <v>97791</v>
      </c>
      <c r="AC11" s="168">
        <f t="shared" si="1"/>
        <v>213381</v>
      </c>
      <c r="AD11" s="168">
        <f t="shared" si="1"/>
        <v>30568</v>
      </c>
      <c r="AE11" s="168">
        <f t="shared" si="1"/>
        <v>283399</v>
      </c>
      <c r="AF11" s="478">
        <f t="shared" si="1"/>
        <v>16477</v>
      </c>
      <c r="AG11" s="174">
        <f t="shared" si="1"/>
        <v>59233</v>
      </c>
      <c r="AH11" s="175">
        <f t="shared" si="1"/>
        <v>29899</v>
      </c>
      <c r="AI11" s="175">
        <f t="shared" si="1"/>
        <v>29334</v>
      </c>
      <c r="AJ11" s="176">
        <f t="shared" si="1"/>
        <v>3150466</v>
      </c>
      <c r="AK11" s="177">
        <f t="shared" si="1"/>
        <v>2540267</v>
      </c>
      <c r="AL11" s="177">
        <f t="shared" si="1"/>
        <v>554123</v>
      </c>
      <c r="AM11" s="177">
        <f t="shared" si="1"/>
        <v>56076</v>
      </c>
      <c r="AN11" s="174">
        <f>SUM(AN13:AN29)</f>
        <v>195273</v>
      </c>
      <c r="AO11" s="175">
        <f>SUM(AO13:AO29)</f>
        <v>63455</v>
      </c>
      <c r="AP11" s="175">
        <f>SUM(AP13:AP29)</f>
        <v>21867</v>
      </c>
      <c r="AQ11" s="178">
        <f>SUM(AQ13:AQ29)</f>
        <v>107221</v>
      </c>
      <c r="AR11" s="179">
        <f>SUM(AR13:AR29)</f>
        <v>2730</v>
      </c>
      <c r="AS11" s="432">
        <f t="shared" si="1"/>
        <v>1163</v>
      </c>
      <c r="AT11" s="168">
        <f t="shared" si="1"/>
        <v>55450</v>
      </c>
      <c r="AU11" s="168">
        <f t="shared" si="1"/>
        <v>160941561</v>
      </c>
      <c r="AV11" s="168">
        <f t="shared" si="1"/>
        <v>5883</v>
      </c>
      <c r="AW11" s="168">
        <f t="shared" si="1"/>
        <v>1541</v>
      </c>
      <c r="AX11" s="168">
        <f t="shared" si="1"/>
        <v>4342</v>
      </c>
      <c r="AY11" s="168">
        <f t="shared" si="1"/>
        <v>47177</v>
      </c>
      <c r="AZ11" s="168">
        <f t="shared" si="1"/>
        <v>1884052</v>
      </c>
      <c r="BA11" s="501">
        <f>SUM(BA13:BA29)/17</f>
        <v>2646.996452758744</v>
      </c>
      <c r="BB11" s="180">
        <f>SUM(BB13:BB29)/17</f>
        <v>2546.590239074612</v>
      </c>
      <c r="BC11" s="180">
        <f aca="true" t="shared" si="2" ref="BC11:BM11">SUM(BC13:BC29)</f>
        <v>2498541.3853534595</v>
      </c>
      <c r="BD11" s="180">
        <f t="shared" si="2"/>
        <v>36982.93066479993</v>
      </c>
      <c r="BE11" s="180">
        <f t="shared" si="2"/>
        <v>791488.2536038975</v>
      </c>
      <c r="BF11" s="180">
        <f t="shared" si="2"/>
        <v>1664299.0013899049</v>
      </c>
      <c r="BG11" s="478">
        <f t="shared" si="2"/>
        <v>374936777</v>
      </c>
      <c r="BH11" s="173">
        <f t="shared" si="2"/>
        <v>87077964</v>
      </c>
      <c r="BI11" s="173">
        <f t="shared" si="2"/>
        <v>3505717</v>
      </c>
      <c r="BJ11" s="173">
        <f t="shared" si="2"/>
        <v>76003465</v>
      </c>
      <c r="BK11" s="173">
        <f t="shared" si="2"/>
        <v>71220235</v>
      </c>
      <c r="BL11" s="173">
        <f t="shared" si="2"/>
        <v>34230451</v>
      </c>
      <c r="BM11" s="173">
        <f t="shared" si="2"/>
        <v>32302034</v>
      </c>
      <c r="BN11" s="173">
        <f>SUM(BN13:BN29)</f>
        <v>353136869</v>
      </c>
      <c r="BO11" s="181" t="s">
        <v>16</v>
      </c>
      <c r="BP11" s="181" t="s">
        <v>16</v>
      </c>
      <c r="BQ11" s="432">
        <f aca="true" t="shared" si="3" ref="BQ11:CI11">SUM(BQ13:BQ29)</f>
        <v>11861761</v>
      </c>
      <c r="BR11" s="168">
        <f t="shared" si="3"/>
        <v>8479602</v>
      </c>
      <c r="BS11" s="182">
        <f>BR11/BQ11*100</f>
        <v>71.48687281761957</v>
      </c>
      <c r="BT11" s="168">
        <f t="shared" si="3"/>
        <v>563073</v>
      </c>
      <c r="BU11" s="168">
        <f t="shared" si="3"/>
        <v>264815</v>
      </c>
      <c r="BV11" s="168">
        <f t="shared" si="3"/>
        <v>48185</v>
      </c>
      <c r="BW11" s="168">
        <f t="shared" si="3"/>
        <v>225461</v>
      </c>
      <c r="BX11" s="432">
        <f>SUM(BX13:BX29)</f>
        <v>9351</v>
      </c>
      <c r="BY11" s="168">
        <f t="shared" si="3"/>
        <v>203</v>
      </c>
      <c r="BZ11" s="183">
        <f>BY11/E11*10000</f>
        <v>3.2856190235722935</v>
      </c>
      <c r="CA11" s="168">
        <f>SUM(CA13:CA29)</f>
        <v>299538</v>
      </c>
      <c r="CB11" s="184"/>
      <c r="CC11" s="168">
        <f t="shared" si="3"/>
        <v>1004</v>
      </c>
      <c r="CD11" s="185"/>
      <c r="CE11" s="168">
        <f t="shared" si="3"/>
        <v>17</v>
      </c>
      <c r="CF11" s="185"/>
      <c r="CG11" s="168">
        <f t="shared" si="3"/>
        <v>1151</v>
      </c>
      <c r="CH11" s="186" t="s">
        <v>167</v>
      </c>
      <c r="CI11" s="168">
        <f t="shared" si="3"/>
        <v>16093.935654423933</v>
      </c>
      <c r="CJ11" s="432">
        <f aca="true" t="shared" si="4" ref="CJ11:CO11">SUM(CJ13:CJ29)</f>
        <v>38</v>
      </c>
      <c r="CK11" s="168">
        <f t="shared" si="4"/>
        <v>449</v>
      </c>
      <c r="CL11" s="168">
        <f t="shared" si="4"/>
        <v>292</v>
      </c>
      <c r="CM11" s="168">
        <f t="shared" si="4"/>
        <v>1208</v>
      </c>
      <c r="CN11" s="168">
        <f t="shared" si="4"/>
        <v>595</v>
      </c>
      <c r="CO11" s="168">
        <f t="shared" si="4"/>
        <v>1256</v>
      </c>
      <c r="CP11" s="187" t="s">
        <v>208</v>
      </c>
      <c r="CQ11" s="188" t="s">
        <v>208</v>
      </c>
      <c r="CR11" s="188" t="s">
        <v>208</v>
      </c>
      <c r="CS11" s="187" t="s">
        <v>208</v>
      </c>
      <c r="CT11" s="432">
        <f aca="true" t="shared" si="5" ref="CT11:DA11">SUM(CT13:CT29)</f>
        <v>127636</v>
      </c>
      <c r="CU11" s="168">
        <f t="shared" si="5"/>
        <v>40783060.914000005</v>
      </c>
      <c r="CV11" s="168">
        <f t="shared" si="5"/>
        <v>131</v>
      </c>
      <c r="CW11" s="168">
        <f t="shared" si="5"/>
        <v>11525</v>
      </c>
      <c r="CX11" s="168">
        <f t="shared" si="5"/>
        <v>13</v>
      </c>
      <c r="CY11" s="168">
        <f t="shared" si="5"/>
        <v>75</v>
      </c>
      <c r="CZ11" s="168">
        <f t="shared" si="5"/>
        <v>6221</v>
      </c>
      <c r="DA11" s="168">
        <f t="shared" si="5"/>
        <v>664</v>
      </c>
      <c r="DB11" s="168">
        <f>SUM(DB13:DB29)</f>
        <v>29</v>
      </c>
      <c r="DC11" s="168">
        <f>SUM(DC13:DC29)</f>
        <v>4127</v>
      </c>
      <c r="DD11" s="168">
        <f>SUM(DD13:DD29)</f>
        <v>652</v>
      </c>
      <c r="DE11" s="432">
        <f aca="true" t="shared" si="6" ref="DE11:DN11">SUM(DE13:DE29)</f>
        <v>133</v>
      </c>
      <c r="DF11" s="168">
        <f t="shared" si="6"/>
        <v>30398</v>
      </c>
      <c r="DG11" s="168">
        <f t="shared" si="6"/>
        <v>2250</v>
      </c>
      <c r="DH11" s="168">
        <f t="shared" si="6"/>
        <v>66</v>
      </c>
      <c r="DI11" s="168">
        <f t="shared" si="6"/>
        <v>15968</v>
      </c>
      <c r="DJ11" s="168">
        <f t="shared" si="6"/>
        <v>1345</v>
      </c>
      <c r="DK11" s="186" t="s">
        <v>167</v>
      </c>
      <c r="DL11" s="168">
        <f t="shared" si="6"/>
        <v>3</v>
      </c>
      <c r="DM11" s="168">
        <f t="shared" si="6"/>
        <v>682</v>
      </c>
      <c r="DN11" s="168">
        <f t="shared" si="6"/>
        <v>71</v>
      </c>
      <c r="DO11" s="186" t="s">
        <v>167</v>
      </c>
      <c r="DP11" s="432">
        <f>SUM(DP13:DP29)</f>
        <v>27</v>
      </c>
      <c r="DQ11" s="168">
        <f>SUM(DQ13:DQ29)</f>
        <v>15517</v>
      </c>
      <c r="DR11" s="168">
        <f>SUM(DR13:DR29)</f>
        <v>1178</v>
      </c>
      <c r="DS11" s="186" t="s">
        <v>167</v>
      </c>
    </row>
    <row r="12" spans="1:123" s="4" customFormat="1" ht="18.75" customHeight="1">
      <c r="A12" s="387"/>
      <c r="B12" s="416"/>
      <c r="C12" s="189"/>
      <c r="D12" s="417"/>
      <c r="E12" s="190"/>
      <c r="F12" s="190"/>
      <c r="G12" s="190"/>
      <c r="H12" s="418"/>
      <c r="I12" s="433"/>
      <c r="J12" s="191"/>
      <c r="K12" s="191"/>
      <c r="L12" s="434"/>
      <c r="M12" s="435"/>
      <c r="N12" s="435"/>
      <c r="O12" s="433"/>
      <c r="P12" s="191"/>
      <c r="Q12" s="317"/>
      <c r="R12" s="191"/>
      <c r="S12" s="191"/>
      <c r="T12" s="317"/>
      <c r="U12" s="191"/>
      <c r="V12" s="191"/>
      <c r="W12" s="447"/>
      <c r="X12" s="448"/>
      <c r="Y12" s="448"/>
      <c r="Z12" s="433"/>
      <c r="AA12" s="191"/>
      <c r="AB12" s="191"/>
      <c r="AC12" s="191"/>
      <c r="AD12" s="191"/>
      <c r="AE12" s="191"/>
      <c r="AF12" s="479"/>
      <c r="AG12" s="480"/>
      <c r="AH12" s="480"/>
      <c r="AI12" s="480"/>
      <c r="AJ12" s="199"/>
      <c r="AK12" s="199"/>
      <c r="AL12" s="199"/>
      <c r="AM12" s="199"/>
      <c r="AN12" s="480"/>
      <c r="AO12" s="480"/>
      <c r="AP12" s="480"/>
      <c r="AQ12" s="480"/>
      <c r="AR12" s="480"/>
      <c r="AS12" s="490"/>
      <c r="AT12" s="189"/>
      <c r="AU12" s="189"/>
      <c r="AV12" s="189"/>
      <c r="AW12" s="189"/>
      <c r="AX12" s="189"/>
      <c r="AY12" s="189"/>
      <c r="AZ12" s="189"/>
      <c r="BA12" s="433"/>
      <c r="BB12" s="192"/>
      <c r="BC12" s="191"/>
      <c r="BD12" s="191"/>
      <c r="BE12" s="191"/>
      <c r="BF12" s="191"/>
      <c r="BG12" s="479"/>
      <c r="BH12" s="480"/>
      <c r="BI12" s="480"/>
      <c r="BJ12" s="480"/>
      <c r="BK12" s="480"/>
      <c r="BL12" s="480"/>
      <c r="BM12" s="480"/>
      <c r="BN12" s="480"/>
      <c r="BO12" s="505"/>
      <c r="BP12" s="193"/>
      <c r="BQ12" s="433"/>
      <c r="BR12" s="191"/>
      <c r="BS12" s="514"/>
      <c r="BT12" s="191"/>
      <c r="BU12" s="191"/>
      <c r="BV12" s="191"/>
      <c r="BW12" s="191"/>
      <c r="BX12" s="433"/>
      <c r="BY12" s="191"/>
      <c r="BZ12" s="194"/>
      <c r="CA12" s="191"/>
      <c r="CB12" s="191"/>
      <c r="CC12" s="191"/>
      <c r="CD12" s="191"/>
      <c r="CE12" s="191"/>
      <c r="CF12" s="191"/>
      <c r="CG12" s="191"/>
      <c r="CH12" s="448"/>
      <c r="CI12" s="165"/>
      <c r="CJ12" s="433"/>
      <c r="CK12" s="191"/>
      <c r="CL12" s="191"/>
      <c r="CM12" s="191"/>
      <c r="CN12" s="191"/>
      <c r="CO12" s="191"/>
      <c r="CP12" s="322"/>
      <c r="CQ12" s="191"/>
      <c r="CR12" s="191"/>
      <c r="CS12" s="191"/>
      <c r="CT12" s="433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536"/>
      <c r="DF12" s="157"/>
      <c r="DG12" s="157"/>
      <c r="DH12" s="157"/>
      <c r="DI12" s="157"/>
      <c r="DJ12" s="157"/>
      <c r="DK12" s="540"/>
      <c r="DL12" s="195"/>
      <c r="DM12" s="195"/>
      <c r="DN12" s="195"/>
      <c r="DO12" s="196"/>
      <c r="DP12" s="433"/>
      <c r="DQ12" s="191"/>
      <c r="DR12" s="191"/>
      <c r="DS12" s="195"/>
    </row>
    <row r="13" spans="1:123" s="4" customFormat="1" ht="18.75" customHeight="1">
      <c r="A13" s="387" t="s">
        <v>17</v>
      </c>
      <c r="B13" s="419">
        <v>757.2</v>
      </c>
      <c r="C13" s="313">
        <v>142396</v>
      </c>
      <c r="D13" s="417">
        <v>2.275</v>
      </c>
      <c r="E13" s="191">
        <v>324003</v>
      </c>
      <c r="F13" s="314">
        <v>159953</v>
      </c>
      <c r="G13" s="314">
        <v>164050</v>
      </c>
      <c r="H13" s="418">
        <v>427.89619651347067</v>
      </c>
      <c r="I13" s="436">
        <v>37953</v>
      </c>
      <c r="J13" s="197">
        <v>188729</v>
      </c>
      <c r="K13" s="197">
        <v>88702</v>
      </c>
      <c r="L13" s="315">
        <v>12.03390152956396</v>
      </c>
      <c r="M13" s="315">
        <v>59.841019201988686</v>
      </c>
      <c r="N13" s="315">
        <v>28.12507926844735</v>
      </c>
      <c r="O13" s="449">
        <v>2233</v>
      </c>
      <c r="P13" s="316">
        <v>3524</v>
      </c>
      <c r="Q13" s="317">
        <v>-3.943128541103526</v>
      </c>
      <c r="R13" s="191">
        <v>10595</v>
      </c>
      <c r="S13" s="450">
        <v>10957</v>
      </c>
      <c r="T13" s="317">
        <v>-1.1056642384813915</v>
      </c>
      <c r="U13" s="451">
        <v>1385</v>
      </c>
      <c r="V13" s="451">
        <v>518</v>
      </c>
      <c r="W13" s="452">
        <v>1.48</v>
      </c>
      <c r="X13" s="453">
        <v>81</v>
      </c>
      <c r="Y13" s="453">
        <v>87.1</v>
      </c>
      <c r="Z13" s="469">
        <v>171230</v>
      </c>
      <c r="AA13" s="192">
        <v>5012</v>
      </c>
      <c r="AB13" s="192">
        <v>42472</v>
      </c>
      <c r="AC13" s="192">
        <v>123746</v>
      </c>
      <c r="AD13" s="202">
        <v>17012</v>
      </c>
      <c r="AE13" s="368">
        <v>162868</v>
      </c>
      <c r="AF13" s="481">
        <v>3611</v>
      </c>
      <c r="AG13" s="480">
        <v>12432</v>
      </c>
      <c r="AH13" s="198">
        <v>6163</v>
      </c>
      <c r="AI13" s="198">
        <v>6269</v>
      </c>
      <c r="AJ13" s="482">
        <f aca="true" t="shared" si="7" ref="AJ13:AJ29">AK13+AL13+AM13</f>
        <v>828185</v>
      </c>
      <c r="AK13" s="199">
        <v>737004</v>
      </c>
      <c r="AL13" s="199">
        <v>83846</v>
      </c>
      <c r="AM13" s="199">
        <v>7335</v>
      </c>
      <c r="AN13" s="480">
        <v>39703</v>
      </c>
      <c r="AO13" s="198">
        <v>9978</v>
      </c>
      <c r="AP13" s="198">
        <v>7039</v>
      </c>
      <c r="AQ13" s="483">
        <v>20464</v>
      </c>
      <c r="AR13" s="318">
        <v>2221</v>
      </c>
      <c r="AS13" s="491">
        <v>393</v>
      </c>
      <c r="AT13" s="200">
        <v>18438</v>
      </c>
      <c r="AU13" s="492">
        <v>64668659</v>
      </c>
      <c r="AV13" s="201">
        <v>3092</v>
      </c>
      <c r="AW13" s="216">
        <v>1089</v>
      </c>
      <c r="AX13" s="216">
        <v>2003</v>
      </c>
      <c r="AY13" s="216">
        <v>28994</v>
      </c>
      <c r="AZ13" s="216">
        <v>1401370</v>
      </c>
      <c r="BA13" s="491">
        <v>3021.5442630126176</v>
      </c>
      <c r="BB13" s="202">
        <v>2959.697508723964</v>
      </c>
      <c r="BC13" s="200">
        <v>1346259.1703427413</v>
      </c>
      <c r="BD13" s="200">
        <v>9234.002054150393</v>
      </c>
      <c r="BE13" s="200">
        <v>301323.76390794053</v>
      </c>
      <c r="BF13" s="200">
        <v>1032591.7778767125</v>
      </c>
      <c r="BG13" s="506">
        <v>164205175</v>
      </c>
      <c r="BH13" s="319">
        <v>50068908</v>
      </c>
      <c r="BI13" s="319">
        <v>1210716</v>
      </c>
      <c r="BJ13" s="319">
        <v>14687721</v>
      </c>
      <c r="BK13" s="319">
        <v>35463896</v>
      </c>
      <c r="BL13" s="319">
        <v>15551608</v>
      </c>
      <c r="BM13" s="319">
        <v>13751927</v>
      </c>
      <c r="BN13" s="319">
        <v>155586109</v>
      </c>
      <c r="BO13" s="195">
        <v>57.23863304531898</v>
      </c>
      <c r="BP13" s="193">
        <v>0.84</v>
      </c>
      <c r="BQ13" s="433">
        <v>3314518</v>
      </c>
      <c r="BR13" s="191">
        <v>2746773</v>
      </c>
      <c r="BS13" s="514">
        <v>82.9</v>
      </c>
      <c r="BT13" s="316">
        <v>273616</v>
      </c>
      <c r="BU13" s="316">
        <v>140672</v>
      </c>
      <c r="BV13" s="316">
        <v>24452</v>
      </c>
      <c r="BW13" s="316">
        <v>96906</v>
      </c>
      <c r="BX13" s="529">
        <v>2109</v>
      </c>
      <c r="BY13" s="202">
        <v>83</v>
      </c>
      <c r="BZ13" s="320">
        <v>2.5</v>
      </c>
      <c r="CA13" s="191">
        <v>90286</v>
      </c>
      <c r="CB13" s="203"/>
      <c r="CC13" s="202">
        <v>620</v>
      </c>
      <c r="CD13" s="163"/>
      <c r="CE13" s="202">
        <v>7</v>
      </c>
      <c r="CF13" s="163"/>
      <c r="CG13" s="202">
        <v>715</v>
      </c>
      <c r="CH13" s="321">
        <v>93.2</v>
      </c>
      <c r="CI13" s="202">
        <v>1190.3951414111546</v>
      </c>
      <c r="CJ13" s="469">
        <v>22</v>
      </c>
      <c r="CK13" s="192">
        <v>238</v>
      </c>
      <c r="CL13" s="192">
        <v>171</v>
      </c>
      <c r="CM13" s="322">
        <v>879</v>
      </c>
      <c r="CN13" s="322">
        <v>431</v>
      </c>
      <c r="CO13" s="322">
        <v>849</v>
      </c>
      <c r="CP13" s="204">
        <v>5573</v>
      </c>
      <c r="CQ13" s="192">
        <v>31511</v>
      </c>
      <c r="CR13" s="192">
        <v>85604</v>
      </c>
      <c r="CS13" s="192">
        <v>55922968</v>
      </c>
      <c r="CT13" s="469">
        <v>62475</v>
      </c>
      <c r="CU13" s="204">
        <v>19313294.185</v>
      </c>
      <c r="CV13" s="192">
        <v>60</v>
      </c>
      <c r="CW13" s="192">
        <v>4959</v>
      </c>
      <c r="CX13" s="322">
        <v>1</v>
      </c>
      <c r="CY13" s="205">
        <v>31</v>
      </c>
      <c r="CZ13" s="205">
        <v>4495</v>
      </c>
      <c r="DA13" s="205">
        <v>473</v>
      </c>
      <c r="DB13" s="205">
        <v>5</v>
      </c>
      <c r="DC13" s="205">
        <v>720</v>
      </c>
      <c r="DD13" s="205">
        <v>113</v>
      </c>
      <c r="DE13" s="488">
        <v>52</v>
      </c>
      <c r="DF13" s="323">
        <v>16063</v>
      </c>
      <c r="DG13" s="324">
        <v>1044</v>
      </c>
      <c r="DH13" s="325">
        <v>26</v>
      </c>
      <c r="DI13" s="325">
        <v>8232</v>
      </c>
      <c r="DJ13" s="326">
        <v>631</v>
      </c>
      <c r="DK13" s="327">
        <v>96.3</v>
      </c>
      <c r="DL13" s="325">
        <v>2</v>
      </c>
      <c r="DM13" s="325">
        <v>415</v>
      </c>
      <c r="DN13" s="326">
        <v>49</v>
      </c>
      <c r="DO13" s="327">
        <v>92.5</v>
      </c>
      <c r="DP13" s="548">
        <v>13</v>
      </c>
      <c r="DQ13" s="205">
        <v>9937</v>
      </c>
      <c r="DR13" s="205">
        <v>657</v>
      </c>
      <c r="DS13" s="195">
        <v>62.6</v>
      </c>
    </row>
    <row r="14" spans="1:123" s="4" customFormat="1" ht="18.75" customHeight="1">
      <c r="A14" s="388" t="s">
        <v>18</v>
      </c>
      <c r="B14" s="420">
        <v>279.43</v>
      </c>
      <c r="C14" s="328">
        <v>27547</v>
      </c>
      <c r="D14" s="421">
        <v>2.679</v>
      </c>
      <c r="E14" s="422">
        <v>73800</v>
      </c>
      <c r="F14" s="329">
        <v>36244</v>
      </c>
      <c r="G14" s="329">
        <v>37556</v>
      </c>
      <c r="H14" s="423">
        <v>264.1090791969366</v>
      </c>
      <c r="I14" s="437">
        <v>9119</v>
      </c>
      <c r="J14" s="330">
        <v>41836</v>
      </c>
      <c r="K14" s="330">
        <v>21804</v>
      </c>
      <c r="L14" s="331">
        <v>12.533157410079854</v>
      </c>
      <c r="M14" s="331">
        <v>57.49941587982242</v>
      </c>
      <c r="N14" s="331">
        <v>29.967426710097723</v>
      </c>
      <c r="O14" s="454">
        <v>452</v>
      </c>
      <c r="P14" s="332">
        <v>855</v>
      </c>
      <c r="Q14" s="333">
        <v>-5.379717264487192</v>
      </c>
      <c r="R14" s="422">
        <v>1952</v>
      </c>
      <c r="S14" s="455">
        <v>2299</v>
      </c>
      <c r="T14" s="333">
        <v>-4.632163500687483</v>
      </c>
      <c r="U14" s="456">
        <v>287</v>
      </c>
      <c r="V14" s="456">
        <v>99</v>
      </c>
      <c r="W14" s="457">
        <v>1.49</v>
      </c>
      <c r="X14" s="458">
        <v>80.8</v>
      </c>
      <c r="Y14" s="458">
        <v>87.2</v>
      </c>
      <c r="Z14" s="470">
        <v>40177</v>
      </c>
      <c r="AA14" s="340">
        <v>3235</v>
      </c>
      <c r="AB14" s="340">
        <v>12669</v>
      </c>
      <c r="AC14" s="340">
        <v>24273</v>
      </c>
      <c r="AD14" s="334">
        <v>3271</v>
      </c>
      <c r="AE14" s="365">
        <v>28698</v>
      </c>
      <c r="AF14" s="484">
        <v>2451</v>
      </c>
      <c r="AG14" s="485">
        <v>9224</v>
      </c>
      <c r="AH14" s="206">
        <v>4692</v>
      </c>
      <c r="AI14" s="206">
        <v>4532</v>
      </c>
      <c r="AJ14" s="486">
        <f t="shared" si="7"/>
        <v>560435</v>
      </c>
      <c r="AK14" s="207">
        <v>478789</v>
      </c>
      <c r="AL14" s="207">
        <v>55637</v>
      </c>
      <c r="AM14" s="207">
        <v>26009</v>
      </c>
      <c r="AN14" s="485">
        <v>11812</v>
      </c>
      <c r="AO14" s="206">
        <v>2745</v>
      </c>
      <c r="AP14" s="206">
        <v>1882</v>
      </c>
      <c r="AQ14" s="487">
        <v>6999</v>
      </c>
      <c r="AR14" s="335">
        <v>186</v>
      </c>
      <c r="AS14" s="493">
        <v>147</v>
      </c>
      <c r="AT14" s="208">
        <v>6724</v>
      </c>
      <c r="AU14" s="494">
        <v>15983301</v>
      </c>
      <c r="AV14" s="209">
        <v>656</v>
      </c>
      <c r="AW14" s="215">
        <v>142</v>
      </c>
      <c r="AX14" s="215">
        <v>514</v>
      </c>
      <c r="AY14" s="215">
        <v>4715</v>
      </c>
      <c r="AZ14" s="215">
        <v>131570</v>
      </c>
      <c r="BA14" s="493">
        <v>2745.169305445486</v>
      </c>
      <c r="BB14" s="334">
        <v>2683.969162360845</v>
      </c>
      <c r="BC14" s="208">
        <v>269305.1926983916</v>
      </c>
      <c r="BD14" s="208">
        <v>6215.264558478623</v>
      </c>
      <c r="BE14" s="208">
        <v>87080.70964210933</v>
      </c>
      <c r="BF14" s="208">
        <v>175387.16994778352</v>
      </c>
      <c r="BG14" s="507">
        <v>42043954</v>
      </c>
      <c r="BH14" s="336">
        <v>9433131</v>
      </c>
      <c r="BI14" s="336">
        <v>469008</v>
      </c>
      <c r="BJ14" s="336">
        <v>9223287</v>
      </c>
      <c r="BK14" s="336">
        <v>8087554</v>
      </c>
      <c r="BL14" s="336">
        <v>4455987</v>
      </c>
      <c r="BM14" s="336">
        <v>3903400</v>
      </c>
      <c r="BN14" s="336">
        <v>40940842</v>
      </c>
      <c r="BO14" s="349">
        <v>104.05422047743913</v>
      </c>
      <c r="BP14" s="337">
        <v>0.57</v>
      </c>
      <c r="BQ14" s="515">
        <v>1469397</v>
      </c>
      <c r="BR14" s="422">
        <v>1044418</v>
      </c>
      <c r="BS14" s="516">
        <v>71.1</v>
      </c>
      <c r="BT14" s="332">
        <v>68134</v>
      </c>
      <c r="BU14" s="332">
        <v>31963</v>
      </c>
      <c r="BV14" s="332">
        <v>5575</v>
      </c>
      <c r="BW14" s="332">
        <v>27647</v>
      </c>
      <c r="BX14" s="530">
        <v>855</v>
      </c>
      <c r="BY14" s="334">
        <v>17</v>
      </c>
      <c r="BZ14" s="338">
        <v>2.3</v>
      </c>
      <c r="CA14" s="334">
        <v>62325</v>
      </c>
      <c r="CB14" s="210"/>
      <c r="CC14" s="334">
        <v>112</v>
      </c>
      <c r="CD14" s="211"/>
      <c r="CE14" s="334">
        <v>4</v>
      </c>
      <c r="CF14" s="211"/>
      <c r="CG14" s="334">
        <v>125</v>
      </c>
      <c r="CH14" s="339">
        <v>84.6</v>
      </c>
      <c r="CI14" s="334">
        <v>973.2140650645697</v>
      </c>
      <c r="CJ14" s="470">
        <v>6</v>
      </c>
      <c r="CK14" s="340">
        <v>52</v>
      </c>
      <c r="CL14" s="340">
        <v>37</v>
      </c>
      <c r="CM14" s="342">
        <v>130</v>
      </c>
      <c r="CN14" s="342">
        <v>49</v>
      </c>
      <c r="CO14" s="342">
        <v>130</v>
      </c>
      <c r="CP14" s="212">
        <v>6470</v>
      </c>
      <c r="CQ14" s="340">
        <v>6981</v>
      </c>
      <c r="CR14" s="340">
        <v>21570</v>
      </c>
      <c r="CS14" s="341">
        <v>14430490</v>
      </c>
      <c r="CT14" s="470">
        <v>15830</v>
      </c>
      <c r="CU14" s="212">
        <v>4991717.772</v>
      </c>
      <c r="CV14" s="340">
        <v>20</v>
      </c>
      <c r="CW14" s="340">
        <v>1711</v>
      </c>
      <c r="CX14" s="342">
        <v>1</v>
      </c>
      <c r="CY14" s="343">
        <v>7</v>
      </c>
      <c r="CZ14" s="343">
        <v>301</v>
      </c>
      <c r="DA14" s="343">
        <v>40</v>
      </c>
      <c r="DB14" s="343">
        <v>8</v>
      </c>
      <c r="DC14" s="343">
        <v>1117</v>
      </c>
      <c r="DD14" s="343">
        <v>197</v>
      </c>
      <c r="DE14" s="543">
        <v>16</v>
      </c>
      <c r="DF14" s="344">
        <v>3719</v>
      </c>
      <c r="DG14" s="345">
        <v>260</v>
      </c>
      <c r="DH14" s="346">
        <v>9</v>
      </c>
      <c r="DI14" s="346">
        <v>2013</v>
      </c>
      <c r="DJ14" s="347">
        <v>175</v>
      </c>
      <c r="DK14" s="348">
        <v>97.6</v>
      </c>
      <c r="DL14" s="343">
        <v>1</v>
      </c>
      <c r="DM14" s="343">
        <v>267</v>
      </c>
      <c r="DN14" s="343">
        <v>22</v>
      </c>
      <c r="DO14" s="343">
        <v>100</v>
      </c>
      <c r="DP14" s="549">
        <v>3</v>
      </c>
      <c r="DQ14" s="343">
        <v>1876</v>
      </c>
      <c r="DR14" s="343">
        <v>152</v>
      </c>
      <c r="DS14" s="349">
        <v>37.9</v>
      </c>
    </row>
    <row r="15" spans="1:123" s="4" customFormat="1" ht="18.75" customHeight="1">
      <c r="A15" s="387" t="s">
        <v>19</v>
      </c>
      <c r="B15" s="419">
        <v>344.42</v>
      </c>
      <c r="C15" s="313">
        <v>19621</v>
      </c>
      <c r="D15" s="417">
        <v>2.655</v>
      </c>
      <c r="E15" s="191">
        <v>52091</v>
      </c>
      <c r="F15" s="314">
        <v>25683</v>
      </c>
      <c r="G15" s="314">
        <v>26408</v>
      </c>
      <c r="H15" s="418">
        <v>151.24266883456244</v>
      </c>
      <c r="I15" s="436">
        <v>5405</v>
      </c>
      <c r="J15" s="197">
        <v>27757</v>
      </c>
      <c r="K15" s="197">
        <v>18611</v>
      </c>
      <c r="L15" s="315">
        <v>10.439804531319414</v>
      </c>
      <c r="M15" s="315">
        <v>53.61288702605606</v>
      </c>
      <c r="N15" s="315">
        <v>35.94730844262453</v>
      </c>
      <c r="O15" s="449">
        <v>268</v>
      </c>
      <c r="P15" s="316">
        <v>769</v>
      </c>
      <c r="Q15" s="317">
        <v>-9.379739014846573</v>
      </c>
      <c r="R15" s="191">
        <v>1217</v>
      </c>
      <c r="S15" s="450">
        <v>1475</v>
      </c>
      <c r="T15" s="317">
        <v>-4.830284762136558</v>
      </c>
      <c r="U15" s="451">
        <v>149</v>
      </c>
      <c r="V15" s="451">
        <v>77</v>
      </c>
      <c r="W15" s="452">
        <v>1.42</v>
      </c>
      <c r="X15" s="453">
        <v>81.5</v>
      </c>
      <c r="Y15" s="453">
        <v>87.4</v>
      </c>
      <c r="Z15" s="469">
        <v>28388</v>
      </c>
      <c r="AA15" s="192">
        <v>2503</v>
      </c>
      <c r="AB15" s="192">
        <v>10009</v>
      </c>
      <c r="AC15" s="192">
        <v>15876</v>
      </c>
      <c r="AD15" s="202">
        <v>2420</v>
      </c>
      <c r="AE15" s="368">
        <v>22249</v>
      </c>
      <c r="AF15" s="481">
        <v>2114</v>
      </c>
      <c r="AG15" s="480">
        <v>7401</v>
      </c>
      <c r="AH15" s="198">
        <v>3787</v>
      </c>
      <c r="AI15" s="198">
        <v>3614</v>
      </c>
      <c r="AJ15" s="482">
        <f t="shared" si="7"/>
        <v>320159</v>
      </c>
      <c r="AK15" s="199">
        <v>190392</v>
      </c>
      <c r="AL15" s="199">
        <v>121710</v>
      </c>
      <c r="AM15" s="199">
        <v>8057</v>
      </c>
      <c r="AN15" s="480">
        <v>15368</v>
      </c>
      <c r="AO15" s="198">
        <v>2432</v>
      </c>
      <c r="AP15" s="198">
        <v>1094</v>
      </c>
      <c r="AQ15" s="483">
        <v>11842</v>
      </c>
      <c r="AR15" s="318" t="s">
        <v>16</v>
      </c>
      <c r="AS15" s="491">
        <v>146</v>
      </c>
      <c r="AT15" s="200">
        <v>7427</v>
      </c>
      <c r="AU15" s="492">
        <v>17529488</v>
      </c>
      <c r="AV15" s="201">
        <v>506</v>
      </c>
      <c r="AW15" s="216">
        <v>77</v>
      </c>
      <c r="AX15" s="216">
        <v>429</v>
      </c>
      <c r="AY15" s="216">
        <v>3115</v>
      </c>
      <c r="AZ15" s="216">
        <v>79958</v>
      </c>
      <c r="BA15" s="491">
        <v>2537.4321156714095</v>
      </c>
      <c r="BB15" s="202">
        <v>2471.3179183436637</v>
      </c>
      <c r="BC15" s="200">
        <v>173539.60919276258</v>
      </c>
      <c r="BD15" s="200">
        <v>3917.1069751840496</v>
      </c>
      <c r="BE15" s="200">
        <v>65919.05700824891</v>
      </c>
      <c r="BF15" s="200">
        <v>103302.59864121194</v>
      </c>
      <c r="BG15" s="506">
        <v>37900804</v>
      </c>
      <c r="BH15" s="319">
        <v>6345086</v>
      </c>
      <c r="BI15" s="319">
        <v>455653</v>
      </c>
      <c r="BJ15" s="319">
        <v>9567108</v>
      </c>
      <c r="BK15" s="319">
        <v>7120608</v>
      </c>
      <c r="BL15" s="319">
        <v>4366466</v>
      </c>
      <c r="BM15" s="319">
        <v>3748183</v>
      </c>
      <c r="BN15" s="319">
        <v>35411568</v>
      </c>
      <c r="BO15" s="195">
        <v>94.12452732960031</v>
      </c>
      <c r="BP15" s="350">
        <v>0.45</v>
      </c>
      <c r="BQ15" s="433">
        <v>2033954</v>
      </c>
      <c r="BR15" s="191">
        <v>1246002</v>
      </c>
      <c r="BS15" s="514">
        <v>61.3</v>
      </c>
      <c r="BT15" s="316">
        <v>51090</v>
      </c>
      <c r="BU15" s="316">
        <v>20661</v>
      </c>
      <c r="BV15" s="316">
        <v>4181</v>
      </c>
      <c r="BW15" s="316">
        <v>24191</v>
      </c>
      <c r="BX15" s="529">
        <v>1430</v>
      </c>
      <c r="BY15" s="202">
        <v>20</v>
      </c>
      <c r="BZ15" s="320">
        <v>3.8</v>
      </c>
      <c r="CA15" s="202">
        <v>30741</v>
      </c>
      <c r="CB15" s="203"/>
      <c r="CC15" s="202">
        <v>51</v>
      </c>
      <c r="CD15" s="163"/>
      <c r="CE15" s="192">
        <v>2</v>
      </c>
      <c r="CF15" s="163"/>
      <c r="CG15" s="202">
        <v>57</v>
      </c>
      <c r="CH15" s="321">
        <v>87.1</v>
      </c>
      <c r="CI15" s="202">
        <v>870.3282242503286</v>
      </c>
      <c r="CJ15" s="469">
        <v>3</v>
      </c>
      <c r="CK15" s="192">
        <v>38</v>
      </c>
      <c r="CL15" s="192">
        <v>20</v>
      </c>
      <c r="CM15" s="322">
        <v>72</v>
      </c>
      <c r="CN15" s="322">
        <v>23</v>
      </c>
      <c r="CO15" s="322">
        <v>75</v>
      </c>
      <c r="CP15" s="204">
        <v>6200</v>
      </c>
      <c r="CQ15" s="192">
        <v>4279</v>
      </c>
      <c r="CR15" s="192">
        <v>18170</v>
      </c>
      <c r="CS15" s="351">
        <v>12537824</v>
      </c>
      <c r="CT15" s="469">
        <v>11202</v>
      </c>
      <c r="CU15" s="204">
        <v>3882883.098</v>
      </c>
      <c r="CV15" s="192">
        <v>15</v>
      </c>
      <c r="CW15" s="192">
        <v>1031</v>
      </c>
      <c r="CX15" s="322">
        <v>2</v>
      </c>
      <c r="CY15" s="205">
        <v>13</v>
      </c>
      <c r="CZ15" s="205">
        <v>292</v>
      </c>
      <c r="DA15" s="205">
        <v>42</v>
      </c>
      <c r="DB15" s="205">
        <v>5</v>
      </c>
      <c r="DC15" s="205">
        <v>473</v>
      </c>
      <c r="DD15" s="205">
        <v>69</v>
      </c>
      <c r="DE15" s="488">
        <v>16</v>
      </c>
      <c r="DF15" s="323">
        <v>2375</v>
      </c>
      <c r="DG15" s="324">
        <v>210</v>
      </c>
      <c r="DH15" s="325">
        <v>7</v>
      </c>
      <c r="DI15" s="325">
        <v>1245</v>
      </c>
      <c r="DJ15" s="326">
        <v>120</v>
      </c>
      <c r="DK15" s="327">
        <v>99.4</v>
      </c>
      <c r="DL15" s="205" t="s">
        <v>16</v>
      </c>
      <c r="DM15" s="205" t="s">
        <v>16</v>
      </c>
      <c r="DN15" s="205" t="s">
        <v>16</v>
      </c>
      <c r="DO15" s="205" t="s">
        <v>16</v>
      </c>
      <c r="DP15" s="548">
        <v>3</v>
      </c>
      <c r="DQ15" s="205">
        <v>807</v>
      </c>
      <c r="DR15" s="205">
        <v>89</v>
      </c>
      <c r="DS15" s="195">
        <v>25.6</v>
      </c>
    </row>
    <row r="16" spans="1:123" s="4" customFormat="1" ht="18.75" customHeight="1">
      <c r="A16" s="388" t="s">
        <v>31</v>
      </c>
      <c r="B16" s="420">
        <v>458.33</v>
      </c>
      <c r="C16" s="328">
        <v>12283</v>
      </c>
      <c r="D16" s="421">
        <v>2.75</v>
      </c>
      <c r="E16" s="422">
        <v>33777</v>
      </c>
      <c r="F16" s="329">
        <v>16674</v>
      </c>
      <c r="G16" s="329">
        <v>17103</v>
      </c>
      <c r="H16" s="423">
        <v>73.69580869679052</v>
      </c>
      <c r="I16" s="437">
        <v>3320</v>
      </c>
      <c r="J16" s="330">
        <v>17589</v>
      </c>
      <c r="K16" s="330">
        <v>12697</v>
      </c>
      <c r="L16" s="331">
        <v>9.879188240195203</v>
      </c>
      <c r="M16" s="331">
        <v>52.338868059275136</v>
      </c>
      <c r="N16" s="331">
        <v>37.781943700529666</v>
      </c>
      <c r="O16" s="459">
        <v>138</v>
      </c>
      <c r="P16" s="352">
        <v>665</v>
      </c>
      <c r="Q16" s="333">
        <v>-15.064890515122062</v>
      </c>
      <c r="R16" s="422">
        <v>812</v>
      </c>
      <c r="S16" s="455">
        <v>990</v>
      </c>
      <c r="T16" s="333">
        <v>-5.088331141730033</v>
      </c>
      <c r="U16" s="456">
        <v>102</v>
      </c>
      <c r="V16" s="456">
        <v>41</v>
      </c>
      <c r="W16" s="353">
        <v>1.53</v>
      </c>
      <c r="X16" s="460">
        <v>80.6</v>
      </c>
      <c r="Y16" s="460">
        <v>86.6</v>
      </c>
      <c r="Z16" s="470">
        <v>18482</v>
      </c>
      <c r="AA16" s="340">
        <v>2485</v>
      </c>
      <c r="AB16" s="340">
        <v>7046</v>
      </c>
      <c r="AC16" s="340">
        <v>8951</v>
      </c>
      <c r="AD16" s="332">
        <v>1617</v>
      </c>
      <c r="AE16" s="332">
        <v>13202</v>
      </c>
      <c r="AF16" s="484">
        <v>1992</v>
      </c>
      <c r="AG16" s="485">
        <v>7092</v>
      </c>
      <c r="AH16" s="206">
        <v>3602</v>
      </c>
      <c r="AI16" s="206">
        <v>3490</v>
      </c>
      <c r="AJ16" s="486">
        <f t="shared" si="7"/>
        <v>221541</v>
      </c>
      <c r="AK16" s="207">
        <v>139279</v>
      </c>
      <c r="AL16" s="207">
        <v>79845</v>
      </c>
      <c r="AM16" s="207">
        <v>2417</v>
      </c>
      <c r="AN16" s="485">
        <v>30274</v>
      </c>
      <c r="AO16" s="206">
        <v>9883</v>
      </c>
      <c r="AP16" s="206">
        <v>1003</v>
      </c>
      <c r="AQ16" s="487">
        <v>19374</v>
      </c>
      <c r="AR16" s="335">
        <v>14</v>
      </c>
      <c r="AS16" s="493">
        <v>81</v>
      </c>
      <c r="AT16" s="208">
        <v>4153</v>
      </c>
      <c r="AU16" s="494">
        <v>11094966</v>
      </c>
      <c r="AV16" s="209">
        <v>375</v>
      </c>
      <c r="AW16" s="213">
        <v>39</v>
      </c>
      <c r="AX16" s="213">
        <v>336</v>
      </c>
      <c r="AY16" s="213">
        <v>2130</v>
      </c>
      <c r="AZ16" s="213">
        <v>47026</v>
      </c>
      <c r="BA16" s="493">
        <v>2484.4260440616335</v>
      </c>
      <c r="BB16" s="334">
        <v>2407.303107986525</v>
      </c>
      <c r="BC16" s="208">
        <v>132693.06918790442</v>
      </c>
      <c r="BD16" s="208">
        <v>3506.0173781222084</v>
      </c>
      <c r="BE16" s="208">
        <v>64182.60444068981</v>
      </c>
      <c r="BF16" s="208">
        <v>64697.94926387947</v>
      </c>
      <c r="BG16" s="507">
        <v>29980369</v>
      </c>
      <c r="BH16" s="336">
        <v>3823918</v>
      </c>
      <c r="BI16" s="336">
        <v>285682</v>
      </c>
      <c r="BJ16" s="336">
        <v>10637280</v>
      </c>
      <c r="BK16" s="336">
        <v>4471484</v>
      </c>
      <c r="BL16" s="336">
        <v>2742598</v>
      </c>
      <c r="BM16" s="336">
        <v>1978456</v>
      </c>
      <c r="BN16" s="336">
        <v>26277126</v>
      </c>
      <c r="BO16" s="349">
        <v>76.42205239644548</v>
      </c>
      <c r="BP16" s="337">
        <v>0.34</v>
      </c>
      <c r="BQ16" s="515">
        <v>1113842</v>
      </c>
      <c r="BR16" s="422">
        <v>723586</v>
      </c>
      <c r="BS16" s="516">
        <v>65</v>
      </c>
      <c r="BT16" s="332">
        <v>35122</v>
      </c>
      <c r="BU16" s="332">
        <v>13969</v>
      </c>
      <c r="BV16" s="332">
        <v>2552</v>
      </c>
      <c r="BW16" s="332">
        <v>17141</v>
      </c>
      <c r="BX16" s="470">
        <v>1179</v>
      </c>
      <c r="BY16" s="354">
        <v>19</v>
      </c>
      <c r="BZ16" s="355">
        <v>5.5</v>
      </c>
      <c r="CA16" s="334">
        <v>34307</v>
      </c>
      <c r="CB16" s="210"/>
      <c r="CC16" s="354">
        <v>50</v>
      </c>
      <c r="CD16" s="211"/>
      <c r="CE16" s="354">
        <v>2</v>
      </c>
      <c r="CF16" s="211"/>
      <c r="CG16" s="354">
        <v>57</v>
      </c>
      <c r="CH16" s="356">
        <v>72.1</v>
      </c>
      <c r="CI16" s="334">
        <v>915.0887816373589</v>
      </c>
      <c r="CJ16" s="459">
        <v>1</v>
      </c>
      <c r="CK16" s="352">
        <v>30</v>
      </c>
      <c r="CL16" s="352">
        <v>13</v>
      </c>
      <c r="CM16" s="342">
        <v>25</v>
      </c>
      <c r="CN16" s="342">
        <v>18</v>
      </c>
      <c r="CO16" s="342">
        <v>34</v>
      </c>
      <c r="CP16" s="212">
        <v>6000</v>
      </c>
      <c r="CQ16" s="340">
        <v>3077</v>
      </c>
      <c r="CR16" s="340">
        <v>12484</v>
      </c>
      <c r="CS16" s="341">
        <v>8330816</v>
      </c>
      <c r="CT16" s="470">
        <v>8083</v>
      </c>
      <c r="CU16" s="212">
        <v>2562568.353</v>
      </c>
      <c r="CV16" s="340">
        <v>6</v>
      </c>
      <c r="CW16" s="340">
        <v>680</v>
      </c>
      <c r="CX16" s="342">
        <v>2</v>
      </c>
      <c r="CY16" s="343">
        <v>9</v>
      </c>
      <c r="CZ16" s="343">
        <v>163</v>
      </c>
      <c r="DA16" s="343">
        <v>15</v>
      </c>
      <c r="DB16" s="343">
        <v>1</v>
      </c>
      <c r="DC16" s="343">
        <v>382</v>
      </c>
      <c r="DD16" s="343">
        <v>47</v>
      </c>
      <c r="DE16" s="543">
        <v>11</v>
      </c>
      <c r="DF16" s="344">
        <v>1529</v>
      </c>
      <c r="DG16" s="345">
        <v>148</v>
      </c>
      <c r="DH16" s="346">
        <v>6</v>
      </c>
      <c r="DI16" s="346">
        <v>812</v>
      </c>
      <c r="DJ16" s="347">
        <v>90</v>
      </c>
      <c r="DK16" s="348">
        <v>97.5</v>
      </c>
      <c r="DL16" s="343" t="s">
        <v>16</v>
      </c>
      <c r="DM16" s="343" t="s">
        <v>16</v>
      </c>
      <c r="DN16" s="343" t="s">
        <v>16</v>
      </c>
      <c r="DO16" s="343" t="s">
        <v>16</v>
      </c>
      <c r="DP16" s="549">
        <v>1</v>
      </c>
      <c r="DQ16" s="343">
        <v>280</v>
      </c>
      <c r="DR16" s="343">
        <v>32</v>
      </c>
      <c r="DS16" s="349">
        <v>11.1</v>
      </c>
    </row>
    <row r="17" spans="1:123" s="4" customFormat="1" ht="18.75" customHeight="1">
      <c r="A17" s="387" t="s">
        <v>32</v>
      </c>
      <c r="B17" s="419">
        <v>88.02</v>
      </c>
      <c r="C17" s="357">
        <v>10859</v>
      </c>
      <c r="D17" s="417">
        <v>2.768</v>
      </c>
      <c r="E17" s="191">
        <v>30061</v>
      </c>
      <c r="F17" s="314">
        <v>14963</v>
      </c>
      <c r="G17" s="314">
        <v>15098</v>
      </c>
      <c r="H17" s="418">
        <v>341.5246534878437</v>
      </c>
      <c r="I17" s="436">
        <v>3758</v>
      </c>
      <c r="J17" s="197">
        <v>17528</v>
      </c>
      <c r="K17" s="197">
        <v>8764</v>
      </c>
      <c r="L17" s="315">
        <v>12.505823627287855</v>
      </c>
      <c r="M17" s="315">
        <v>58.329450915141436</v>
      </c>
      <c r="N17" s="315">
        <v>29.164725457570718</v>
      </c>
      <c r="O17" s="461">
        <v>182</v>
      </c>
      <c r="P17" s="322">
        <v>386</v>
      </c>
      <c r="Q17" s="317">
        <v>-6.74848655264812</v>
      </c>
      <c r="R17" s="358">
        <v>1053</v>
      </c>
      <c r="S17" s="358">
        <v>959</v>
      </c>
      <c r="T17" s="317">
        <v>3.109596744847663</v>
      </c>
      <c r="U17" s="359">
        <v>96</v>
      </c>
      <c r="V17" s="359">
        <v>49</v>
      </c>
      <c r="W17" s="360">
        <v>1.46</v>
      </c>
      <c r="X17" s="361">
        <v>80.7</v>
      </c>
      <c r="Y17" s="361">
        <v>87</v>
      </c>
      <c r="Z17" s="469">
        <v>16265</v>
      </c>
      <c r="AA17" s="192">
        <v>793</v>
      </c>
      <c r="AB17" s="192">
        <v>5746</v>
      </c>
      <c r="AC17" s="192">
        <v>9726</v>
      </c>
      <c r="AD17" s="316">
        <v>1340</v>
      </c>
      <c r="AE17" s="316">
        <v>16343</v>
      </c>
      <c r="AF17" s="481">
        <v>891</v>
      </c>
      <c r="AG17" s="480">
        <v>3364</v>
      </c>
      <c r="AH17" s="198">
        <v>1665</v>
      </c>
      <c r="AI17" s="198">
        <v>1699</v>
      </c>
      <c r="AJ17" s="482">
        <f t="shared" si="7"/>
        <v>154583</v>
      </c>
      <c r="AK17" s="199">
        <v>132905</v>
      </c>
      <c r="AL17" s="199">
        <v>20729</v>
      </c>
      <c r="AM17" s="199">
        <v>949</v>
      </c>
      <c r="AN17" s="480">
        <v>2745</v>
      </c>
      <c r="AO17" s="198" t="s">
        <v>16</v>
      </c>
      <c r="AP17" s="198">
        <v>178</v>
      </c>
      <c r="AQ17" s="483">
        <v>2567</v>
      </c>
      <c r="AR17" s="318" t="s">
        <v>16</v>
      </c>
      <c r="AS17" s="495">
        <v>91</v>
      </c>
      <c r="AT17" s="214">
        <v>6077</v>
      </c>
      <c r="AU17" s="492">
        <v>24295392</v>
      </c>
      <c r="AV17" s="201">
        <v>284</v>
      </c>
      <c r="AW17" s="214">
        <v>76</v>
      </c>
      <c r="AX17" s="214">
        <v>208</v>
      </c>
      <c r="AY17" s="214">
        <v>2483</v>
      </c>
      <c r="AZ17" s="214">
        <v>120783</v>
      </c>
      <c r="BA17" s="491">
        <v>3126.131160117758</v>
      </c>
      <c r="BB17" s="202">
        <v>3012.6244633959127</v>
      </c>
      <c r="BC17" s="200">
        <v>210765.4095134019</v>
      </c>
      <c r="BD17" s="200">
        <v>1180.5603200097823</v>
      </c>
      <c r="BE17" s="200">
        <v>135772.5251899943</v>
      </c>
      <c r="BF17" s="200">
        <v>73325.49225660322</v>
      </c>
      <c r="BG17" s="508">
        <v>20241591</v>
      </c>
      <c r="BH17" s="319">
        <v>4470408</v>
      </c>
      <c r="BI17" s="319">
        <v>185496</v>
      </c>
      <c r="BJ17" s="319">
        <v>3525144</v>
      </c>
      <c r="BK17" s="319">
        <v>3662609</v>
      </c>
      <c r="BL17" s="319">
        <v>1560461</v>
      </c>
      <c r="BM17" s="319">
        <v>2511900</v>
      </c>
      <c r="BN17" s="319">
        <v>18729752</v>
      </c>
      <c r="BO17" s="195">
        <v>102.00935922696681</v>
      </c>
      <c r="BP17" s="360">
        <v>0.66</v>
      </c>
      <c r="BQ17" s="433">
        <v>902347</v>
      </c>
      <c r="BR17" s="191">
        <v>432425</v>
      </c>
      <c r="BS17" s="514">
        <v>47.9</v>
      </c>
      <c r="BT17" s="316">
        <v>30101</v>
      </c>
      <c r="BU17" s="316">
        <v>12615</v>
      </c>
      <c r="BV17" s="316">
        <v>3320</v>
      </c>
      <c r="BW17" s="316">
        <v>12542</v>
      </c>
      <c r="BX17" s="461">
        <v>491</v>
      </c>
      <c r="BY17" s="358">
        <v>12</v>
      </c>
      <c r="BZ17" s="361">
        <v>4</v>
      </c>
      <c r="CA17" s="202">
        <v>27064</v>
      </c>
      <c r="CB17" s="203"/>
      <c r="CC17" s="362">
        <v>70</v>
      </c>
      <c r="CD17" s="163"/>
      <c r="CE17" s="192" t="s">
        <v>16</v>
      </c>
      <c r="CF17" s="163"/>
      <c r="CG17" s="322">
        <v>78</v>
      </c>
      <c r="CH17" s="363">
        <v>82.3</v>
      </c>
      <c r="CI17" s="322">
        <v>923.6011722210864</v>
      </c>
      <c r="CJ17" s="461">
        <v>2</v>
      </c>
      <c r="CK17" s="322">
        <v>14</v>
      </c>
      <c r="CL17" s="322">
        <v>13</v>
      </c>
      <c r="CM17" s="322">
        <v>24</v>
      </c>
      <c r="CN17" s="322">
        <v>16</v>
      </c>
      <c r="CO17" s="322">
        <v>50</v>
      </c>
      <c r="CP17" s="204">
        <v>5900</v>
      </c>
      <c r="CQ17" s="362">
        <v>2436</v>
      </c>
      <c r="CR17" s="322">
        <v>8473</v>
      </c>
      <c r="CS17" s="322">
        <v>5805191</v>
      </c>
      <c r="CT17" s="461">
        <v>5590</v>
      </c>
      <c r="CU17" s="322">
        <v>1788256.376</v>
      </c>
      <c r="CV17" s="322">
        <v>8</v>
      </c>
      <c r="CW17" s="322">
        <v>763</v>
      </c>
      <c r="CX17" s="322">
        <v>2</v>
      </c>
      <c r="CY17" s="205">
        <v>6</v>
      </c>
      <c r="CZ17" s="205">
        <v>280</v>
      </c>
      <c r="DA17" s="205">
        <v>28</v>
      </c>
      <c r="DB17" s="205" t="s">
        <v>16</v>
      </c>
      <c r="DC17" s="205" t="s">
        <v>16</v>
      </c>
      <c r="DD17" s="205" t="s">
        <v>16</v>
      </c>
      <c r="DE17" s="488">
        <v>7</v>
      </c>
      <c r="DF17" s="323">
        <v>1630</v>
      </c>
      <c r="DG17" s="324">
        <v>123</v>
      </c>
      <c r="DH17" s="325">
        <v>3</v>
      </c>
      <c r="DI17" s="325">
        <v>855</v>
      </c>
      <c r="DJ17" s="326">
        <v>76</v>
      </c>
      <c r="DK17" s="327">
        <v>96.5</v>
      </c>
      <c r="DL17" s="205" t="s">
        <v>16</v>
      </c>
      <c r="DM17" s="205" t="s">
        <v>16</v>
      </c>
      <c r="DN17" s="205" t="s">
        <v>16</v>
      </c>
      <c r="DO17" s="205" t="s">
        <v>16</v>
      </c>
      <c r="DP17" s="548">
        <v>1</v>
      </c>
      <c r="DQ17" s="205">
        <v>320</v>
      </c>
      <c r="DR17" s="205">
        <v>30</v>
      </c>
      <c r="DS17" s="195">
        <v>17.1</v>
      </c>
    </row>
    <row r="18" spans="1:123" s="4" customFormat="1" ht="18.75" customHeight="1">
      <c r="A18" s="388" t="s">
        <v>20</v>
      </c>
      <c r="B18" s="420">
        <v>79.44</v>
      </c>
      <c r="C18" s="328">
        <v>2990</v>
      </c>
      <c r="D18" s="421">
        <v>2.973</v>
      </c>
      <c r="E18" s="422">
        <v>8889</v>
      </c>
      <c r="F18" s="343">
        <v>4394</v>
      </c>
      <c r="G18" s="343">
        <v>4495</v>
      </c>
      <c r="H18" s="423">
        <v>111.89577039274924</v>
      </c>
      <c r="I18" s="437">
        <v>1324</v>
      </c>
      <c r="J18" s="330">
        <v>5025</v>
      </c>
      <c r="K18" s="330">
        <v>2512</v>
      </c>
      <c r="L18" s="331">
        <v>14.941880148967385</v>
      </c>
      <c r="M18" s="331">
        <v>56.70917503667757</v>
      </c>
      <c r="N18" s="331">
        <v>28.348944814355036</v>
      </c>
      <c r="O18" s="462">
        <v>58</v>
      </c>
      <c r="P18" s="364">
        <v>109</v>
      </c>
      <c r="Q18" s="333">
        <v>-5.732269304259863</v>
      </c>
      <c r="R18" s="364">
        <v>292</v>
      </c>
      <c r="S18" s="364">
        <v>274</v>
      </c>
      <c r="T18" s="333">
        <v>2.0231538720917164</v>
      </c>
      <c r="U18" s="456">
        <v>41</v>
      </c>
      <c r="V18" s="456">
        <v>24</v>
      </c>
      <c r="W18" s="457">
        <v>1.58</v>
      </c>
      <c r="X18" s="458">
        <v>80.9</v>
      </c>
      <c r="Y18" s="458">
        <v>87.3</v>
      </c>
      <c r="Z18" s="470">
        <v>4884</v>
      </c>
      <c r="AA18" s="340">
        <v>556</v>
      </c>
      <c r="AB18" s="340">
        <v>1637</v>
      </c>
      <c r="AC18" s="340">
        <v>2691</v>
      </c>
      <c r="AD18" s="334">
        <v>271</v>
      </c>
      <c r="AE18" s="365">
        <v>2457</v>
      </c>
      <c r="AF18" s="484">
        <v>532</v>
      </c>
      <c r="AG18" s="206">
        <v>1989</v>
      </c>
      <c r="AH18" s="206">
        <v>987</v>
      </c>
      <c r="AI18" s="206">
        <v>1002</v>
      </c>
      <c r="AJ18" s="486">
        <f t="shared" si="7"/>
        <v>122619</v>
      </c>
      <c r="AK18" s="207">
        <v>99710</v>
      </c>
      <c r="AL18" s="207">
        <v>22053</v>
      </c>
      <c r="AM18" s="207">
        <v>856</v>
      </c>
      <c r="AN18" s="206">
        <v>4968</v>
      </c>
      <c r="AO18" s="206">
        <v>2824</v>
      </c>
      <c r="AP18" s="206">
        <v>556</v>
      </c>
      <c r="AQ18" s="487">
        <v>1588</v>
      </c>
      <c r="AR18" s="335" t="s">
        <v>16</v>
      </c>
      <c r="AS18" s="493">
        <v>17</v>
      </c>
      <c r="AT18" s="208">
        <v>386</v>
      </c>
      <c r="AU18" s="494">
        <v>832604</v>
      </c>
      <c r="AV18" s="209">
        <v>48</v>
      </c>
      <c r="AW18" s="215">
        <v>9</v>
      </c>
      <c r="AX18" s="215">
        <v>39</v>
      </c>
      <c r="AY18" s="215">
        <v>517</v>
      </c>
      <c r="AZ18" s="215">
        <v>12164</v>
      </c>
      <c r="BA18" s="493">
        <v>2500.8125594775843</v>
      </c>
      <c r="BB18" s="334">
        <v>2414.141242175184</v>
      </c>
      <c r="BC18" s="208">
        <v>19571.098343634265</v>
      </c>
      <c r="BD18" s="208">
        <v>1348.2313465719424</v>
      </c>
      <c r="BE18" s="208">
        <v>3692.6395771875796</v>
      </c>
      <c r="BF18" s="208">
        <v>14485.021557986318</v>
      </c>
      <c r="BG18" s="509">
        <v>6133700</v>
      </c>
      <c r="BH18" s="336">
        <v>953392</v>
      </c>
      <c r="BI18" s="336">
        <v>73788</v>
      </c>
      <c r="BJ18" s="336">
        <v>2034827</v>
      </c>
      <c r="BK18" s="336">
        <v>1039808</v>
      </c>
      <c r="BL18" s="336">
        <v>459773</v>
      </c>
      <c r="BM18" s="336">
        <v>244800</v>
      </c>
      <c r="BN18" s="336">
        <v>5578662</v>
      </c>
      <c r="BO18" s="349">
        <v>72.13012725990569</v>
      </c>
      <c r="BP18" s="366">
        <v>0.37</v>
      </c>
      <c r="BQ18" s="515">
        <v>333994</v>
      </c>
      <c r="BR18" s="422">
        <v>207101</v>
      </c>
      <c r="BS18" s="516">
        <v>62</v>
      </c>
      <c r="BT18" s="332">
        <v>9155</v>
      </c>
      <c r="BU18" s="332">
        <v>3791</v>
      </c>
      <c r="BV18" s="332">
        <v>846</v>
      </c>
      <c r="BW18" s="332">
        <v>4012</v>
      </c>
      <c r="BX18" s="470">
        <v>160</v>
      </c>
      <c r="BY18" s="340">
        <v>2</v>
      </c>
      <c r="BZ18" s="339">
        <v>2.3</v>
      </c>
      <c r="CA18" s="354">
        <v>2484</v>
      </c>
      <c r="CB18" s="210"/>
      <c r="CC18" s="340">
        <v>10</v>
      </c>
      <c r="CD18" s="211"/>
      <c r="CE18" s="340" t="s">
        <v>16</v>
      </c>
      <c r="CF18" s="211"/>
      <c r="CG18" s="340">
        <v>10</v>
      </c>
      <c r="CH18" s="339">
        <v>84.5</v>
      </c>
      <c r="CI18" s="334">
        <v>827</v>
      </c>
      <c r="CJ18" s="470" t="s">
        <v>16</v>
      </c>
      <c r="CK18" s="340">
        <v>2</v>
      </c>
      <c r="CL18" s="340">
        <v>1</v>
      </c>
      <c r="CM18" s="342" t="s">
        <v>16</v>
      </c>
      <c r="CN18" s="342">
        <v>1</v>
      </c>
      <c r="CO18" s="342" t="s">
        <v>16</v>
      </c>
      <c r="CP18" s="212">
        <v>6000</v>
      </c>
      <c r="CQ18" s="340">
        <v>651</v>
      </c>
      <c r="CR18" s="340">
        <v>2419</v>
      </c>
      <c r="CS18" s="212">
        <v>1678077</v>
      </c>
      <c r="CT18" s="470">
        <v>1692</v>
      </c>
      <c r="CU18" s="212">
        <v>617290.713</v>
      </c>
      <c r="CV18" s="340">
        <v>1</v>
      </c>
      <c r="CW18" s="340">
        <v>150</v>
      </c>
      <c r="CX18" s="342" t="s">
        <v>16</v>
      </c>
      <c r="CY18" s="343">
        <v>2</v>
      </c>
      <c r="CZ18" s="343">
        <v>277</v>
      </c>
      <c r="DA18" s="343">
        <v>14</v>
      </c>
      <c r="DB18" s="343" t="s">
        <v>16</v>
      </c>
      <c r="DC18" s="343" t="s">
        <v>16</v>
      </c>
      <c r="DD18" s="343" t="s">
        <v>16</v>
      </c>
      <c r="DE18" s="543">
        <v>2</v>
      </c>
      <c r="DF18" s="422">
        <v>551</v>
      </c>
      <c r="DG18" s="422">
        <v>39</v>
      </c>
      <c r="DH18" s="422">
        <v>1</v>
      </c>
      <c r="DI18" s="343">
        <v>254</v>
      </c>
      <c r="DJ18" s="343">
        <v>20</v>
      </c>
      <c r="DK18" s="367">
        <v>99</v>
      </c>
      <c r="DL18" s="343" t="s">
        <v>16</v>
      </c>
      <c r="DM18" s="343" t="s">
        <v>16</v>
      </c>
      <c r="DN18" s="343" t="s">
        <v>16</v>
      </c>
      <c r="DO18" s="343" t="s">
        <v>16</v>
      </c>
      <c r="DP18" s="549" t="s">
        <v>16</v>
      </c>
      <c r="DQ18" s="343" t="s">
        <v>16</v>
      </c>
      <c r="DR18" s="343" t="s">
        <v>16</v>
      </c>
      <c r="DS18" s="343" t="s">
        <v>16</v>
      </c>
    </row>
    <row r="19" spans="1:123" s="4" customFormat="1" ht="18.75" customHeight="1">
      <c r="A19" s="387" t="s">
        <v>21</v>
      </c>
      <c r="B19" s="419">
        <v>31.3</v>
      </c>
      <c r="C19" s="313">
        <v>4474</v>
      </c>
      <c r="D19" s="417">
        <v>2.728</v>
      </c>
      <c r="E19" s="191">
        <v>12204</v>
      </c>
      <c r="F19" s="314">
        <v>5999</v>
      </c>
      <c r="G19" s="314">
        <v>6205</v>
      </c>
      <c r="H19" s="418">
        <v>389.90415335463257</v>
      </c>
      <c r="I19" s="436">
        <v>1619</v>
      </c>
      <c r="J19" s="197">
        <v>7055</v>
      </c>
      <c r="K19" s="197">
        <v>3524</v>
      </c>
      <c r="L19" s="315">
        <v>13.272667650434498</v>
      </c>
      <c r="M19" s="315">
        <v>57.83735038530907</v>
      </c>
      <c r="N19" s="315">
        <v>28.889981964256435</v>
      </c>
      <c r="O19" s="449">
        <v>93</v>
      </c>
      <c r="P19" s="316">
        <v>150</v>
      </c>
      <c r="Q19" s="317">
        <v>-4.630005685971895</v>
      </c>
      <c r="R19" s="463">
        <v>434</v>
      </c>
      <c r="S19" s="463">
        <v>427</v>
      </c>
      <c r="T19" s="317">
        <v>0.5685971895053205</v>
      </c>
      <c r="U19" s="451">
        <v>48</v>
      </c>
      <c r="V19" s="451">
        <v>16</v>
      </c>
      <c r="W19" s="452">
        <v>1.61</v>
      </c>
      <c r="X19" s="453">
        <v>81</v>
      </c>
      <c r="Y19" s="453">
        <v>86.8</v>
      </c>
      <c r="Z19" s="469">
        <v>6655</v>
      </c>
      <c r="AA19" s="192">
        <v>610</v>
      </c>
      <c r="AB19" s="192">
        <v>2471</v>
      </c>
      <c r="AC19" s="192">
        <v>3574</v>
      </c>
      <c r="AD19" s="202">
        <v>523</v>
      </c>
      <c r="AE19" s="368">
        <v>5244</v>
      </c>
      <c r="AF19" s="481">
        <v>333</v>
      </c>
      <c r="AG19" s="198">
        <v>1265</v>
      </c>
      <c r="AH19" s="198">
        <v>644</v>
      </c>
      <c r="AI19" s="198">
        <v>621</v>
      </c>
      <c r="AJ19" s="482">
        <f t="shared" si="7"/>
        <v>74908</v>
      </c>
      <c r="AK19" s="199">
        <v>62649</v>
      </c>
      <c r="AL19" s="199">
        <v>9462</v>
      </c>
      <c r="AM19" s="199">
        <v>2797</v>
      </c>
      <c r="AN19" s="198">
        <v>327</v>
      </c>
      <c r="AO19" s="198" t="s">
        <v>16</v>
      </c>
      <c r="AP19" s="198">
        <v>11</v>
      </c>
      <c r="AQ19" s="483">
        <v>316</v>
      </c>
      <c r="AR19" s="318" t="s">
        <v>16</v>
      </c>
      <c r="AS19" s="491">
        <v>56</v>
      </c>
      <c r="AT19" s="200">
        <v>2405</v>
      </c>
      <c r="AU19" s="492">
        <v>6365537</v>
      </c>
      <c r="AV19" s="201">
        <v>109</v>
      </c>
      <c r="AW19" s="216">
        <v>21</v>
      </c>
      <c r="AX19" s="216">
        <v>88</v>
      </c>
      <c r="AY19" s="216">
        <v>869</v>
      </c>
      <c r="AZ19" s="216">
        <v>18787</v>
      </c>
      <c r="BA19" s="491">
        <v>2821.5500816082927</v>
      </c>
      <c r="BB19" s="202">
        <v>2738.891701180074</v>
      </c>
      <c r="BC19" s="200">
        <v>52678.839181494084</v>
      </c>
      <c r="BD19" s="200">
        <v>800.8162996548026</v>
      </c>
      <c r="BE19" s="200">
        <v>29378.64699105544</v>
      </c>
      <c r="BF19" s="200">
        <v>22377.696857411865</v>
      </c>
      <c r="BG19" s="510">
        <v>7602904</v>
      </c>
      <c r="BH19" s="319">
        <v>1595214</v>
      </c>
      <c r="BI19" s="319">
        <v>72995</v>
      </c>
      <c r="BJ19" s="319">
        <v>1663532</v>
      </c>
      <c r="BK19" s="319">
        <v>1327300</v>
      </c>
      <c r="BL19" s="319">
        <v>755396</v>
      </c>
      <c r="BM19" s="319">
        <v>959733</v>
      </c>
      <c r="BN19" s="319">
        <v>7445299</v>
      </c>
      <c r="BO19" s="195">
        <v>84.16428943955106</v>
      </c>
      <c r="BP19" s="369">
        <v>0.6</v>
      </c>
      <c r="BQ19" s="449">
        <v>243936</v>
      </c>
      <c r="BR19" s="316">
        <v>176468</v>
      </c>
      <c r="BS19" s="514">
        <v>72.3</v>
      </c>
      <c r="BT19" s="316">
        <v>11157</v>
      </c>
      <c r="BU19" s="316">
        <v>5173</v>
      </c>
      <c r="BV19" s="316">
        <v>1011</v>
      </c>
      <c r="BW19" s="316">
        <v>4462</v>
      </c>
      <c r="BX19" s="529">
        <v>154</v>
      </c>
      <c r="BY19" s="192" t="s">
        <v>16</v>
      </c>
      <c r="BZ19" s="321" t="s">
        <v>16</v>
      </c>
      <c r="CA19" s="192" t="s">
        <v>16</v>
      </c>
      <c r="CB19" s="203"/>
      <c r="CC19" s="192">
        <v>11</v>
      </c>
      <c r="CD19" s="163"/>
      <c r="CE19" s="192" t="s">
        <v>16</v>
      </c>
      <c r="CF19" s="163"/>
      <c r="CG19" s="192">
        <v>14</v>
      </c>
      <c r="CH19" s="321">
        <v>94</v>
      </c>
      <c r="CI19" s="202">
        <v>864.6530358015667</v>
      </c>
      <c r="CJ19" s="469" t="s">
        <v>16</v>
      </c>
      <c r="CK19" s="192">
        <v>11</v>
      </c>
      <c r="CL19" s="192">
        <v>3</v>
      </c>
      <c r="CM19" s="322">
        <v>9</v>
      </c>
      <c r="CN19" s="322">
        <v>5</v>
      </c>
      <c r="CO19" s="322">
        <v>18</v>
      </c>
      <c r="CP19" s="204">
        <v>6300</v>
      </c>
      <c r="CQ19" s="192">
        <v>1149</v>
      </c>
      <c r="CR19" s="192">
        <v>3520</v>
      </c>
      <c r="CS19" s="204">
        <v>2379985</v>
      </c>
      <c r="CT19" s="469">
        <v>2621</v>
      </c>
      <c r="CU19" s="204">
        <v>884010.165</v>
      </c>
      <c r="CV19" s="192">
        <v>3</v>
      </c>
      <c r="CW19" s="192">
        <v>307</v>
      </c>
      <c r="CX19" s="322">
        <v>2</v>
      </c>
      <c r="CY19" s="205">
        <v>1</v>
      </c>
      <c r="CZ19" s="205">
        <v>50</v>
      </c>
      <c r="DA19" s="205">
        <v>7</v>
      </c>
      <c r="DB19" s="205">
        <v>2</v>
      </c>
      <c r="DC19" s="205">
        <v>326</v>
      </c>
      <c r="DD19" s="205">
        <v>50</v>
      </c>
      <c r="DE19" s="433">
        <v>2</v>
      </c>
      <c r="DF19" s="191">
        <v>712</v>
      </c>
      <c r="DG19" s="191">
        <v>42</v>
      </c>
      <c r="DH19" s="205">
        <v>1</v>
      </c>
      <c r="DI19" s="205">
        <v>355</v>
      </c>
      <c r="DJ19" s="205">
        <v>26</v>
      </c>
      <c r="DK19" s="196">
        <v>100</v>
      </c>
      <c r="DL19" s="205" t="s">
        <v>16</v>
      </c>
      <c r="DM19" s="205" t="s">
        <v>16</v>
      </c>
      <c r="DN19" s="205" t="s">
        <v>16</v>
      </c>
      <c r="DO19" s="205" t="s">
        <v>16</v>
      </c>
      <c r="DP19" s="548">
        <v>1</v>
      </c>
      <c r="DQ19" s="205">
        <v>604</v>
      </c>
      <c r="DR19" s="205">
        <v>62</v>
      </c>
      <c r="DS19" s="195">
        <v>6.6</v>
      </c>
    </row>
    <row r="20" spans="1:123" s="4" customFormat="1" ht="18.75" customHeight="1">
      <c r="A20" s="388" t="s">
        <v>22</v>
      </c>
      <c r="B20" s="420">
        <v>225.52</v>
      </c>
      <c r="C20" s="328">
        <v>1676</v>
      </c>
      <c r="D20" s="421">
        <v>2.981</v>
      </c>
      <c r="E20" s="422">
        <v>4996</v>
      </c>
      <c r="F20" s="329">
        <v>2477</v>
      </c>
      <c r="G20" s="329">
        <v>2519</v>
      </c>
      <c r="H20" s="423">
        <v>22.153245831855266</v>
      </c>
      <c r="I20" s="437">
        <v>496</v>
      </c>
      <c r="J20" s="330">
        <v>2571</v>
      </c>
      <c r="K20" s="330">
        <v>1929</v>
      </c>
      <c r="L20" s="331">
        <v>9.927942353883108</v>
      </c>
      <c r="M20" s="331">
        <v>51.461168935148116</v>
      </c>
      <c r="N20" s="331">
        <v>38.61088871096878</v>
      </c>
      <c r="O20" s="454">
        <v>29</v>
      </c>
      <c r="P20" s="332">
        <v>106</v>
      </c>
      <c r="Q20" s="333">
        <v>-14.879227053140097</v>
      </c>
      <c r="R20" s="455">
        <v>151</v>
      </c>
      <c r="S20" s="455">
        <v>185</v>
      </c>
      <c r="T20" s="333">
        <v>-6.570048309178744</v>
      </c>
      <c r="U20" s="456">
        <v>16</v>
      </c>
      <c r="V20" s="456">
        <v>9</v>
      </c>
      <c r="W20" s="457">
        <v>1.48</v>
      </c>
      <c r="X20" s="458">
        <v>80.1</v>
      </c>
      <c r="Y20" s="458">
        <v>86.4</v>
      </c>
      <c r="Z20" s="470">
        <v>2752</v>
      </c>
      <c r="AA20" s="340">
        <v>411</v>
      </c>
      <c r="AB20" s="340">
        <v>968</v>
      </c>
      <c r="AC20" s="340">
        <v>1373</v>
      </c>
      <c r="AD20" s="334">
        <v>207</v>
      </c>
      <c r="AE20" s="365">
        <v>1876</v>
      </c>
      <c r="AF20" s="484">
        <v>396</v>
      </c>
      <c r="AG20" s="206">
        <v>1494</v>
      </c>
      <c r="AH20" s="206">
        <v>756</v>
      </c>
      <c r="AI20" s="206">
        <v>738</v>
      </c>
      <c r="AJ20" s="486">
        <f t="shared" si="7"/>
        <v>93362</v>
      </c>
      <c r="AK20" s="207">
        <v>86209</v>
      </c>
      <c r="AL20" s="207">
        <v>6376</v>
      </c>
      <c r="AM20" s="207">
        <v>777</v>
      </c>
      <c r="AN20" s="206">
        <v>19227</v>
      </c>
      <c r="AO20" s="206">
        <v>14446</v>
      </c>
      <c r="AP20" s="206">
        <v>463</v>
      </c>
      <c r="AQ20" s="487">
        <v>4318</v>
      </c>
      <c r="AR20" s="335" t="s">
        <v>16</v>
      </c>
      <c r="AS20" s="493">
        <v>13</v>
      </c>
      <c r="AT20" s="208">
        <v>787</v>
      </c>
      <c r="AU20" s="494">
        <v>798898</v>
      </c>
      <c r="AV20" s="209">
        <v>31</v>
      </c>
      <c r="AW20" s="215">
        <v>6</v>
      </c>
      <c r="AX20" s="215">
        <v>25</v>
      </c>
      <c r="AY20" s="215">
        <v>85</v>
      </c>
      <c r="AZ20" s="215">
        <v>1791</v>
      </c>
      <c r="BA20" s="493">
        <v>2703.6339256071606</v>
      </c>
      <c r="BB20" s="334">
        <v>2572.7649148974133</v>
      </c>
      <c r="BC20" s="208">
        <v>20356.49669126738</v>
      </c>
      <c r="BD20" s="208">
        <v>889.5728433429617</v>
      </c>
      <c r="BE20" s="208">
        <v>8780.521711171814</v>
      </c>
      <c r="BF20" s="208">
        <v>10639.382140133104</v>
      </c>
      <c r="BG20" s="507">
        <v>5404695</v>
      </c>
      <c r="BH20" s="336">
        <v>745705</v>
      </c>
      <c r="BI20" s="336">
        <v>89287</v>
      </c>
      <c r="BJ20" s="336">
        <v>2166504</v>
      </c>
      <c r="BK20" s="336">
        <v>702218</v>
      </c>
      <c r="BL20" s="336">
        <v>589569</v>
      </c>
      <c r="BM20" s="336">
        <v>308590</v>
      </c>
      <c r="BN20" s="336">
        <v>5167946</v>
      </c>
      <c r="BO20" s="349">
        <v>67.34484067751481</v>
      </c>
      <c r="BP20" s="366">
        <v>0.32</v>
      </c>
      <c r="BQ20" s="517">
        <v>323106</v>
      </c>
      <c r="BR20" s="518">
        <v>198213</v>
      </c>
      <c r="BS20" s="519">
        <v>61.3</v>
      </c>
      <c r="BT20" s="332">
        <v>6005</v>
      </c>
      <c r="BU20" s="332">
        <v>2760</v>
      </c>
      <c r="BV20" s="332">
        <v>482</v>
      </c>
      <c r="BW20" s="332">
        <v>2496</v>
      </c>
      <c r="BX20" s="530">
        <v>176</v>
      </c>
      <c r="BY20" s="334">
        <v>2</v>
      </c>
      <c r="BZ20" s="338">
        <v>3.9</v>
      </c>
      <c r="CA20" s="334">
        <v>15</v>
      </c>
      <c r="CB20" s="210"/>
      <c r="CC20" s="334">
        <v>4</v>
      </c>
      <c r="CD20" s="211"/>
      <c r="CE20" s="340" t="s">
        <v>16</v>
      </c>
      <c r="CF20" s="211"/>
      <c r="CG20" s="334">
        <v>5</v>
      </c>
      <c r="CH20" s="339">
        <v>97.7</v>
      </c>
      <c r="CI20" s="334">
        <v>934.3688801190368</v>
      </c>
      <c r="CJ20" s="470" t="s">
        <v>16</v>
      </c>
      <c r="CK20" s="340">
        <v>4</v>
      </c>
      <c r="CL20" s="340">
        <v>2</v>
      </c>
      <c r="CM20" s="342">
        <v>3</v>
      </c>
      <c r="CN20" s="342">
        <v>2</v>
      </c>
      <c r="CO20" s="342">
        <v>3</v>
      </c>
      <c r="CP20" s="212">
        <v>6500</v>
      </c>
      <c r="CQ20" s="340">
        <v>411</v>
      </c>
      <c r="CR20" s="340">
        <v>1940</v>
      </c>
      <c r="CS20" s="212">
        <v>1352396</v>
      </c>
      <c r="CT20" s="470">
        <v>1322</v>
      </c>
      <c r="CU20" s="212">
        <v>423264.196</v>
      </c>
      <c r="CV20" s="340">
        <v>1</v>
      </c>
      <c r="CW20" s="340">
        <v>60</v>
      </c>
      <c r="CX20" s="342" t="s">
        <v>16</v>
      </c>
      <c r="CY20" s="343">
        <v>2</v>
      </c>
      <c r="CZ20" s="343">
        <v>80</v>
      </c>
      <c r="DA20" s="343">
        <v>10</v>
      </c>
      <c r="DB20" s="343" t="s">
        <v>16</v>
      </c>
      <c r="DC20" s="343" t="s">
        <v>16</v>
      </c>
      <c r="DD20" s="343" t="s">
        <v>16</v>
      </c>
      <c r="DE20" s="515">
        <v>4</v>
      </c>
      <c r="DF20" s="422">
        <v>221</v>
      </c>
      <c r="DG20" s="422">
        <v>37</v>
      </c>
      <c r="DH20" s="343">
        <v>2</v>
      </c>
      <c r="DI20" s="343">
        <v>120</v>
      </c>
      <c r="DJ20" s="343">
        <v>20</v>
      </c>
      <c r="DK20" s="367">
        <v>97.5</v>
      </c>
      <c r="DL20" s="343" t="s">
        <v>16</v>
      </c>
      <c r="DM20" s="343" t="s">
        <v>16</v>
      </c>
      <c r="DN20" s="343" t="s">
        <v>16</v>
      </c>
      <c r="DO20" s="343" t="s">
        <v>16</v>
      </c>
      <c r="DP20" s="549" t="s">
        <v>16</v>
      </c>
      <c r="DQ20" s="343" t="s">
        <v>16</v>
      </c>
      <c r="DR20" s="343" t="s">
        <v>16</v>
      </c>
      <c r="DS20" s="343" t="s">
        <v>16</v>
      </c>
    </row>
    <row r="21" spans="1:123" s="4" customFormat="1" ht="18.75" customHeight="1">
      <c r="A21" s="387" t="s">
        <v>159</v>
      </c>
      <c r="B21" s="424">
        <v>59.77</v>
      </c>
      <c r="C21" s="313">
        <v>1090</v>
      </c>
      <c r="D21" s="417">
        <v>2.95</v>
      </c>
      <c r="E21" s="191">
        <v>3216</v>
      </c>
      <c r="F21" s="314">
        <v>1563</v>
      </c>
      <c r="G21" s="314">
        <v>1653</v>
      </c>
      <c r="H21" s="418">
        <v>53.80625731972561</v>
      </c>
      <c r="I21" s="436">
        <v>392</v>
      </c>
      <c r="J21" s="197">
        <v>1577</v>
      </c>
      <c r="K21" s="197">
        <v>1247</v>
      </c>
      <c r="L21" s="315">
        <v>12.189054726368159</v>
      </c>
      <c r="M21" s="315">
        <v>49.03606965174129</v>
      </c>
      <c r="N21" s="315">
        <v>38.774875621890544</v>
      </c>
      <c r="O21" s="449">
        <v>16</v>
      </c>
      <c r="P21" s="316">
        <v>48</v>
      </c>
      <c r="Q21" s="317">
        <v>-9.63855421686747</v>
      </c>
      <c r="R21" s="450">
        <v>85</v>
      </c>
      <c r="S21" s="450">
        <v>110</v>
      </c>
      <c r="T21" s="317">
        <v>-7.530120481927711</v>
      </c>
      <c r="U21" s="451">
        <v>8</v>
      </c>
      <c r="V21" s="451">
        <v>1</v>
      </c>
      <c r="W21" s="452">
        <v>1.61</v>
      </c>
      <c r="X21" s="453">
        <v>80.9</v>
      </c>
      <c r="Y21" s="453">
        <v>87</v>
      </c>
      <c r="Z21" s="469">
        <v>1650</v>
      </c>
      <c r="AA21" s="192">
        <v>244</v>
      </c>
      <c r="AB21" s="192">
        <v>457</v>
      </c>
      <c r="AC21" s="192">
        <v>949</v>
      </c>
      <c r="AD21" s="202">
        <v>122</v>
      </c>
      <c r="AE21" s="368">
        <v>2652</v>
      </c>
      <c r="AF21" s="481">
        <v>176</v>
      </c>
      <c r="AG21" s="198">
        <v>616</v>
      </c>
      <c r="AH21" s="198">
        <v>309</v>
      </c>
      <c r="AI21" s="198">
        <v>307</v>
      </c>
      <c r="AJ21" s="482">
        <f t="shared" si="7"/>
        <v>62052</v>
      </c>
      <c r="AK21" s="199">
        <v>47742</v>
      </c>
      <c r="AL21" s="199">
        <v>13962</v>
      </c>
      <c r="AM21" s="199">
        <v>348</v>
      </c>
      <c r="AN21" s="198">
        <v>3874</v>
      </c>
      <c r="AO21" s="198">
        <v>428</v>
      </c>
      <c r="AP21" s="198">
        <v>749</v>
      </c>
      <c r="AQ21" s="483">
        <v>2572</v>
      </c>
      <c r="AR21" s="318">
        <v>125</v>
      </c>
      <c r="AS21" s="491">
        <v>15</v>
      </c>
      <c r="AT21" s="200">
        <v>1765</v>
      </c>
      <c r="AU21" s="492">
        <v>3908803</v>
      </c>
      <c r="AV21" s="201">
        <v>16</v>
      </c>
      <c r="AW21" s="216" t="s">
        <v>16</v>
      </c>
      <c r="AX21" s="216">
        <v>16</v>
      </c>
      <c r="AY21" s="216">
        <v>105</v>
      </c>
      <c r="AZ21" s="216">
        <v>1804</v>
      </c>
      <c r="BA21" s="491">
        <v>3143.466421951079</v>
      </c>
      <c r="BB21" s="202">
        <v>2938.0318151471547</v>
      </c>
      <c r="BC21" s="200">
        <v>30947.755564382915</v>
      </c>
      <c r="BD21" s="200">
        <v>821.8740417203885</v>
      </c>
      <c r="BE21" s="200">
        <v>22154.996588124453</v>
      </c>
      <c r="BF21" s="200">
        <v>7899.400956519266</v>
      </c>
      <c r="BG21" s="506">
        <v>5385382</v>
      </c>
      <c r="BH21" s="319">
        <v>579712</v>
      </c>
      <c r="BI21" s="319">
        <v>26416</v>
      </c>
      <c r="BJ21" s="319">
        <v>2064033</v>
      </c>
      <c r="BK21" s="319">
        <v>509456</v>
      </c>
      <c r="BL21" s="319">
        <v>208738</v>
      </c>
      <c r="BM21" s="319">
        <v>203814</v>
      </c>
      <c r="BN21" s="319">
        <v>5147648</v>
      </c>
      <c r="BO21" s="195">
        <v>100.8449295678337</v>
      </c>
      <c r="BP21" s="369">
        <v>0.27</v>
      </c>
      <c r="BQ21" s="520">
        <v>88078</v>
      </c>
      <c r="BR21" s="521">
        <v>73131</v>
      </c>
      <c r="BS21" s="522">
        <v>83</v>
      </c>
      <c r="BT21" s="316">
        <v>3076</v>
      </c>
      <c r="BU21" s="316">
        <v>1350</v>
      </c>
      <c r="BV21" s="316">
        <v>193</v>
      </c>
      <c r="BW21" s="316">
        <v>1354</v>
      </c>
      <c r="BX21" s="529">
        <v>162</v>
      </c>
      <c r="BY21" s="202">
        <v>5</v>
      </c>
      <c r="BZ21" s="320">
        <v>15.3</v>
      </c>
      <c r="CA21" s="202">
        <v>37</v>
      </c>
      <c r="CB21" s="203"/>
      <c r="CC21" s="202">
        <v>6</v>
      </c>
      <c r="CD21" s="163"/>
      <c r="CE21" s="192" t="s">
        <v>16</v>
      </c>
      <c r="CF21" s="163"/>
      <c r="CG21" s="202">
        <v>6</v>
      </c>
      <c r="CH21" s="321">
        <v>100</v>
      </c>
      <c r="CI21" s="202">
        <v>1292.097067793954</v>
      </c>
      <c r="CJ21" s="469" t="s">
        <v>16</v>
      </c>
      <c r="CK21" s="192">
        <v>2</v>
      </c>
      <c r="CL21" s="192" t="s">
        <v>16</v>
      </c>
      <c r="CM21" s="322">
        <v>2</v>
      </c>
      <c r="CN21" s="322">
        <v>1</v>
      </c>
      <c r="CO21" s="322">
        <v>5</v>
      </c>
      <c r="CP21" s="204">
        <v>6900</v>
      </c>
      <c r="CQ21" s="192">
        <v>280</v>
      </c>
      <c r="CR21" s="192">
        <v>1213</v>
      </c>
      <c r="CS21" s="204">
        <v>818137</v>
      </c>
      <c r="CT21" s="469">
        <v>852</v>
      </c>
      <c r="CU21" s="204">
        <v>286580.919</v>
      </c>
      <c r="CV21" s="192">
        <v>1</v>
      </c>
      <c r="CW21" s="192">
        <v>50</v>
      </c>
      <c r="CX21" s="322">
        <v>1</v>
      </c>
      <c r="CY21" s="205">
        <v>1</v>
      </c>
      <c r="CZ21" s="205">
        <v>78</v>
      </c>
      <c r="DA21" s="205">
        <v>8</v>
      </c>
      <c r="DB21" s="205" t="s">
        <v>16</v>
      </c>
      <c r="DC21" s="205" t="s">
        <v>16</v>
      </c>
      <c r="DD21" s="205" t="s">
        <v>16</v>
      </c>
      <c r="DE21" s="433">
        <v>2</v>
      </c>
      <c r="DF21" s="191">
        <v>186</v>
      </c>
      <c r="DG21" s="191">
        <v>25</v>
      </c>
      <c r="DH21" s="205">
        <v>1</v>
      </c>
      <c r="DI21" s="205">
        <v>77</v>
      </c>
      <c r="DJ21" s="205">
        <v>11</v>
      </c>
      <c r="DK21" s="196">
        <v>100</v>
      </c>
      <c r="DL21" s="205" t="s">
        <v>16</v>
      </c>
      <c r="DM21" s="205" t="s">
        <v>16</v>
      </c>
      <c r="DN21" s="205" t="s">
        <v>16</v>
      </c>
      <c r="DO21" s="205" t="s">
        <v>16</v>
      </c>
      <c r="DP21" s="548" t="s">
        <v>16</v>
      </c>
      <c r="DQ21" s="205" t="s">
        <v>16</v>
      </c>
      <c r="DR21" s="205" t="s">
        <v>16</v>
      </c>
      <c r="DS21" s="205" t="s">
        <v>16</v>
      </c>
    </row>
    <row r="22" spans="1:123" s="4" customFormat="1" ht="18.75" customHeight="1">
      <c r="A22" s="388" t="s">
        <v>28</v>
      </c>
      <c r="B22" s="425">
        <v>394.85</v>
      </c>
      <c r="C22" s="328">
        <v>4709</v>
      </c>
      <c r="D22" s="421">
        <v>2.762</v>
      </c>
      <c r="E22" s="422">
        <v>13004</v>
      </c>
      <c r="F22" s="329">
        <v>6302</v>
      </c>
      <c r="G22" s="329">
        <v>6702</v>
      </c>
      <c r="H22" s="423">
        <v>32.93402557933392</v>
      </c>
      <c r="I22" s="437">
        <v>1286</v>
      </c>
      <c r="J22" s="330">
        <v>6335</v>
      </c>
      <c r="K22" s="330">
        <v>5336</v>
      </c>
      <c r="L22" s="331">
        <v>9.925136991587559</v>
      </c>
      <c r="M22" s="331">
        <v>48.892490545651</v>
      </c>
      <c r="N22" s="331">
        <v>41.18237246276144</v>
      </c>
      <c r="O22" s="454">
        <v>59</v>
      </c>
      <c r="P22" s="332">
        <v>241</v>
      </c>
      <c r="Q22" s="333">
        <v>-13.506493506493506</v>
      </c>
      <c r="R22" s="455">
        <v>379</v>
      </c>
      <c r="S22" s="455">
        <v>479</v>
      </c>
      <c r="T22" s="333">
        <v>-7.421150278293135</v>
      </c>
      <c r="U22" s="456">
        <v>42</v>
      </c>
      <c r="V22" s="456">
        <v>21</v>
      </c>
      <c r="W22" s="457">
        <v>1.59</v>
      </c>
      <c r="X22" s="458">
        <v>80.4</v>
      </c>
      <c r="Y22" s="458">
        <v>87.1</v>
      </c>
      <c r="Z22" s="470">
        <v>6900</v>
      </c>
      <c r="AA22" s="340">
        <v>867</v>
      </c>
      <c r="AB22" s="340">
        <v>1358</v>
      </c>
      <c r="AC22" s="340">
        <v>4675</v>
      </c>
      <c r="AD22" s="334">
        <v>791</v>
      </c>
      <c r="AE22" s="365">
        <v>4912</v>
      </c>
      <c r="AF22" s="484">
        <v>586</v>
      </c>
      <c r="AG22" s="206">
        <v>2232</v>
      </c>
      <c r="AH22" s="206">
        <v>1116</v>
      </c>
      <c r="AI22" s="206">
        <v>1116</v>
      </c>
      <c r="AJ22" s="486">
        <f t="shared" si="7"/>
        <v>246689</v>
      </c>
      <c r="AK22" s="207">
        <v>227234</v>
      </c>
      <c r="AL22" s="207">
        <v>19316</v>
      </c>
      <c r="AM22" s="207">
        <v>139</v>
      </c>
      <c r="AN22" s="206">
        <v>27185</v>
      </c>
      <c r="AO22" s="206">
        <v>11514</v>
      </c>
      <c r="AP22" s="206">
        <v>7832</v>
      </c>
      <c r="AQ22" s="487">
        <v>7667</v>
      </c>
      <c r="AR22" s="335">
        <v>172</v>
      </c>
      <c r="AS22" s="493">
        <v>16</v>
      </c>
      <c r="AT22" s="208">
        <v>428</v>
      </c>
      <c r="AU22" s="494">
        <v>621862</v>
      </c>
      <c r="AV22" s="496">
        <v>145</v>
      </c>
      <c r="AW22" s="215">
        <v>22</v>
      </c>
      <c r="AX22" s="215">
        <v>123</v>
      </c>
      <c r="AY22" s="215">
        <v>860</v>
      </c>
      <c r="AZ22" s="215">
        <v>15583</v>
      </c>
      <c r="BA22" s="493">
        <v>2423.534759498136</v>
      </c>
      <c r="BB22" s="334">
        <v>2309.145780123486</v>
      </c>
      <c r="BC22" s="208">
        <v>42249.05443621578</v>
      </c>
      <c r="BD22" s="370">
        <v>2212.1503802375146</v>
      </c>
      <c r="BE22" s="208">
        <v>5881.360929370018</v>
      </c>
      <c r="BF22" s="208">
        <v>34057.955097248545</v>
      </c>
      <c r="BG22" s="507">
        <v>10632702</v>
      </c>
      <c r="BH22" s="336">
        <v>1783701</v>
      </c>
      <c r="BI22" s="336">
        <v>97063</v>
      </c>
      <c r="BJ22" s="336">
        <v>3794157</v>
      </c>
      <c r="BK22" s="336">
        <v>1673682</v>
      </c>
      <c r="BL22" s="336">
        <v>505922</v>
      </c>
      <c r="BM22" s="336">
        <v>1113325</v>
      </c>
      <c r="BN22" s="336">
        <v>10319408</v>
      </c>
      <c r="BO22" s="349">
        <v>85.47400199701379</v>
      </c>
      <c r="BP22" s="366">
        <v>0.38</v>
      </c>
      <c r="BQ22" s="523">
        <v>232484</v>
      </c>
      <c r="BR22" s="371">
        <v>184222</v>
      </c>
      <c r="BS22" s="516">
        <v>79.2</v>
      </c>
      <c r="BT22" s="332">
        <v>12729</v>
      </c>
      <c r="BU22" s="332">
        <v>5532</v>
      </c>
      <c r="BV22" s="332">
        <v>802</v>
      </c>
      <c r="BW22" s="332">
        <v>5587</v>
      </c>
      <c r="BX22" s="470">
        <v>520</v>
      </c>
      <c r="BY22" s="334">
        <v>10</v>
      </c>
      <c r="BZ22" s="338">
        <v>7.5</v>
      </c>
      <c r="CA22" s="340">
        <v>4744</v>
      </c>
      <c r="CB22" s="210"/>
      <c r="CC22" s="334">
        <v>11</v>
      </c>
      <c r="CD22" s="210"/>
      <c r="CE22" s="340">
        <v>1</v>
      </c>
      <c r="CF22" s="210"/>
      <c r="CG22" s="334">
        <v>14</v>
      </c>
      <c r="CH22" s="339">
        <v>86.4</v>
      </c>
      <c r="CI22" s="334">
        <v>1172.1744643816673</v>
      </c>
      <c r="CJ22" s="470">
        <v>1</v>
      </c>
      <c r="CK22" s="340">
        <v>9</v>
      </c>
      <c r="CL22" s="340">
        <v>6</v>
      </c>
      <c r="CM22" s="342">
        <v>12</v>
      </c>
      <c r="CN22" s="342">
        <v>9</v>
      </c>
      <c r="CO22" s="342">
        <v>17</v>
      </c>
      <c r="CP22" s="212">
        <v>5900</v>
      </c>
      <c r="CQ22" s="340">
        <v>1190</v>
      </c>
      <c r="CR22" s="340">
        <v>5255</v>
      </c>
      <c r="CS22" s="341">
        <v>3578755</v>
      </c>
      <c r="CT22" s="470">
        <v>3216</v>
      </c>
      <c r="CU22" s="212">
        <v>1067566.525</v>
      </c>
      <c r="CV22" s="340">
        <v>2</v>
      </c>
      <c r="CW22" s="340">
        <v>297</v>
      </c>
      <c r="CX22" s="342">
        <v>1</v>
      </c>
      <c r="CY22" s="343" t="s">
        <v>16</v>
      </c>
      <c r="CZ22" s="343" t="s">
        <v>16</v>
      </c>
      <c r="DA22" s="343" t="s">
        <v>16</v>
      </c>
      <c r="DB22" s="343">
        <v>2</v>
      </c>
      <c r="DC22" s="343">
        <v>305</v>
      </c>
      <c r="DD22" s="343">
        <v>56</v>
      </c>
      <c r="DE22" s="515">
        <v>6</v>
      </c>
      <c r="DF22" s="422">
        <v>584</v>
      </c>
      <c r="DG22" s="422">
        <v>75</v>
      </c>
      <c r="DH22" s="343">
        <v>1</v>
      </c>
      <c r="DI22" s="343">
        <v>306</v>
      </c>
      <c r="DJ22" s="343">
        <v>25</v>
      </c>
      <c r="DK22" s="367">
        <v>98</v>
      </c>
      <c r="DL22" s="343" t="s">
        <v>16</v>
      </c>
      <c r="DM22" s="343" t="s">
        <v>16</v>
      </c>
      <c r="DN22" s="343" t="s">
        <v>16</v>
      </c>
      <c r="DO22" s="343" t="s">
        <v>16</v>
      </c>
      <c r="DP22" s="549">
        <v>1</v>
      </c>
      <c r="DQ22" s="343">
        <v>59</v>
      </c>
      <c r="DR22" s="343">
        <v>13</v>
      </c>
      <c r="DS22" s="349">
        <v>29.7</v>
      </c>
    </row>
    <row r="23" spans="1:123" s="4" customFormat="1" ht="18.75" customHeight="1">
      <c r="A23" s="387" t="s">
        <v>23</v>
      </c>
      <c r="B23" s="419">
        <v>115.71</v>
      </c>
      <c r="C23" s="372">
        <v>5248</v>
      </c>
      <c r="D23" s="417">
        <v>2.672</v>
      </c>
      <c r="E23" s="191">
        <v>14022</v>
      </c>
      <c r="F23" s="314">
        <v>7101</v>
      </c>
      <c r="G23" s="314">
        <v>6921</v>
      </c>
      <c r="H23" s="418">
        <v>121.18226600985223</v>
      </c>
      <c r="I23" s="436">
        <v>1303</v>
      </c>
      <c r="J23" s="197">
        <v>7202</v>
      </c>
      <c r="K23" s="197">
        <v>5446</v>
      </c>
      <c r="L23" s="315">
        <v>9.339832270088166</v>
      </c>
      <c r="M23" s="315">
        <v>51.6235395312164</v>
      </c>
      <c r="N23" s="315">
        <v>39.03662819869543</v>
      </c>
      <c r="O23" s="449">
        <v>64</v>
      </c>
      <c r="P23" s="316">
        <v>251</v>
      </c>
      <c r="Q23" s="317">
        <v>-12.838116160922697</v>
      </c>
      <c r="R23" s="450">
        <v>286</v>
      </c>
      <c r="S23" s="450">
        <v>448</v>
      </c>
      <c r="T23" s="317">
        <v>-11.12179047095977</v>
      </c>
      <c r="U23" s="451">
        <v>39</v>
      </c>
      <c r="V23" s="451">
        <v>16</v>
      </c>
      <c r="W23" s="452">
        <v>1.45</v>
      </c>
      <c r="X23" s="453">
        <v>81.1</v>
      </c>
      <c r="Y23" s="453">
        <v>86.7</v>
      </c>
      <c r="Z23" s="469">
        <v>7712</v>
      </c>
      <c r="AA23" s="192">
        <v>790</v>
      </c>
      <c r="AB23" s="192">
        <v>2768</v>
      </c>
      <c r="AC23" s="192">
        <v>4154</v>
      </c>
      <c r="AD23" s="202">
        <v>792</v>
      </c>
      <c r="AE23" s="368">
        <v>5564</v>
      </c>
      <c r="AF23" s="481">
        <v>720</v>
      </c>
      <c r="AG23" s="198">
        <v>2529</v>
      </c>
      <c r="AH23" s="198">
        <v>1266</v>
      </c>
      <c r="AI23" s="198">
        <v>1263</v>
      </c>
      <c r="AJ23" s="482">
        <f t="shared" si="7"/>
        <v>111854</v>
      </c>
      <c r="AK23" s="199">
        <v>82391</v>
      </c>
      <c r="AL23" s="199">
        <v>26023</v>
      </c>
      <c r="AM23" s="199">
        <v>3440</v>
      </c>
      <c r="AN23" s="198">
        <v>5864</v>
      </c>
      <c r="AO23" s="198" t="s">
        <v>16</v>
      </c>
      <c r="AP23" s="198">
        <v>280</v>
      </c>
      <c r="AQ23" s="483">
        <v>5585</v>
      </c>
      <c r="AR23" s="318">
        <v>0</v>
      </c>
      <c r="AS23" s="491">
        <v>46</v>
      </c>
      <c r="AT23" s="200">
        <v>1096</v>
      </c>
      <c r="AU23" s="492">
        <v>2110112</v>
      </c>
      <c r="AV23" s="201">
        <v>181</v>
      </c>
      <c r="AW23" s="216">
        <v>13</v>
      </c>
      <c r="AX23" s="216">
        <v>168</v>
      </c>
      <c r="AY23" s="216">
        <v>1055</v>
      </c>
      <c r="AZ23" s="216">
        <v>16132</v>
      </c>
      <c r="BA23" s="491">
        <v>2482.2052484358783</v>
      </c>
      <c r="BB23" s="202">
        <v>2362.616619497885</v>
      </c>
      <c r="BC23" s="200">
        <v>46072.561317406886</v>
      </c>
      <c r="BD23" s="373">
        <v>1696.6068279608278</v>
      </c>
      <c r="BE23" s="200">
        <v>12501.117756866232</v>
      </c>
      <c r="BF23" s="200">
        <v>31768.41706173707</v>
      </c>
      <c r="BG23" s="506">
        <v>8669589</v>
      </c>
      <c r="BH23" s="319">
        <v>1713108</v>
      </c>
      <c r="BI23" s="319">
        <v>107915</v>
      </c>
      <c r="BJ23" s="319">
        <v>2860808</v>
      </c>
      <c r="BK23" s="319">
        <v>1720107</v>
      </c>
      <c r="BL23" s="319">
        <v>592339</v>
      </c>
      <c r="BM23" s="319">
        <v>473200</v>
      </c>
      <c r="BN23" s="319">
        <v>8023447</v>
      </c>
      <c r="BO23" s="195">
        <v>94.82443144449013</v>
      </c>
      <c r="BP23" s="374">
        <v>0.42</v>
      </c>
      <c r="BQ23" s="524">
        <v>418744</v>
      </c>
      <c r="BR23" s="375">
        <v>322122</v>
      </c>
      <c r="BS23" s="514">
        <v>76.9</v>
      </c>
      <c r="BT23" s="316">
        <v>13892</v>
      </c>
      <c r="BU23" s="316">
        <v>5882</v>
      </c>
      <c r="BV23" s="316">
        <v>955</v>
      </c>
      <c r="BW23" s="316">
        <v>6501</v>
      </c>
      <c r="BX23" s="529">
        <v>426</v>
      </c>
      <c r="BY23" s="202">
        <v>5</v>
      </c>
      <c r="BZ23" s="320">
        <v>10.7</v>
      </c>
      <c r="CA23" s="192">
        <v>3489</v>
      </c>
      <c r="CB23" s="162"/>
      <c r="CC23" s="202">
        <v>16</v>
      </c>
      <c r="CD23" s="162"/>
      <c r="CE23" s="192">
        <v>1</v>
      </c>
      <c r="CF23" s="203"/>
      <c r="CG23" s="202">
        <v>19</v>
      </c>
      <c r="CH23" s="321">
        <v>73.6</v>
      </c>
      <c r="CI23" s="201">
        <v>880.7648825508164</v>
      </c>
      <c r="CJ23" s="469" t="s">
        <v>16</v>
      </c>
      <c r="CK23" s="192">
        <v>11</v>
      </c>
      <c r="CL23" s="192">
        <v>9</v>
      </c>
      <c r="CM23" s="322">
        <v>13</v>
      </c>
      <c r="CN23" s="322">
        <v>15</v>
      </c>
      <c r="CO23" s="322">
        <v>19</v>
      </c>
      <c r="CP23" s="204">
        <v>5600</v>
      </c>
      <c r="CQ23" s="192">
        <v>1235</v>
      </c>
      <c r="CR23" s="192">
        <v>5420</v>
      </c>
      <c r="CS23" s="204">
        <v>3671626</v>
      </c>
      <c r="CT23" s="469">
        <v>3531</v>
      </c>
      <c r="CU23" s="204">
        <v>1148464.735</v>
      </c>
      <c r="CV23" s="192">
        <v>4</v>
      </c>
      <c r="CW23" s="192">
        <v>348</v>
      </c>
      <c r="CX23" s="322">
        <v>1</v>
      </c>
      <c r="CY23" s="205" t="s">
        <v>16</v>
      </c>
      <c r="CZ23" s="205" t="s">
        <v>16</v>
      </c>
      <c r="DA23" s="205" t="s">
        <v>16</v>
      </c>
      <c r="DB23" s="205">
        <v>1</v>
      </c>
      <c r="DC23" s="205">
        <v>109</v>
      </c>
      <c r="DD23" s="205">
        <v>15</v>
      </c>
      <c r="DE23" s="433">
        <v>2</v>
      </c>
      <c r="DF23" s="191">
        <v>575</v>
      </c>
      <c r="DG23" s="324">
        <v>42</v>
      </c>
      <c r="DH23" s="205">
        <v>2</v>
      </c>
      <c r="DI23" s="205">
        <v>455</v>
      </c>
      <c r="DJ23" s="205">
        <v>28</v>
      </c>
      <c r="DK23" s="196">
        <v>100</v>
      </c>
      <c r="DL23" s="205" t="s">
        <v>16</v>
      </c>
      <c r="DM23" s="205" t="s">
        <v>16</v>
      </c>
      <c r="DN23" s="205" t="s">
        <v>16</v>
      </c>
      <c r="DO23" s="205" t="s">
        <v>16</v>
      </c>
      <c r="DP23" s="548">
        <v>2</v>
      </c>
      <c r="DQ23" s="205">
        <v>1027</v>
      </c>
      <c r="DR23" s="205">
        <v>74</v>
      </c>
      <c r="DS23" s="195">
        <v>53.6</v>
      </c>
    </row>
    <row r="24" spans="1:123" s="7" customFormat="1" ht="18.75" customHeight="1">
      <c r="A24" s="388" t="s">
        <v>86</v>
      </c>
      <c r="B24" s="420">
        <v>46.67</v>
      </c>
      <c r="C24" s="376">
        <v>1982</v>
      </c>
      <c r="D24" s="421">
        <v>3.107</v>
      </c>
      <c r="E24" s="422">
        <v>6158</v>
      </c>
      <c r="F24" s="329">
        <v>3078</v>
      </c>
      <c r="G24" s="329">
        <v>3080</v>
      </c>
      <c r="H24" s="423">
        <v>131.94771802014142</v>
      </c>
      <c r="I24" s="437">
        <v>721</v>
      </c>
      <c r="J24" s="330">
        <v>3375</v>
      </c>
      <c r="K24" s="330">
        <v>2054</v>
      </c>
      <c r="L24" s="331">
        <v>11.723577235772357</v>
      </c>
      <c r="M24" s="331">
        <v>54.87804878048781</v>
      </c>
      <c r="N24" s="331">
        <v>33.39837398373984</v>
      </c>
      <c r="O24" s="454">
        <v>34</v>
      </c>
      <c r="P24" s="332">
        <v>87</v>
      </c>
      <c r="Q24" s="333">
        <v>-8.341202392193894</v>
      </c>
      <c r="R24" s="455">
        <v>153</v>
      </c>
      <c r="S24" s="455">
        <v>226</v>
      </c>
      <c r="T24" s="333">
        <v>-11.488825936418005</v>
      </c>
      <c r="U24" s="456">
        <v>15</v>
      </c>
      <c r="V24" s="456">
        <v>4</v>
      </c>
      <c r="W24" s="457">
        <v>1.54</v>
      </c>
      <c r="X24" s="458">
        <v>80.9</v>
      </c>
      <c r="Y24" s="458">
        <v>86.2</v>
      </c>
      <c r="Z24" s="470">
        <v>3542</v>
      </c>
      <c r="AA24" s="340">
        <v>498</v>
      </c>
      <c r="AB24" s="340">
        <v>1440</v>
      </c>
      <c r="AC24" s="340">
        <v>1604</v>
      </c>
      <c r="AD24" s="334">
        <v>302</v>
      </c>
      <c r="AE24" s="365">
        <v>2500</v>
      </c>
      <c r="AF24" s="484">
        <v>483</v>
      </c>
      <c r="AG24" s="206">
        <v>1844</v>
      </c>
      <c r="AH24" s="206">
        <v>937</v>
      </c>
      <c r="AI24" s="206">
        <v>907</v>
      </c>
      <c r="AJ24" s="486">
        <f t="shared" si="7"/>
        <v>53881</v>
      </c>
      <c r="AK24" s="207">
        <v>41726</v>
      </c>
      <c r="AL24" s="207">
        <v>11338</v>
      </c>
      <c r="AM24" s="207">
        <v>817</v>
      </c>
      <c r="AN24" s="206">
        <v>2122</v>
      </c>
      <c r="AO24" s="206">
        <v>691</v>
      </c>
      <c r="AP24" s="206">
        <v>174</v>
      </c>
      <c r="AQ24" s="487">
        <v>1257</v>
      </c>
      <c r="AR24" s="335" t="s">
        <v>16</v>
      </c>
      <c r="AS24" s="493">
        <v>18</v>
      </c>
      <c r="AT24" s="208">
        <v>977</v>
      </c>
      <c r="AU24" s="494">
        <v>3902836</v>
      </c>
      <c r="AV24" s="209">
        <v>51</v>
      </c>
      <c r="AW24" s="215">
        <v>6</v>
      </c>
      <c r="AX24" s="215">
        <v>45</v>
      </c>
      <c r="AY24" s="215">
        <v>286</v>
      </c>
      <c r="AZ24" s="215">
        <v>4982</v>
      </c>
      <c r="BA24" s="493">
        <v>2632.003402534325</v>
      </c>
      <c r="BB24" s="334">
        <v>2516.8659325277904</v>
      </c>
      <c r="BC24" s="208">
        <v>24685.784083414797</v>
      </c>
      <c r="BD24" s="370">
        <v>870.254073801548</v>
      </c>
      <c r="BE24" s="208">
        <v>9714.237051320488</v>
      </c>
      <c r="BF24" s="208">
        <v>14044.273054438192</v>
      </c>
      <c r="BG24" s="507">
        <v>5050224</v>
      </c>
      <c r="BH24" s="336">
        <v>707503</v>
      </c>
      <c r="BI24" s="336">
        <v>52173</v>
      </c>
      <c r="BJ24" s="336">
        <v>1890422</v>
      </c>
      <c r="BK24" s="336">
        <v>847807</v>
      </c>
      <c r="BL24" s="336">
        <v>333757</v>
      </c>
      <c r="BM24" s="336">
        <v>440364</v>
      </c>
      <c r="BN24" s="336">
        <v>4767841</v>
      </c>
      <c r="BO24" s="349">
        <v>70.53290996910341</v>
      </c>
      <c r="BP24" s="377">
        <v>0.37</v>
      </c>
      <c r="BQ24" s="523">
        <v>194902</v>
      </c>
      <c r="BR24" s="371">
        <v>159746</v>
      </c>
      <c r="BS24" s="516">
        <v>82</v>
      </c>
      <c r="BT24" s="332">
        <v>6685</v>
      </c>
      <c r="BU24" s="332">
        <v>2802</v>
      </c>
      <c r="BV24" s="332">
        <v>597</v>
      </c>
      <c r="BW24" s="332">
        <v>3041</v>
      </c>
      <c r="BX24" s="530">
        <v>252</v>
      </c>
      <c r="BY24" s="334">
        <v>5</v>
      </c>
      <c r="BZ24" s="338">
        <v>3.5</v>
      </c>
      <c r="CA24" s="340">
        <v>1858</v>
      </c>
      <c r="CB24" s="217"/>
      <c r="CC24" s="334">
        <v>3</v>
      </c>
      <c r="CD24" s="217"/>
      <c r="CE24" s="340" t="s">
        <v>16</v>
      </c>
      <c r="CF24" s="210"/>
      <c r="CG24" s="334">
        <v>3</v>
      </c>
      <c r="CH24" s="339">
        <v>78.2</v>
      </c>
      <c r="CI24" s="209">
        <v>750.9063739630292</v>
      </c>
      <c r="CJ24" s="470" t="s">
        <v>16</v>
      </c>
      <c r="CK24" s="340">
        <v>6</v>
      </c>
      <c r="CL24" s="340">
        <v>1</v>
      </c>
      <c r="CM24" s="342">
        <v>2</v>
      </c>
      <c r="CN24" s="342">
        <v>2</v>
      </c>
      <c r="CO24" s="342">
        <v>9</v>
      </c>
      <c r="CP24" s="212">
        <v>5950</v>
      </c>
      <c r="CQ24" s="340">
        <v>562</v>
      </c>
      <c r="CR24" s="340">
        <v>2073</v>
      </c>
      <c r="CS24" s="212">
        <v>1406206</v>
      </c>
      <c r="CT24" s="470">
        <v>1485</v>
      </c>
      <c r="CU24" s="212">
        <v>485888.954</v>
      </c>
      <c r="CV24" s="340">
        <v>1</v>
      </c>
      <c r="CW24" s="340">
        <v>190</v>
      </c>
      <c r="CX24" s="342" t="s">
        <v>16</v>
      </c>
      <c r="CY24" s="343" t="s">
        <v>16</v>
      </c>
      <c r="CZ24" s="343" t="s">
        <v>16</v>
      </c>
      <c r="DA24" s="343" t="s">
        <v>16</v>
      </c>
      <c r="DB24" s="343">
        <v>1</v>
      </c>
      <c r="DC24" s="343">
        <v>203</v>
      </c>
      <c r="DD24" s="343">
        <v>35</v>
      </c>
      <c r="DE24" s="515">
        <v>2</v>
      </c>
      <c r="DF24" s="422">
        <v>296</v>
      </c>
      <c r="DG24" s="345">
        <v>29</v>
      </c>
      <c r="DH24" s="343">
        <v>1</v>
      </c>
      <c r="DI24" s="343">
        <v>181</v>
      </c>
      <c r="DJ24" s="343">
        <v>17</v>
      </c>
      <c r="DK24" s="367">
        <v>98.1</v>
      </c>
      <c r="DL24" s="343" t="s">
        <v>16</v>
      </c>
      <c r="DM24" s="343" t="s">
        <v>16</v>
      </c>
      <c r="DN24" s="343" t="s">
        <v>16</v>
      </c>
      <c r="DO24" s="343" t="s">
        <v>16</v>
      </c>
      <c r="DP24" s="549" t="s">
        <v>16</v>
      </c>
      <c r="DQ24" s="343" t="s">
        <v>16</v>
      </c>
      <c r="DR24" s="343" t="s">
        <v>16</v>
      </c>
      <c r="DS24" s="349" t="s">
        <v>16</v>
      </c>
    </row>
    <row r="25" spans="1:123" s="4" customFormat="1" ht="18.75" customHeight="1">
      <c r="A25" s="387" t="s">
        <v>24</v>
      </c>
      <c r="B25" s="419">
        <v>93.42</v>
      </c>
      <c r="C25" s="372">
        <v>1923</v>
      </c>
      <c r="D25" s="417">
        <v>2.879</v>
      </c>
      <c r="E25" s="191">
        <v>5537</v>
      </c>
      <c r="F25" s="314">
        <v>2749</v>
      </c>
      <c r="G25" s="314">
        <v>2788</v>
      </c>
      <c r="H25" s="418">
        <v>59.26996360522372</v>
      </c>
      <c r="I25" s="436">
        <v>532</v>
      </c>
      <c r="J25" s="197">
        <v>2893</v>
      </c>
      <c r="K25" s="197">
        <v>2106</v>
      </c>
      <c r="L25" s="315">
        <v>9.61851383113361</v>
      </c>
      <c r="M25" s="315">
        <v>52.30518893509311</v>
      </c>
      <c r="N25" s="315">
        <v>38.076297233773275</v>
      </c>
      <c r="O25" s="449">
        <v>34</v>
      </c>
      <c r="P25" s="316">
        <v>93</v>
      </c>
      <c r="Q25" s="317">
        <v>-10.195265249697599</v>
      </c>
      <c r="R25" s="450">
        <v>113</v>
      </c>
      <c r="S25" s="450">
        <v>200</v>
      </c>
      <c r="T25" s="317">
        <v>-15.03369621565578</v>
      </c>
      <c r="U25" s="451">
        <v>17</v>
      </c>
      <c r="V25" s="451">
        <v>4</v>
      </c>
      <c r="W25" s="452">
        <v>1.55</v>
      </c>
      <c r="X25" s="453">
        <v>80.2</v>
      </c>
      <c r="Y25" s="453">
        <v>86.7</v>
      </c>
      <c r="Z25" s="469">
        <v>3304</v>
      </c>
      <c r="AA25" s="192">
        <v>579</v>
      </c>
      <c r="AB25" s="192">
        <v>1397</v>
      </c>
      <c r="AC25" s="192">
        <v>1328</v>
      </c>
      <c r="AD25" s="202">
        <v>252</v>
      </c>
      <c r="AE25" s="368">
        <v>2016</v>
      </c>
      <c r="AF25" s="481">
        <v>479</v>
      </c>
      <c r="AG25" s="198">
        <v>1623</v>
      </c>
      <c r="AH25" s="198">
        <v>847</v>
      </c>
      <c r="AI25" s="198">
        <v>776</v>
      </c>
      <c r="AJ25" s="482">
        <f t="shared" si="7"/>
        <v>76611</v>
      </c>
      <c r="AK25" s="199">
        <v>51180</v>
      </c>
      <c r="AL25" s="199">
        <v>25381</v>
      </c>
      <c r="AM25" s="199">
        <v>50</v>
      </c>
      <c r="AN25" s="198">
        <v>5715</v>
      </c>
      <c r="AO25" s="198">
        <v>1351</v>
      </c>
      <c r="AP25" s="198">
        <v>66</v>
      </c>
      <c r="AQ25" s="483">
        <v>4298</v>
      </c>
      <c r="AR25" s="318" t="s">
        <v>16</v>
      </c>
      <c r="AS25" s="491">
        <v>21</v>
      </c>
      <c r="AT25" s="200">
        <v>541</v>
      </c>
      <c r="AU25" s="492">
        <v>1460310</v>
      </c>
      <c r="AV25" s="201">
        <v>50</v>
      </c>
      <c r="AW25" s="216">
        <v>2</v>
      </c>
      <c r="AX25" s="216">
        <v>48</v>
      </c>
      <c r="AY25" s="216">
        <v>213</v>
      </c>
      <c r="AZ25" s="216">
        <v>3330</v>
      </c>
      <c r="BA25" s="491">
        <v>2354.4258335717636</v>
      </c>
      <c r="BB25" s="202">
        <v>2311.972642274735</v>
      </c>
      <c r="BC25" s="200">
        <v>18176.469822573028</v>
      </c>
      <c r="BD25" s="373">
        <v>985.8656097121763</v>
      </c>
      <c r="BE25" s="200">
        <v>6375.141079714104</v>
      </c>
      <c r="BF25" s="200">
        <v>10773.478622620507</v>
      </c>
      <c r="BG25" s="506">
        <v>5463244</v>
      </c>
      <c r="BH25" s="319">
        <v>629844</v>
      </c>
      <c r="BI25" s="319">
        <v>72158</v>
      </c>
      <c r="BJ25" s="319">
        <v>2424230</v>
      </c>
      <c r="BK25" s="319">
        <v>683740</v>
      </c>
      <c r="BL25" s="319">
        <v>267776</v>
      </c>
      <c r="BM25" s="319">
        <v>477100</v>
      </c>
      <c r="BN25" s="319">
        <v>5010022</v>
      </c>
      <c r="BO25" s="195">
        <v>144.39918627103833</v>
      </c>
      <c r="BP25" s="374">
        <v>0.26</v>
      </c>
      <c r="BQ25" s="524">
        <v>279666</v>
      </c>
      <c r="BR25" s="375">
        <v>177459</v>
      </c>
      <c r="BS25" s="514">
        <v>63.5</v>
      </c>
      <c r="BT25" s="316">
        <v>6617</v>
      </c>
      <c r="BU25" s="316">
        <v>2532</v>
      </c>
      <c r="BV25" s="316">
        <v>611</v>
      </c>
      <c r="BW25" s="316">
        <v>3130</v>
      </c>
      <c r="BX25" s="529">
        <v>211</v>
      </c>
      <c r="BY25" s="202">
        <v>3</v>
      </c>
      <c r="BZ25" s="320">
        <v>4.8</v>
      </c>
      <c r="CA25" s="192">
        <v>82</v>
      </c>
      <c r="CB25" s="162"/>
      <c r="CC25" s="202">
        <v>3</v>
      </c>
      <c r="CD25" s="162"/>
      <c r="CE25" s="192" t="s">
        <v>16</v>
      </c>
      <c r="CF25" s="203"/>
      <c r="CG25" s="202">
        <v>5</v>
      </c>
      <c r="CH25" s="321">
        <v>67.5</v>
      </c>
      <c r="CI25" s="201">
        <v>1015.9778902540868</v>
      </c>
      <c r="CJ25" s="469">
        <v>1</v>
      </c>
      <c r="CK25" s="192">
        <v>3</v>
      </c>
      <c r="CL25" s="192">
        <v>3</v>
      </c>
      <c r="CM25" s="322">
        <v>4</v>
      </c>
      <c r="CN25" s="322">
        <v>5</v>
      </c>
      <c r="CO25" s="322">
        <v>6</v>
      </c>
      <c r="CP25" s="204">
        <v>5900</v>
      </c>
      <c r="CQ25" s="192">
        <v>485</v>
      </c>
      <c r="CR25" s="192">
        <v>1961</v>
      </c>
      <c r="CS25" s="351">
        <v>1228253</v>
      </c>
      <c r="CT25" s="469">
        <v>1407</v>
      </c>
      <c r="CU25" s="204">
        <v>561033.529</v>
      </c>
      <c r="CV25" s="192">
        <v>1</v>
      </c>
      <c r="CW25" s="192">
        <v>180</v>
      </c>
      <c r="CX25" s="322" t="s">
        <v>16</v>
      </c>
      <c r="CY25" s="205" t="s">
        <v>16</v>
      </c>
      <c r="CZ25" s="205" t="s">
        <v>16</v>
      </c>
      <c r="DA25" s="205" t="s">
        <v>16</v>
      </c>
      <c r="DB25" s="205">
        <v>1</v>
      </c>
      <c r="DC25" s="205">
        <v>124</v>
      </c>
      <c r="DD25" s="205">
        <v>21</v>
      </c>
      <c r="DE25" s="433">
        <v>2</v>
      </c>
      <c r="DF25" s="191">
        <v>268</v>
      </c>
      <c r="DG25" s="324">
        <v>26</v>
      </c>
      <c r="DH25" s="205">
        <v>1</v>
      </c>
      <c r="DI25" s="205">
        <v>133</v>
      </c>
      <c r="DJ25" s="205">
        <v>13</v>
      </c>
      <c r="DK25" s="196">
        <v>100</v>
      </c>
      <c r="DL25" s="205" t="s">
        <v>16</v>
      </c>
      <c r="DM25" s="205" t="s">
        <v>16</v>
      </c>
      <c r="DN25" s="205" t="s">
        <v>16</v>
      </c>
      <c r="DO25" s="205" t="s">
        <v>16</v>
      </c>
      <c r="DP25" s="548" t="s">
        <v>16</v>
      </c>
      <c r="DQ25" s="205" t="s">
        <v>16</v>
      </c>
      <c r="DR25" s="205" t="s">
        <v>16</v>
      </c>
      <c r="DS25" s="195" t="s">
        <v>16</v>
      </c>
    </row>
    <row r="26" spans="1:123" s="4" customFormat="1" ht="18.75" customHeight="1">
      <c r="A26" s="388" t="s">
        <v>25</v>
      </c>
      <c r="B26" s="420">
        <v>37.43</v>
      </c>
      <c r="C26" s="376">
        <v>2070</v>
      </c>
      <c r="D26" s="421">
        <v>2.795</v>
      </c>
      <c r="E26" s="422">
        <v>5786</v>
      </c>
      <c r="F26" s="329">
        <v>2889</v>
      </c>
      <c r="G26" s="329">
        <v>2897</v>
      </c>
      <c r="H26" s="423">
        <v>154.58188618755008</v>
      </c>
      <c r="I26" s="437">
        <v>627</v>
      </c>
      <c r="J26" s="330">
        <v>3053</v>
      </c>
      <c r="K26" s="330">
        <v>2079</v>
      </c>
      <c r="L26" s="331">
        <v>10.887306824101406</v>
      </c>
      <c r="M26" s="331">
        <v>53.01267581177288</v>
      </c>
      <c r="N26" s="331">
        <v>36.10001736412571</v>
      </c>
      <c r="O26" s="454">
        <v>25</v>
      </c>
      <c r="P26" s="332">
        <v>95</v>
      </c>
      <c r="Q26" s="333">
        <v>-11.627906976744185</v>
      </c>
      <c r="R26" s="455">
        <v>137</v>
      </c>
      <c r="S26" s="455">
        <v>165</v>
      </c>
      <c r="T26" s="333">
        <v>-4.651162790697675</v>
      </c>
      <c r="U26" s="456">
        <v>18</v>
      </c>
      <c r="V26" s="456">
        <v>4</v>
      </c>
      <c r="W26" s="457">
        <v>1.52</v>
      </c>
      <c r="X26" s="458">
        <v>80.8</v>
      </c>
      <c r="Y26" s="458">
        <v>86.9</v>
      </c>
      <c r="Z26" s="470">
        <v>3197</v>
      </c>
      <c r="AA26" s="340">
        <v>323</v>
      </c>
      <c r="AB26" s="340">
        <v>1476</v>
      </c>
      <c r="AC26" s="340">
        <v>1398</v>
      </c>
      <c r="AD26" s="334">
        <v>269</v>
      </c>
      <c r="AE26" s="365">
        <v>1875</v>
      </c>
      <c r="AF26" s="484">
        <v>324</v>
      </c>
      <c r="AG26" s="206">
        <v>1265</v>
      </c>
      <c r="AH26" s="206">
        <v>657</v>
      </c>
      <c r="AI26" s="206">
        <v>608</v>
      </c>
      <c r="AJ26" s="486">
        <f t="shared" si="7"/>
        <v>56208</v>
      </c>
      <c r="AK26" s="207">
        <v>51494</v>
      </c>
      <c r="AL26" s="207">
        <v>4702</v>
      </c>
      <c r="AM26" s="207">
        <v>12</v>
      </c>
      <c r="AN26" s="206">
        <v>1624</v>
      </c>
      <c r="AO26" s="206" t="s">
        <v>16</v>
      </c>
      <c r="AP26" s="206">
        <v>8</v>
      </c>
      <c r="AQ26" s="487">
        <v>1616</v>
      </c>
      <c r="AR26" s="335" t="s">
        <v>16</v>
      </c>
      <c r="AS26" s="493">
        <v>25</v>
      </c>
      <c r="AT26" s="208">
        <v>999</v>
      </c>
      <c r="AU26" s="494">
        <v>2031901</v>
      </c>
      <c r="AV26" s="209">
        <v>51</v>
      </c>
      <c r="AW26" s="215">
        <v>3</v>
      </c>
      <c r="AX26" s="215">
        <v>48</v>
      </c>
      <c r="AY26" s="215">
        <v>214</v>
      </c>
      <c r="AZ26" s="215">
        <v>2669</v>
      </c>
      <c r="BA26" s="493">
        <v>2666.4935206674245</v>
      </c>
      <c r="BB26" s="334">
        <v>2496.1479068815415</v>
      </c>
      <c r="BC26" s="208">
        <v>16926.652530021995</v>
      </c>
      <c r="BD26" s="370">
        <v>802.4616450992281</v>
      </c>
      <c r="BE26" s="208">
        <v>6894.200671879943</v>
      </c>
      <c r="BF26" s="208">
        <v>9190.892564915457</v>
      </c>
      <c r="BG26" s="507">
        <v>4100115</v>
      </c>
      <c r="BH26" s="336">
        <v>657173</v>
      </c>
      <c r="BI26" s="336">
        <v>38644</v>
      </c>
      <c r="BJ26" s="336">
        <v>1640904</v>
      </c>
      <c r="BK26" s="336">
        <v>581000</v>
      </c>
      <c r="BL26" s="336">
        <v>215842</v>
      </c>
      <c r="BM26" s="336">
        <v>184809</v>
      </c>
      <c r="BN26" s="336">
        <v>3878336</v>
      </c>
      <c r="BO26" s="349">
        <v>81.97257793032888</v>
      </c>
      <c r="BP26" s="377">
        <v>0.34</v>
      </c>
      <c r="BQ26" s="523">
        <v>114490</v>
      </c>
      <c r="BR26" s="371">
        <v>102177</v>
      </c>
      <c r="BS26" s="516">
        <v>89.2</v>
      </c>
      <c r="BT26" s="332">
        <v>5587</v>
      </c>
      <c r="BU26" s="332">
        <v>2541</v>
      </c>
      <c r="BV26" s="332">
        <v>378</v>
      </c>
      <c r="BW26" s="332">
        <v>2427</v>
      </c>
      <c r="BX26" s="530">
        <v>247</v>
      </c>
      <c r="BY26" s="340">
        <v>4</v>
      </c>
      <c r="BZ26" s="339">
        <v>7.1</v>
      </c>
      <c r="CA26" s="354">
        <v>7</v>
      </c>
      <c r="CB26" s="217"/>
      <c r="CC26" s="334">
        <v>1</v>
      </c>
      <c r="CD26" s="217"/>
      <c r="CE26" s="340" t="s">
        <v>16</v>
      </c>
      <c r="CF26" s="210"/>
      <c r="CG26" s="334">
        <v>1</v>
      </c>
      <c r="CH26" s="339">
        <v>74.6</v>
      </c>
      <c r="CI26" s="209">
        <v>862.0689655172414</v>
      </c>
      <c r="CJ26" s="470" t="s">
        <v>16</v>
      </c>
      <c r="CK26" s="340">
        <v>3</v>
      </c>
      <c r="CL26" s="340">
        <v>2</v>
      </c>
      <c r="CM26" s="342">
        <v>1</v>
      </c>
      <c r="CN26" s="342">
        <v>4</v>
      </c>
      <c r="CO26" s="342">
        <v>4</v>
      </c>
      <c r="CP26" s="212">
        <v>5100</v>
      </c>
      <c r="CQ26" s="340">
        <v>474</v>
      </c>
      <c r="CR26" s="340">
        <v>2067</v>
      </c>
      <c r="CS26" s="212">
        <v>1393393</v>
      </c>
      <c r="CT26" s="470">
        <v>1290</v>
      </c>
      <c r="CU26" s="212">
        <v>395561.933</v>
      </c>
      <c r="CV26" s="340">
        <v>1</v>
      </c>
      <c r="CW26" s="340">
        <v>72</v>
      </c>
      <c r="CX26" s="342" t="s">
        <v>16</v>
      </c>
      <c r="CY26" s="343">
        <v>1</v>
      </c>
      <c r="CZ26" s="343">
        <v>100</v>
      </c>
      <c r="DA26" s="343">
        <v>11</v>
      </c>
      <c r="DB26" s="343" t="s">
        <v>16</v>
      </c>
      <c r="DC26" s="343" t="s">
        <v>16</v>
      </c>
      <c r="DD26" s="343" t="s">
        <v>16</v>
      </c>
      <c r="DE26" s="515">
        <v>1</v>
      </c>
      <c r="DF26" s="422">
        <v>300</v>
      </c>
      <c r="DG26" s="345">
        <v>22</v>
      </c>
      <c r="DH26" s="343">
        <v>1</v>
      </c>
      <c r="DI26" s="343">
        <v>157</v>
      </c>
      <c r="DJ26" s="343">
        <v>20</v>
      </c>
      <c r="DK26" s="367">
        <v>100</v>
      </c>
      <c r="DL26" s="343" t="s">
        <v>16</v>
      </c>
      <c r="DM26" s="343" t="s">
        <v>16</v>
      </c>
      <c r="DN26" s="343" t="s">
        <v>16</v>
      </c>
      <c r="DO26" s="343" t="s">
        <v>16</v>
      </c>
      <c r="DP26" s="549" t="s">
        <v>16</v>
      </c>
      <c r="DQ26" s="343" t="s">
        <v>16</v>
      </c>
      <c r="DR26" s="343" t="s">
        <v>16</v>
      </c>
      <c r="DS26" s="349" t="s">
        <v>16</v>
      </c>
    </row>
    <row r="27" spans="1:123" s="4" customFormat="1" ht="18.75" customHeight="1">
      <c r="A27" s="387" t="s">
        <v>26</v>
      </c>
      <c r="B27" s="419">
        <v>163.29</v>
      </c>
      <c r="C27" s="372">
        <v>1614</v>
      </c>
      <c r="D27" s="417">
        <v>2.841</v>
      </c>
      <c r="E27" s="191">
        <v>4586</v>
      </c>
      <c r="F27" s="314">
        <v>2257</v>
      </c>
      <c r="G27" s="314">
        <v>2329</v>
      </c>
      <c r="H27" s="418">
        <v>28.085002143425807</v>
      </c>
      <c r="I27" s="436">
        <v>437</v>
      </c>
      <c r="J27" s="197">
        <v>2221</v>
      </c>
      <c r="K27" s="197">
        <v>1928</v>
      </c>
      <c r="L27" s="315">
        <v>9.529001308329699</v>
      </c>
      <c r="M27" s="315">
        <v>48.430004361099</v>
      </c>
      <c r="N27" s="315">
        <v>42.0409943305713</v>
      </c>
      <c r="O27" s="449">
        <v>21</v>
      </c>
      <c r="P27" s="316">
        <v>94</v>
      </c>
      <c r="Q27" s="317">
        <v>-15.21784448613717</v>
      </c>
      <c r="R27" s="450">
        <v>65</v>
      </c>
      <c r="S27" s="450">
        <v>153</v>
      </c>
      <c r="T27" s="317">
        <v>-18.34479883260371</v>
      </c>
      <c r="U27" s="451">
        <v>4</v>
      </c>
      <c r="V27" s="451">
        <v>4</v>
      </c>
      <c r="W27" s="452">
        <v>1.51</v>
      </c>
      <c r="X27" s="453">
        <v>80.9</v>
      </c>
      <c r="Y27" s="453">
        <v>86.9</v>
      </c>
      <c r="Z27" s="469">
        <v>2585</v>
      </c>
      <c r="AA27" s="192">
        <v>367</v>
      </c>
      <c r="AB27" s="192">
        <v>1105</v>
      </c>
      <c r="AC27" s="192">
        <v>1113</v>
      </c>
      <c r="AD27" s="202">
        <v>256</v>
      </c>
      <c r="AE27" s="368">
        <v>1799</v>
      </c>
      <c r="AF27" s="481">
        <v>334</v>
      </c>
      <c r="AG27" s="198">
        <v>1110</v>
      </c>
      <c r="AH27" s="198">
        <v>555</v>
      </c>
      <c r="AI27" s="198">
        <v>555</v>
      </c>
      <c r="AJ27" s="482">
        <f t="shared" si="7"/>
        <v>33634</v>
      </c>
      <c r="AK27" s="199">
        <v>26486</v>
      </c>
      <c r="AL27" s="199">
        <v>6874</v>
      </c>
      <c r="AM27" s="199">
        <v>274</v>
      </c>
      <c r="AN27" s="198">
        <v>13497</v>
      </c>
      <c r="AO27" s="198">
        <v>6192</v>
      </c>
      <c r="AP27" s="198">
        <v>107</v>
      </c>
      <c r="AQ27" s="483">
        <v>7198</v>
      </c>
      <c r="AR27" s="318" t="s">
        <v>16</v>
      </c>
      <c r="AS27" s="491">
        <v>19</v>
      </c>
      <c r="AT27" s="200">
        <v>525</v>
      </c>
      <c r="AU27" s="492">
        <v>1013963</v>
      </c>
      <c r="AV27" s="201">
        <v>53</v>
      </c>
      <c r="AW27" s="216">
        <v>5</v>
      </c>
      <c r="AX27" s="216">
        <v>48</v>
      </c>
      <c r="AY27" s="216">
        <v>213</v>
      </c>
      <c r="AZ27" s="216">
        <v>1924</v>
      </c>
      <c r="BA27" s="491">
        <v>2525.956625322197</v>
      </c>
      <c r="BB27" s="202">
        <v>2356.2016921864333</v>
      </c>
      <c r="BC27" s="200">
        <v>15612.66541912184</v>
      </c>
      <c r="BD27" s="373">
        <v>600.1689730541207</v>
      </c>
      <c r="BE27" s="200">
        <v>6058.52711850102</v>
      </c>
      <c r="BF27" s="200">
        <v>8917.906763051684</v>
      </c>
      <c r="BG27" s="506">
        <v>5466247</v>
      </c>
      <c r="BH27" s="319">
        <v>505029</v>
      </c>
      <c r="BI27" s="319">
        <v>83008</v>
      </c>
      <c r="BJ27" s="319">
        <v>2381458</v>
      </c>
      <c r="BK27" s="319">
        <v>714868</v>
      </c>
      <c r="BL27" s="319">
        <v>227802</v>
      </c>
      <c r="BM27" s="319">
        <v>759533</v>
      </c>
      <c r="BN27" s="319">
        <v>5214084</v>
      </c>
      <c r="BO27" s="195">
        <v>115.96004207066859</v>
      </c>
      <c r="BP27" s="374">
        <v>0.22</v>
      </c>
      <c r="BQ27" s="524">
        <v>216072</v>
      </c>
      <c r="BR27" s="375">
        <v>190413</v>
      </c>
      <c r="BS27" s="514">
        <v>88.1</v>
      </c>
      <c r="BT27" s="316">
        <v>5159</v>
      </c>
      <c r="BU27" s="316">
        <v>2083</v>
      </c>
      <c r="BV27" s="316">
        <v>452</v>
      </c>
      <c r="BW27" s="316">
        <v>2450</v>
      </c>
      <c r="BX27" s="529">
        <v>236</v>
      </c>
      <c r="BY27" s="202">
        <v>5</v>
      </c>
      <c r="BZ27" s="320">
        <v>8.4</v>
      </c>
      <c r="CA27" s="192">
        <v>17775</v>
      </c>
      <c r="CB27" s="162"/>
      <c r="CC27" s="202">
        <v>2</v>
      </c>
      <c r="CD27" s="162"/>
      <c r="CE27" s="192" t="s">
        <v>16</v>
      </c>
      <c r="CF27" s="203"/>
      <c r="CG27" s="202">
        <v>2</v>
      </c>
      <c r="CH27" s="321">
        <v>69.8</v>
      </c>
      <c r="CI27" s="201">
        <v>798.1836310039882</v>
      </c>
      <c r="CJ27" s="469" t="s">
        <v>16</v>
      </c>
      <c r="CK27" s="192">
        <v>3</v>
      </c>
      <c r="CL27" s="192">
        <v>2</v>
      </c>
      <c r="CM27" s="322">
        <v>1</v>
      </c>
      <c r="CN27" s="322">
        <v>4</v>
      </c>
      <c r="CO27" s="322">
        <v>3</v>
      </c>
      <c r="CP27" s="204">
        <v>6400</v>
      </c>
      <c r="CQ27" s="192">
        <v>383</v>
      </c>
      <c r="CR27" s="192">
        <v>1941</v>
      </c>
      <c r="CS27" s="351">
        <v>1334460</v>
      </c>
      <c r="CT27" s="469">
        <v>1165</v>
      </c>
      <c r="CU27" s="204">
        <v>368946.42</v>
      </c>
      <c r="CV27" s="192">
        <v>1</v>
      </c>
      <c r="CW27" s="192">
        <v>160</v>
      </c>
      <c r="CX27" s="322" t="s">
        <v>16</v>
      </c>
      <c r="CY27" s="205" t="s">
        <v>16</v>
      </c>
      <c r="CZ27" s="205" t="s">
        <v>16</v>
      </c>
      <c r="DA27" s="205" t="s">
        <v>16</v>
      </c>
      <c r="DB27" s="205">
        <v>1</v>
      </c>
      <c r="DC27" s="205">
        <v>92</v>
      </c>
      <c r="DD27" s="205">
        <v>4</v>
      </c>
      <c r="DE27" s="433">
        <v>1</v>
      </c>
      <c r="DF27" s="191">
        <v>205</v>
      </c>
      <c r="DG27" s="324">
        <v>15</v>
      </c>
      <c r="DH27" s="205">
        <v>1</v>
      </c>
      <c r="DI27" s="205">
        <v>126</v>
      </c>
      <c r="DJ27" s="205">
        <v>13</v>
      </c>
      <c r="DK27" s="196">
        <v>100</v>
      </c>
      <c r="DL27" s="205" t="s">
        <v>16</v>
      </c>
      <c r="DM27" s="205" t="s">
        <v>16</v>
      </c>
      <c r="DN27" s="205" t="s">
        <v>16</v>
      </c>
      <c r="DO27" s="205" t="s">
        <v>16</v>
      </c>
      <c r="DP27" s="548" t="s">
        <v>16</v>
      </c>
      <c r="DQ27" s="205" t="s">
        <v>16</v>
      </c>
      <c r="DR27" s="205" t="s">
        <v>16</v>
      </c>
      <c r="DS27" s="195" t="s">
        <v>16</v>
      </c>
    </row>
    <row r="28" spans="1:123" s="4" customFormat="1" ht="18.75" customHeight="1">
      <c r="A28" s="388" t="s">
        <v>165</v>
      </c>
      <c r="B28" s="420">
        <v>72.76</v>
      </c>
      <c r="C28" s="376">
        <v>6083</v>
      </c>
      <c r="D28" s="421">
        <v>2.745</v>
      </c>
      <c r="E28" s="422">
        <v>16696</v>
      </c>
      <c r="F28" s="329">
        <v>8324</v>
      </c>
      <c r="G28" s="329">
        <v>8372</v>
      </c>
      <c r="H28" s="423">
        <v>229.46673996701483</v>
      </c>
      <c r="I28" s="437">
        <v>1773</v>
      </c>
      <c r="J28" s="330">
        <v>8748</v>
      </c>
      <c r="K28" s="330">
        <v>6058</v>
      </c>
      <c r="L28" s="331">
        <v>10.694251764280112</v>
      </c>
      <c r="M28" s="331">
        <v>52.76554677604198</v>
      </c>
      <c r="N28" s="331">
        <v>36.54020145967791</v>
      </c>
      <c r="O28" s="454">
        <v>70</v>
      </c>
      <c r="P28" s="332">
        <v>227</v>
      </c>
      <c r="Q28" s="333">
        <v>-9.251075363855989</v>
      </c>
      <c r="R28" s="455">
        <v>481</v>
      </c>
      <c r="S28" s="455">
        <v>479</v>
      </c>
      <c r="T28" s="333">
        <v>0.11784809380708267</v>
      </c>
      <c r="U28" s="456">
        <v>30</v>
      </c>
      <c r="V28" s="456">
        <v>16</v>
      </c>
      <c r="W28" s="464">
        <v>1.36</v>
      </c>
      <c r="X28" s="458">
        <v>81.2</v>
      </c>
      <c r="Y28" s="458">
        <v>87.3</v>
      </c>
      <c r="Z28" s="470">
        <v>9130</v>
      </c>
      <c r="AA28" s="340">
        <v>651</v>
      </c>
      <c r="AB28" s="340">
        <v>2901</v>
      </c>
      <c r="AC28" s="340">
        <v>5578</v>
      </c>
      <c r="AD28" s="334">
        <v>650</v>
      </c>
      <c r="AE28" s="365">
        <v>5702</v>
      </c>
      <c r="AF28" s="484">
        <v>546</v>
      </c>
      <c r="AG28" s="206">
        <v>1965</v>
      </c>
      <c r="AH28" s="206">
        <v>1003</v>
      </c>
      <c r="AI28" s="206">
        <v>962</v>
      </c>
      <c r="AJ28" s="486">
        <f t="shared" si="7"/>
        <v>58059</v>
      </c>
      <c r="AK28" s="207">
        <v>34901</v>
      </c>
      <c r="AL28" s="207">
        <v>21409</v>
      </c>
      <c r="AM28" s="207">
        <v>1749</v>
      </c>
      <c r="AN28" s="206">
        <v>2334</v>
      </c>
      <c r="AO28" s="206" t="s">
        <v>16</v>
      </c>
      <c r="AP28" s="206">
        <v>68</v>
      </c>
      <c r="AQ28" s="487">
        <v>2254</v>
      </c>
      <c r="AR28" s="335">
        <v>12</v>
      </c>
      <c r="AS28" s="493">
        <v>34</v>
      </c>
      <c r="AT28" s="208">
        <v>1833</v>
      </c>
      <c r="AU28" s="494">
        <v>3254372</v>
      </c>
      <c r="AV28" s="209">
        <v>125</v>
      </c>
      <c r="AW28" s="215">
        <v>20</v>
      </c>
      <c r="AX28" s="215">
        <v>105</v>
      </c>
      <c r="AY28" s="215">
        <v>683</v>
      </c>
      <c r="AZ28" s="215">
        <v>14735</v>
      </c>
      <c r="BA28" s="493">
        <v>2366.6698687149897</v>
      </c>
      <c r="BB28" s="334">
        <v>2331.594789797173</v>
      </c>
      <c r="BC28" s="208">
        <v>52148.83521912369</v>
      </c>
      <c r="BD28" s="370">
        <v>803.8191522550687</v>
      </c>
      <c r="BE28" s="208">
        <v>18947.34114270912</v>
      </c>
      <c r="BF28" s="208">
        <v>32277.220108534664</v>
      </c>
      <c r="BG28" s="507">
        <v>9837046</v>
      </c>
      <c r="BH28" s="336">
        <v>1870132</v>
      </c>
      <c r="BI28" s="336">
        <v>110904</v>
      </c>
      <c r="BJ28" s="336">
        <v>3056067</v>
      </c>
      <c r="BK28" s="336">
        <v>1436405</v>
      </c>
      <c r="BL28" s="336">
        <v>812865</v>
      </c>
      <c r="BM28" s="336">
        <v>687800</v>
      </c>
      <c r="BN28" s="336">
        <v>9058735</v>
      </c>
      <c r="BO28" s="349">
        <v>85.40010277373166</v>
      </c>
      <c r="BP28" s="377">
        <v>0.45</v>
      </c>
      <c r="BQ28" s="523">
        <v>343671</v>
      </c>
      <c r="BR28" s="371">
        <v>300756</v>
      </c>
      <c r="BS28" s="516">
        <v>87.5</v>
      </c>
      <c r="BT28" s="332">
        <v>15612</v>
      </c>
      <c r="BU28" s="332">
        <v>6601</v>
      </c>
      <c r="BV28" s="332">
        <v>1081</v>
      </c>
      <c r="BW28" s="332">
        <v>7266</v>
      </c>
      <c r="BX28" s="530">
        <v>393</v>
      </c>
      <c r="BY28" s="334">
        <v>7</v>
      </c>
      <c r="BZ28" s="338">
        <v>4.2</v>
      </c>
      <c r="CA28" s="340">
        <v>23408</v>
      </c>
      <c r="CB28" s="217"/>
      <c r="CC28" s="334">
        <v>22</v>
      </c>
      <c r="CD28" s="217"/>
      <c r="CE28" s="340" t="s">
        <v>16</v>
      </c>
      <c r="CF28" s="210"/>
      <c r="CG28" s="334">
        <v>28</v>
      </c>
      <c r="CH28" s="339">
        <v>65.5</v>
      </c>
      <c r="CI28" s="334">
        <v>986.470358361234</v>
      </c>
      <c r="CJ28" s="470">
        <v>1</v>
      </c>
      <c r="CK28" s="340">
        <v>13</v>
      </c>
      <c r="CL28" s="340">
        <v>6</v>
      </c>
      <c r="CM28" s="342">
        <v>16</v>
      </c>
      <c r="CN28" s="342">
        <v>7</v>
      </c>
      <c r="CO28" s="342">
        <v>25</v>
      </c>
      <c r="CP28" s="212">
        <v>5758</v>
      </c>
      <c r="CQ28" s="340">
        <v>1373</v>
      </c>
      <c r="CR28" s="340">
        <v>5790</v>
      </c>
      <c r="CS28" s="341">
        <v>3906540</v>
      </c>
      <c r="CT28" s="470">
        <v>3718</v>
      </c>
      <c r="CU28" s="212">
        <v>1200763.81</v>
      </c>
      <c r="CV28" s="340">
        <v>3</v>
      </c>
      <c r="CW28" s="340">
        <v>342</v>
      </c>
      <c r="CX28" s="342" t="s">
        <v>16</v>
      </c>
      <c r="CY28" s="343">
        <v>2</v>
      </c>
      <c r="CZ28" s="343">
        <v>105</v>
      </c>
      <c r="DA28" s="343">
        <v>16</v>
      </c>
      <c r="DB28" s="343">
        <v>1</v>
      </c>
      <c r="DC28" s="343">
        <v>110</v>
      </c>
      <c r="DD28" s="343">
        <v>21</v>
      </c>
      <c r="DE28" s="515">
        <v>6</v>
      </c>
      <c r="DF28" s="422">
        <v>778</v>
      </c>
      <c r="DG28" s="422">
        <v>85</v>
      </c>
      <c r="DH28" s="343">
        <v>2</v>
      </c>
      <c r="DI28" s="343">
        <v>409</v>
      </c>
      <c r="DJ28" s="343">
        <v>39</v>
      </c>
      <c r="DK28" s="367">
        <v>96.6</v>
      </c>
      <c r="DL28" s="343" t="s">
        <v>16</v>
      </c>
      <c r="DM28" s="343" t="s">
        <v>16</v>
      </c>
      <c r="DN28" s="343" t="s">
        <v>16</v>
      </c>
      <c r="DO28" s="343" t="s">
        <v>16</v>
      </c>
      <c r="DP28" s="549">
        <v>1</v>
      </c>
      <c r="DQ28" s="343">
        <v>466</v>
      </c>
      <c r="DR28" s="343">
        <v>43</v>
      </c>
      <c r="DS28" s="349">
        <v>35.6</v>
      </c>
    </row>
    <row r="29" spans="1:123" s="7" customFormat="1" ht="18.75" customHeight="1">
      <c r="A29" s="387" t="s">
        <v>27</v>
      </c>
      <c r="B29" s="419">
        <v>125.18</v>
      </c>
      <c r="C29" s="372">
        <v>3388</v>
      </c>
      <c r="D29" s="417">
        <v>2.662</v>
      </c>
      <c r="E29" s="191">
        <v>9018</v>
      </c>
      <c r="F29" s="314">
        <v>4474</v>
      </c>
      <c r="G29" s="314">
        <v>4544</v>
      </c>
      <c r="H29" s="418">
        <v>72.04026202268733</v>
      </c>
      <c r="I29" s="436">
        <v>863</v>
      </c>
      <c r="J29" s="197">
        <v>4658</v>
      </c>
      <c r="K29" s="197">
        <v>3453</v>
      </c>
      <c r="L29" s="315">
        <v>9.616670381100958</v>
      </c>
      <c r="M29" s="315">
        <v>51.90550479162024</v>
      </c>
      <c r="N29" s="315">
        <v>38.47782482727881</v>
      </c>
      <c r="O29" s="449">
        <v>33</v>
      </c>
      <c r="P29" s="316">
        <v>144</v>
      </c>
      <c r="Q29" s="317">
        <v>-11.731135066582118</v>
      </c>
      <c r="R29" s="450">
        <v>174</v>
      </c>
      <c r="S29" s="450">
        <v>336</v>
      </c>
      <c r="T29" s="317">
        <v>-17.121116043119848</v>
      </c>
      <c r="U29" s="451">
        <v>13</v>
      </c>
      <c r="V29" s="451">
        <v>8</v>
      </c>
      <c r="W29" s="465">
        <v>1.5</v>
      </c>
      <c r="X29" s="453">
        <v>80.9</v>
      </c>
      <c r="Y29" s="453">
        <v>87</v>
      </c>
      <c r="Z29" s="469">
        <v>4808</v>
      </c>
      <c r="AA29" s="192">
        <v>565</v>
      </c>
      <c r="AB29" s="192">
        <v>1871</v>
      </c>
      <c r="AC29" s="192">
        <v>2372</v>
      </c>
      <c r="AD29" s="202">
        <v>473</v>
      </c>
      <c r="AE29" s="368">
        <v>3442</v>
      </c>
      <c r="AF29" s="481">
        <v>509</v>
      </c>
      <c r="AG29" s="198">
        <v>1788</v>
      </c>
      <c r="AH29" s="198">
        <v>913</v>
      </c>
      <c r="AI29" s="198">
        <v>875</v>
      </c>
      <c r="AJ29" s="482">
        <f t="shared" si="7"/>
        <v>75686</v>
      </c>
      <c r="AK29" s="199">
        <v>50176</v>
      </c>
      <c r="AL29" s="199">
        <v>25460</v>
      </c>
      <c r="AM29" s="199">
        <v>50</v>
      </c>
      <c r="AN29" s="198">
        <v>8634</v>
      </c>
      <c r="AO29" s="198">
        <v>971</v>
      </c>
      <c r="AP29" s="198">
        <v>357</v>
      </c>
      <c r="AQ29" s="483">
        <v>7306</v>
      </c>
      <c r="AR29" s="318" t="s">
        <v>16</v>
      </c>
      <c r="AS29" s="491">
        <v>25</v>
      </c>
      <c r="AT29" s="200">
        <v>889</v>
      </c>
      <c r="AU29" s="492">
        <v>1068557</v>
      </c>
      <c r="AV29" s="201">
        <v>110</v>
      </c>
      <c r="AW29" s="216">
        <v>11</v>
      </c>
      <c r="AX29" s="216">
        <v>99</v>
      </c>
      <c r="AY29" s="216">
        <v>640</v>
      </c>
      <c r="AZ29" s="216">
        <v>9444</v>
      </c>
      <c r="BA29" s="491">
        <v>2463.4845612009067</v>
      </c>
      <c r="BB29" s="202">
        <v>2408.7468667686235</v>
      </c>
      <c r="BC29" s="200">
        <v>26552.721809601393</v>
      </c>
      <c r="BD29" s="373">
        <v>1098.1581854442964</v>
      </c>
      <c r="BE29" s="200">
        <v>6830.862797014273</v>
      </c>
      <c r="BF29" s="200">
        <v>18562.36861911797</v>
      </c>
      <c r="BG29" s="506">
        <v>6819036</v>
      </c>
      <c r="BH29" s="319">
        <v>1196000</v>
      </c>
      <c r="BI29" s="319">
        <v>74811</v>
      </c>
      <c r="BJ29" s="319">
        <v>2385983</v>
      </c>
      <c r="BK29" s="319">
        <v>1177693</v>
      </c>
      <c r="BL29" s="319">
        <v>583552</v>
      </c>
      <c r="BM29" s="319">
        <v>555100</v>
      </c>
      <c r="BN29" s="319">
        <v>6580044</v>
      </c>
      <c r="BO29" s="195">
        <v>86.11022965803876</v>
      </c>
      <c r="BP29" s="374">
        <v>0.36</v>
      </c>
      <c r="BQ29" s="524">
        <v>238560</v>
      </c>
      <c r="BR29" s="375">
        <v>194590</v>
      </c>
      <c r="BS29" s="514">
        <v>81.6</v>
      </c>
      <c r="BT29" s="316">
        <v>9336</v>
      </c>
      <c r="BU29" s="316">
        <v>3888</v>
      </c>
      <c r="BV29" s="316">
        <v>697</v>
      </c>
      <c r="BW29" s="316">
        <v>4308</v>
      </c>
      <c r="BX29" s="529">
        <v>350</v>
      </c>
      <c r="BY29" s="202">
        <v>4</v>
      </c>
      <c r="BZ29" s="320">
        <v>4.3</v>
      </c>
      <c r="CA29" s="192">
        <v>916</v>
      </c>
      <c r="CB29" s="162"/>
      <c r="CC29" s="202">
        <v>12</v>
      </c>
      <c r="CD29" s="162"/>
      <c r="CE29" s="192" t="s">
        <v>16</v>
      </c>
      <c r="CF29" s="203"/>
      <c r="CG29" s="202">
        <v>12</v>
      </c>
      <c r="CH29" s="321">
        <v>59.5</v>
      </c>
      <c r="CI29" s="202">
        <v>836.6427200928116</v>
      </c>
      <c r="CJ29" s="469">
        <v>1</v>
      </c>
      <c r="CK29" s="192">
        <v>10</v>
      </c>
      <c r="CL29" s="192">
        <v>3</v>
      </c>
      <c r="CM29" s="322">
        <v>15</v>
      </c>
      <c r="CN29" s="322">
        <v>3</v>
      </c>
      <c r="CO29" s="322">
        <v>9</v>
      </c>
      <c r="CP29" s="204">
        <v>6600</v>
      </c>
      <c r="CQ29" s="192">
        <v>794</v>
      </c>
      <c r="CR29" s="192">
        <v>3382</v>
      </c>
      <c r="CS29" s="351">
        <v>2193560</v>
      </c>
      <c r="CT29" s="469">
        <v>2157</v>
      </c>
      <c r="CU29" s="204">
        <v>804969.231</v>
      </c>
      <c r="CV29" s="192">
        <v>3</v>
      </c>
      <c r="CW29" s="192">
        <v>225</v>
      </c>
      <c r="CX29" s="322" t="s">
        <v>16</v>
      </c>
      <c r="CY29" s="205" t="s">
        <v>16</v>
      </c>
      <c r="CZ29" s="205" t="s">
        <v>16</v>
      </c>
      <c r="DA29" s="205" t="s">
        <v>16</v>
      </c>
      <c r="DB29" s="205">
        <v>1</v>
      </c>
      <c r="DC29" s="205">
        <v>166</v>
      </c>
      <c r="DD29" s="205">
        <v>24</v>
      </c>
      <c r="DE29" s="433">
        <v>1</v>
      </c>
      <c r="DF29" s="191">
        <v>406</v>
      </c>
      <c r="DG29" s="191">
        <v>28</v>
      </c>
      <c r="DH29" s="205">
        <v>1</v>
      </c>
      <c r="DI29" s="205">
        <v>238</v>
      </c>
      <c r="DJ29" s="205">
        <v>21</v>
      </c>
      <c r="DK29" s="196">
        <v>97.6</v>
      </c>
      <c r="DL29" s="205" t="s">
        <v>16</v>
      </c>
      <c r="DM29" s="205" t="s">
        <v>16</v>
      </c>
      <c r="DN29" s="205" t="s">
        <v>16</v>
      </c>
      <c r="DO29" s="205" t="s">
        <v>16</v>
      </c>
      <c r="DP29" s="548">
        <v>1</v>
      </c>
      <c r="DQ29" s="205">
        <v>141</v>
      </c>
      <c r="DR29" s="205">
        <v>26</v>
      </c>
      <c r="DS29" s="195">
        <v>11.8</v>
      </c>
    </row>
    <row r="30" spans="1:123" s="4" customFormat="1" ht="18.75" customHeight="1">
      <c r="A30" s="387"/>
      <c r="B30" s="416"/>
      <c r="C30" s="189"/>
      <c r="D30" s="417"/>
      <c r="E30" s="190"/>
      <c r="F30" s="190"/>
      <c r="G30" s="190"/>
      <c r="H30" s="418"/>
      <c r="I30" s="433"/>
      <c r="J30" s="191"/>
      <c r="K30" s="191"/>
      <c r="L30" s="434"/>
      <c r="M30" s="435"/>
      <c r="N30" s="435"/>
      <c r="O30" s="433"/>
      <c r="P30" s="191"/>
      <c r="Q30" s="317"/>
      <c r="R30" s="191"/>
      <c r="S30" s="191"/>
      <c r="T30" s="317"/>
      <c r="U30" s="191"/>
      <c r="V30" s="191"/>
      <c r="W30" s="447"/>
      <c r="X30" s="448"/>
      <c r="Y30" s="448"/>
      <c r="Z30" s="433"/>
      <c r="AA30" s="191"/>
      <c r="AB30" s="191"/>
      <c r="AC30" s="191"/>
      <c r="AD30" s="191"/>
      <c r="AE30" s="191"/>
      <c r="AF30" s="433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490"/>
      <c r="AT30" s="189"/>
      <c r="AU30" s="189"/>
      <c r="AV30" s="189"/>
      <c r="AW30" s="189"/>
      <c r="AX30" s="189"/>
      <c r="AY30" s="189"/>
      <c r="AZ30" s="189"/>
      <c r="BA30" s="433"/>
      <c r="BB30" s="191"/>
      <c r="BC30" s="191"/>
      <c r="BD30" s="191"/>
      <c r="BE30" s="191"/>
      <c r="BF30" s="191"/>
      <c r="BG30" s="433"/>
      <c r="BH30" s="191"/>
      <c r="BI30" s="191"/>
      <c r="BJ30" s="191"/>
      <c r="BK30" s="191"/>
      <c r="BL30" s="191"/>
      <c r="BM30" s="191"/>
      <c r="BN30" s="191"/>
      <c r="BO30" s="505"/>
      <c r="BP30" s="193"/>
      <c r="BQ30" s="433"/>
      <c r="BR30" s="191"/>
      <c r="BS30" s="514"/>
      <c r="BT30" s="191"/>
      <c r="BU30" s="191"/>
      <c r="BV30" s="191"/>
      <c r="BW30" s="191"/>
      <c r="BX30" s="433"/>
      <c r="BY30" s="191"/>
      <c r="BZ30" s="194"/>
      <c r="CA30" s="191"/>
      <c r="CB30" s="191"/>
      <c r="CC30" s="191"/>
      <c r="CD30" s="191"/>
      <c r="CE30" s="191"/>
      <c r="CF30" s="191"/>
      <c r="CG30" s="191"/>
      <c r="CH30" s="448"/>
      <c r="CI30" s="165"/>
      <c r="CJ30" s="433"/>
      <c r="CK30" s="191"/>
      <c r="CL30" s="191"/>
      <c r="CM30" s="191"/>
      <c r="CN30" s="191"/>
      <c r="CO30" s="191"/>
      <c r="CP30" s="322"/>
      <c r="CQ30" s="191"/>
      <c r="CR30" s="191"/>
      <c r="CS30" s="191"/>
      <c r="CT30" s="433"/>
      <c r="CU30" s="191"/>
      <c r="CV30" s="191"/>
      <c r="CW30" s="191"/>
      <c r="CX30" s="191"/>
      <c r="CY30" s="191"/>
      <c r="CZ30" s="191"/>
      <c r="DA30" s="191"/>
      <c r="DB30" s="191"/>
      <c r="DC30" s="191"/>
      <c r="DD30" s="191"/>
      <c r="DE30" s="536"/>
      <c r="DF30" s="157"/>
      <c r="DG30" s="157"/>
      <c r="DH30" s="157"/>
      <c r="DI30" s="157"/>
      <c r="DJ30" s="157"/>
      <c r="DK30" s="157"/>
      <c r="DL30" s="195"/>
      <c r="DM30" s="195"/>
      <c r="DN30" s="195"/>
      <c r="DO30" s="195"/>
      <c r="DP30" s="433"/>
      <c r="DQ30" s="191"/>
      <c r="DR30" s="191"/>
      <c r="DS30" s="195"/>
    </row>
    <row r="31" spans="1:123" s="4" customFormat="1" ht="18.75" customHeight="1">
      <c r="A31" s="389"/>
      <c r="B31" s="426"/>
      <c r="C31" s="218"/>
      <c r="D31" s="219"/>
      <c r="E31" s="218"/>
      <c r="F31" s="218"/>
      <c r="G31" s="218"/>
      <c r="H31" s="220"/>
      <c r="I31" s="438"/>
      <c r="J31" s="218"/>
      <c r="K31" s="218"/>
      <c r="L31" s="218"/>
      <c r="M31" s="218"/>
      <c r="N31" s="218"/>
      <c r="O31" s="466"/>
      <c r="P31" s="221"/>
      <c r="Q31" s="220"/>
      <c r="R31" s="221"/>
      <c r="S31" s="221"/>
      <c r="T31" s="220"/>
      <c r="U31" s="221"/>
      <c r="V31" s="221"/>
      <c r="W31" s="222"/>
      <c r="X31" s="223"/>
      <c r="Y31" s="223"/>
      <c r="Z31" s="438"/>
      <c r="AA31" s="218"/>
      <c r="AB31" s="218"/>
      <c r="AC31" s="218"/>
      <c r="AD31" s="218"/>
      <c r="AE31" s="218"/>
      <c r="AF31" s="438"/>
      <c r="AG31" s="218"/>
      <c r="AH31" s="218"/>
      <c r="AI31" s="218"/>
      <c r="AJ31" s="221"/>
      <c r="AK31" s="218"/>
      <c r="AL31" s="218"/>
      <c r="AM31" s="218"/>
      <c r="AN31" s="224"/>
      <c r="AO31" s="218"/>
      <c r="AP31" s="218"/>
      <c r="AQ31" s="218"/>
      <c r="AR31" s="218"/>
      <c r="AS31" s="438"/>
      <c r="AT31" s="225"/>
      <c r="AU31" s="218"/>
      <c r="AV31" s="218"/>
      <c r="AW31" s="218"/>
      <c r="AX31" s="218"/>
      <c r="AY31" s="218"/>
      <c r="AZ31" s="218"/>
      <c r="BA31" s="438"/>
      <c r="BB31" s="218"/>
      <c r="BC31" s="221"/>
      <c r="BD31" s="221"/>
      <c r="BE31" s="221"/>
      <c r="BF31" s="221"/>
      <c r="BG31" s="466"/>
      <c r="BH31" s="221"/>
      <c r="BI31" s="221"/>
      <c r="BJ31" s="221"/>
      <c r="BK31" s="221"/>
      <c r="BL31" s="221"/>
      <c r="BM31" s="221"/>
      <c r="BN31" s="218"/>
      <c r="BO31" s="226"/>
      <c r="BP31" s="227"/>
      <c r="BQ31" s="525"/>
      <c r="BR31" s="228"/>
      <c r="BS31" s="229"/>
      <c r="BT31" s="218"/>
      <c r="BU31" s="218"/>
      <c r="BV31" s="218"/>
      <c r="BW31" s="218"/>
      <c r="BX31" s="466"/>
      <c r="BY31" s="218"/>
      <c r="BZ31" s="230"/>
      <c r="CA31" s="231"/>
      <c r="CB31" s="232"/>
      <c r="CC31" s="218"/>
      <c r="CD31" s="232"/>
      <c r="CE31" s="218"/>
      <c r="CF31" s="233"/>
      <c r="CG31" s="218"/>
      <c r="CH31" s="234"/>
      <c r="CI31" s="235"/>
      <c r="CJ31" s="438"/>
      <c r="CK31" s="218"/>
      <c r="CL31" s="218"/>
      <c r="CM31" s="218"/>
      <c r="CN31" s="218"/>
      <c r="CO31" s="218"/>
      <c r="CP31" s="221"/>
      <c r="CQ31" s="221"/>
      <c r="CR31" s="221"/>
      <c r="CS31" s="221"/>
      <c r="CT31" s="466"/>
      <c r="CU31" s="221"/>
      <c r="CV31" s="221"/>
      <c r="CW31" s="218"/>
      <c r="CX31" s="221"/>
      <c r="CY31" s="218"/>
      <c r="CZ31" s="221"/>
      <c r="DA31" s="218"/>
      <c r="DB31" s="218"/>
      <c r="DC31" s="218"/>
      <c r="DD31" s="218"/>
      <c r="DE31" s="438"/>
      <c r="DF31" s="221"/>
      <c r="DG31" s="218"/>
      <c r="DH31" s="221"/>
      <c r="DI31" s="221"/>
      <c r="DJ31" s="221"/>
      <c r="DK31" s="221"/>
      <c r="DL31" s="221"/>
      <c r="DM31" s="221"/>
      <c r="DN31" s="221"/>
      <c r="DO31" s="221"/>
      <c r="DP31" s="550"/>
      <c r="DQ31" s="221"/>
      <c r="DR31" s="221"/>
      <c r="DS31" s="236"/>
    </row>
    <row r="32" spans="1:126" ht="16.5" customHeight="1">
      <c r="A32" s="14"/>
      <c r="B32" s="237" t="s">
        <v>156</v>
      </c>
      <c r="C32" s="238"/>
      <c r="D32" s="239"/>
      <c r="E32" s="240"/>
      <c r="F32" s="240"/>
      <c r="G32" s="241"/>
      <c r="H32" s="242"/>
      <c r="I32" s="242" t="s">
        <v>203</v>
      </c>
      <c r="J32" s="241"/>
      <c r="K32" s="241"/>
      <c r="L32" s="243"/>
      <c r="M32" s="244"/>
      <c r="N32" s="243"/>
      <c r="O32" s="240"/>
      <c r="P32" s="240"/>
      <c r="Q32" s="245"/>
      <c r="R32" s="246"/>
      <c r="S32" s="240"/>
      <c r="T32" s="245"/>
      <c r="U32" s="247"/>
      <c r="V32" s="247"/>
      <c r="W32" s="247"/>
      <c r="X32" s="247"/>
      <c r="Y32" s="247"/>
      <c r="Z32" s="248" t="s">
        <v>212</v>
      </c>
      <c r="AA32" s="142"/>
      <c r="AB32" s="142"/>
      <c r="AC32" s="142"/>
      <c r="AD32" s="248"/>
      <c r="AE32" s="142"/>
      <c r="AF32" s="241"/>
      <c r="AG32" s="241"/>
      <c r="AH32" s="240"/>
      <c r="AI32" s="240"/>
      <c r="AJ32" s="240"/>
      <c r="AK32" s="240"/>
      <c r="AL32" s="240"/>
      <c r="AM32" s="240"/>
      <c r="AN32" s="249"/>
      <c r="AO32" s="240"/>
      <c r="AP32" s="240"/>
      <c r="AQ32" s="240"/>
      <c r="AR32" s="240"/>
      <c r="AS32" s="249" t="s">
        <v>197</v>
      </c>
      <c r="AT32" s="250"/>
      <c r="AU32" s="240"/>
      <c r="AV32" s="251"/>
      <c r="AW32" s="252"/>
      <c r="AX32" s="252"/>
      <c r="AY32" s="252"/>
      <c r="AZ32" s="252"/>
      <c r="BA32" s="582" t="s">
        <v>198</v>
      </c>
      <c r="BB32" s="582"/>
      <c r="BC32" s="582"/>
      <c r="BD32" s="582"/>
      <c r="BE32" s="582"/>
      <c r="BF32" s="582"/>
      <c r="BG32" s="253" t="s">
        <v>199</v>
      </c>
      <c r="BH32" s="254"/>
      <c r="BI32" s="254"/>
      <c r="BJ32" s="253"/>
      <c r="BK32" s="136"/>
      <c r="BL32" s="255"/>
      <c r="BM32" s="255"/>
      <c r="BN32" s="253"/>
      <c r="BO32" s="253"/>
      <c r="BP32" s="256"/>
      <c r="BQ32" s="257"/>
      <c r="BR32" s="257"/>
      <c r="BS32" s="258"/>
      <c r="BT32" s="240"/>
      <c r="BU32" s="240"/>
      <c r="BV32" s="240"/>
      <c r="BW32" s="240"/>
      <c r="BX32" s="259" t="s">
        <v>200</v>
      </c>
      <c r="BY32" s="260"/>
      <c r="BZ32" s="261"/>
      <c r="CA32" s="260"/>
      <c r="CB32" s="259"/>
      <c r="CC32" s="260"/>
      <c r="CD32" s="259"/>
      <c r="CE32" s="260"/>
      <c r="CF32" s="259"/>
      <c r="CG32" s="260"/>
      <c r="CH32" s="259"/>
      <c r="CI32" s="262"/>
      <c r="CJ32" s="255"/>
      <c r="CK32" s="255"/>
      <c r="CL32" s="255"/>
      <c r="CM32" s="263"/>
      <c r="CN32" s="263"/>
      <c r="CO32" s="263"/>
      <c r="CP32" s="261"/>
      <c r="CQ32" s="263"/>
      <c r="CR32" s="263"/>
      <c r="CS32" s="263"/>
      <c r="CT32" s="261" t="s">
        <v>201</v>
      </c>
      <c r="CU32" s="136"/>
      <c r="CV32" s="264"/>
      <c r="CW32" s="255"/>
      <c r="CX32" s="264"/>
      <c r="CY32" s="265"/>
      <c r="CZ32" s="266"/>
      <c r="DA32" s="255"/>
      <c r="DB32" s="255"/>
      <c r="DC32" s="255"/>
      <c r="DD32" s="255"/>
      <c r="DE32" s="267" t="s">
        <v>173</v>
      </c>
      <c r="DF32" s="255"/>
      <c r="DG32" s="255"/>
      <c r="DH32" s="267"/>
      <c r="DI32" s="255"/>
      <c r="DJ32" s="255"/>
      <c r="DK32" s="255"/>
      <c r="DL32" s="136"/>
      <c r="DM32" s="136"/>
      <c r="DN32" s="136"/>
      <c r="DO32" s="136"/>
      <c r="DP32" s="268" t="s">
        <v>213</v>
      </c>
      <c r="DQ32" s="251"/>
      <c r="DR32" s="251"/>
      <c r="DS32" s="255"/>
      <c r="DT32" s="255"/>
      <c r="DU32" s="16"/>
      <c r="DV32" s="18"/>
    </row>
    <row r="33" spans="2:126" ht="18.75" customHeight="1">
      <c r="B33" s="269"/>
      <c r="C33" s="137"/>
      <c r="D33" s="270"/>
      <c r="E33" s="137"/>
      <c r="F33" s="137"/>
      <c r="G33" s="271"/>
      <c r="H33" s="271"/>
      <c r="I33" s="271"/>
      <c r="J33" s="271"/>
      <c r="K33" s="271"/>
      <c r="L33" s="237"/>
      <c r="M33" s="237"/>
      <c r="N33" s="237"/>
      <c r="O33" s="237"/>
      <c r="P33" s="237"/>
      <c r="Q33" s="237"/>
      <c r="R33" s="237"/>
      <c r="S33" s="237"/>
      <c r="T33" s="237"/>
      <c r="U33" s="272"/>
      <c r="V33" s="272"/>
      <c r="W33" s="272"/>
      <c r="X33" s="272"/>
      <c r="Y33" s="272"/>
      <c r="Z33" s="244" t="s">
        <v>202</v>
      </c>
      <c r="AA33" s="273"/>
      <c r="AB33" s="273"/>
      <c r="AC33" s="273"/>
      <c r="AD33" s="273"/>
      <c r="AE33" s="273"/>
      <c r="AF33" s="271"/>
      <c r="AG33" s="271"/>
      <c r="AH33" s="237"/>
      <c r="AI33" s="237"/>
      <c r="AJ33" s="237"/>
      <c r="AK33" s="237"/>
      <c r="AL33" s="237"/>
      <c r="AM33" s="237"/>
      <c r="AN33" s="274"/>
      <c r="AO33" s="274"/>
      <c r="AP33" s="274"/>
      <c r="AQ33" s="274"/>
      <c r="AR33" s="274"/>
      <c r="AS33" s="274"/>
      <c r="AT33" s="274"/>
      <c r="AU33" s="274"/>
      <c r="AV33" s="275"/>
      <c r="AW33" s="275"/>
      <c r="AX33" s="275"/>
      <c r="AY33" s="275"/>
      <c r="AZ33" s="275"/>
      <c r="BA33" s="583"/>
      <c r="BB33" s="583"/>
      <c r="BC33" s="583"/>
      <c r="BD33" s="583"/>
      <c r="BE33" s="583"/>
      <c r="BF33" s="583"/>
      <c r="BG33" s="276"/>
      <c r="BH33" s="276"/>
      <c r="BI33" s="276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77"/>
      <c r="CC33" s="260"/>
      <c r="CD33" s="259"/>
      <c r="CE33" s="260"/>
      <c r="CF33" s="259"/>
      <c r="CG33" s="260"/>
      <c r="CH33" s="261"/>
      <c r="CI33" s="262"/>
      <c r="CJ33" s="255"/>
      <c r="CK33" s="255"/>
      <c r="CL33" s="255"/>
      <c r="CM33" s="263"/>
      <c r="CN33" s="263"/>
      <c r="CO33" s="263"/>
      <c r="CP33" s="136"/>
      <c r="CQ33" s="263"/>
      <c r="CR33" s="263"/>
      <c r="CS33" s="263"/>
      <c r="CT33" s="136" t="s">
        <v>204</v>
      </c>
      <c r="CU33" s="268"/>
      <c r="CV33" s="136"/>
      <c r="CW33" s="136"/>
      <c r="CX33" s="255"/>
      <c r="CY33" s="264"/>
      <c r="CZ33" s="136"/>
      <c r="DA33" s="136"/>
      <c r="DB33" s="136"/>
      <c r="DC33" s="136"/>
      <c r="DD33" s="136"/>
      <c r="DE33" s="266" t="s">
        <v>162</v>
      </c>
      <c r="DF33" s="197"/>
      <c r="DG33" s="197"/>
      <c r="DH33" s="266"/>
      <c r="DI33" s="278"/>
      <c r="DJ33" s="197"/>
      <c r="DK33" s="197"/>
      <c r="DL33" s="136"/>
      <c r="DM33" s="136"/>
      <c r="DN33" s="136"/>
      <c r="DO33" s="136"/>
      <c r="DP33" s="279"/>
      <c r="DQ33" s="268"/>
      <c r="DR33" s="280"/>
      <c r="DS33" s="197"/>
      <c r="DT33" s="197"/>
      <c r="DU33" s="23"/>
      <c r="DV33" s="24"/>
    </row>
    <row r="35" spans="59:61" ht="16.5" customHeight="1">
      <c r="BG35" s="136"/>
      <c r="BH35" s="599" t="s">
        <v>225</v>
      </c>
      <c r="BI35" s="599"/>
    </row>
    <row r="36" spans="59:61" ht="16.5" customHeight="1">
      <c r="BG36" s="136"/>
      <c r="BH36" s="287" t="s">
        <v>226</v>
      </c>
      <c r="BI36" s="287" t="s">
        <v>227</v>
      </c>
    </row>
    <row r="37" spans="59:61" ht="16.5" customHeight="1">
      <c r="BG37" s="288" t="s">
        <v>17</v>
      </c>
      <c r="BH37" s="289">
        <f>BG13/E13</f>
        <v>506.80140307342833</v>
      </c>
      <c r="BI37" s="289">
        <f aca="true" t="shared" si="8" ref="BI37:BI53">BN13/E13</f>
        <v>480.19959383092134</v>
      </c>
    </row>
    <row r="38" spans="59:61" ht="16.5" customHeight="1">
      <c r="BG38" s="290" t="s">
        <v>18</v>
      </c>
      <c r="BH38" s="289">
        <f aca="true" t="shared" si="9" ref="BH38:BH53">BG14/E14</f>
        <v>569.7012737127371</v>
      </c>
      <c r="BI38" s="289">
        <f t="shared" si="8"/>
        <v>554.7539566395664</v>
      </c>
    </row>
    <row r="39" spans="59:61" ht="16.5" customHeight="1">
      <c r="BG39" s="288" t="s">
        <v>19</v>
      </c>
      <c r="BH39" s="289">
        <f t="shared" si="9"/>
        <v>727.5883357969707</v>
      </c>
      <c r="BI39" s="289">
        <f t="shared" si="8"/>
        <v>679.8020387398975</v>
      </c>
    </row>
    <row r="40" spans="59:61" ht="16.5" customHeight="1">
      <c r="BG40" s="290" t="s">
        <v>31</v>
      </c>
      <c r="BH40" s="289">
        <f t="shared" si="9"/>
        <v>887.5971519081031</v>
      </c>
      <c r="BI40" s="289">
        <f t="shared" si="8"/>
        <v>777.9591437960743</v>
      </c>
    </row>
    <row r="41" spans="59:61" ht="16.5" customHeight="1">
      <c r="BG41" s="288" t="s">
        <v>32</v>
      </c>
      <c r="BH41" s="289">
        <f t="shared" si="9"/>
        <v>673.35055387379</v>
      </c>
      <c r="BI41" s="289">
        <f t="shared" si="8"/>
        <v>623.0581816972157</v>
      </c>
    </row>
    <row r="42" spans="59:61" ht="16.5" customHeight="1">
      <c r="BG42" s="290" t="s">
        <v>20</v>
      </c>
      <c r="BH42" s="289">
        <f t="shared" si="9"/>
        <v>690.0326245921926</v>
      </c>
      <c r="BI42" s="289">
        <f t="shared" si="8"/>
        <v>627.5916301046237</v>
      </c>
    </row>
    <row r="43" spans="59:61" ht="16.5" customHeight="1">
      <c r="BG43" s="288" t="s">
        <v>21</v>
      </c>
      <c r="BH43" s="289">
        <f t="shared" si="9"/>
        <v>622.9845952146837</v>
      </c>
      <c r="BI43" s="289">
        <f t="shared" si="8"/>
        <v>610.0703867584399</v>
      </c>
    </row>
    <row r="44" spans="59:61" ht="16.5" customHeight="1">
      <c r="BG44" s="290" t="s">
        <v>22</v>
      </c>
      <c r="BH44" s="289">
        <f t="shared" si="9"/>
        <v>1081.8044435548438</v>
      </c>
      <c r="BI44" s="289">
        <f t="shared" si="8"/>
        <v>1034.4167333867094</v>
      </c>
    </row>
    <row r="45" spans="59:61" ht="16.5" customHeight="1">
      <c r="BG45" s="288" t="s">
        <v>159</v>
      </c>
      <c r="BH45" s="289">
        <f t="shared" si="9"/>
        <v>1674.55907960199</v>
      </c>
      <c r="BI45" s="289">
        <f t="shared" si="8"/>
        <v>1600.636815920398</v>
      </c>
    </row>
    <row r="46" spans="59:61" ht="16.5" customHeight="1">
      <c r="BG46" s="290" t="s">
        <v>28</v>
      </c>
      <c r="BH46" s="289">
        <f t="shared" si="9"/>
        <v>817.6485696708705</v>
      </c>
      <c r="BI46" s="289">
        <f t="shared" si="8"/>
        <v>793.5564441710243</v>
      </c>
    </row>
    <row r="47" spans="59:61" ht="16.5" customHeight="1">
      <c r="BG47" s="288" t="s">
        <v>23</v>
      </c>
      <c r="BH47" s="289">
        <f t="shared" si="9"/>
        <v>618.2847667950364</v>
      </c>
      <c r="BI47" s="289">
        <f t="shared" si="8"/>
        <v>572.2041791470547</v>
      </c>
    </row>
    <row r="48" spans="59:61" ht="16.5" customHeight="1">
      <c r="BG48" s="290" t="s">
        <v>86</v>
      </c>
      <c r="BH48" s="289">
        <f t="shared" si="9"/>
        <v>820.1078272166287</v>
      </c>
      <c r="BI48" s="289">
        <f t="shared" si="8"/>
        <v>774.2515427086716</v>
      </c>
    </row>
    <row r="49" spans="59:67" ht="16.5" customHeight="1">
      <c r="BG49" s="288" t="s">
        <v>24</v>
      </c>
      <c r="BH49" s="289">
        <f t="shared" si="9"/>
        <v>986.6794292938414</v>
      </c>
      <c r="BI49" s="289">
        <f t="shared" si="8"/>
        <v>904.826079104208</v>
      </c>
      <c r="BO49" s="33"/>
    </row>
    <row r="50" spans="59:67" ht="16.5" customHeight="1">
      <c r="BG50" s="290" t="s">
        <v>25</v>
      </c>
      <c r="BH50" s="289">
        <f t="shared" si="9"/>
        <v>708.6268579329416</v>
      </c>
      <c r="BI50" s="289">
        <f t="shared" si="8"/>
        <v>670.296577946768</v>
      </c>
      <c r="BN50" s="34"/>
      <c r="BO50" s="33"/>
    </row>
    <row r="51" spans="59:67" ht="16.5" customHeight="1">
      <c r="BG51" s="288" t="s">
        <v>26</v>
      </c>
      <c r="BH51" s="289">
        <f t="shared" si="9"/>
        <v>1191.9422154382905</v>
      </c>
      <c r="BI51" s="289">
        <f t="shared" si="8"/>
        <v>1136.9568251199303</v>
      </c>
      <c r="BN51" s="34"/>
      <c r="BO51" s="33"/>
    </row>
    <row r="52" spans="59:67" ht="16.5" customHeight="1">
      <c r="BG52" s="290" t="s">
        <v>165</v>
      </c>
      <c r="BH52" s="289">
        <f t="shared" si="9"/>
        <v>589.1857930043124</v>
      </c>
      <c r="BI52" s="289">
        <f t="shared" si="8"/>
        <v>542.5691782462866</v>
      </c>
      <c r="BO52" s="33"/>
    </row>
    <row r="53" spans="59:67" ht="16.5" customHeight="1">
      <c r="BG53" s="288" t="s">
        <v>27</v>
      </c>
      <c r="BH53" s="289">
        <f t="shared" si="9"/>
        <v>756.1583499667332</v>
      </c>
      <c r="BI53" s="289">
        <f t="shared" si="8"/>
        <v>729.6566866267465</v>
      </c>
      <c r="BO53" s="33"/>
    </row>
    <row r="54" ht="16.5" customHeight="1">
      <c r="BO54" s="33"/>
    </row>
    <row r="55" ht="16.5" customHeight="1">
      <c r="BO55" s="33"/>
    </row>
    <row r="56" ht="16.5" customHeight="1">
      <c r="BO56" s="33"/>
    </row>
    <row r="57" ht="16.5" customHeight="1">
      <c r="BO57" s="33"/>
    </row>
    <row r="58" ht="16.5" customHeight="1">
      <c r="BO58" s="33"/>
    </row>
    <row r="59" ht="16.5" customHeight="1">
      <c r="BO59" s="33"/>
    </row>
    <row r="60" ht="16.5" customHeight="1">
      <c r="BO60" s="33"/>
    </row>
    <row r="61" ht="16.5" customHeight="1">
      <c r="BO61" s="33"/>
    </row>
    <row r="62" ht="16.5" customHeight="1">
      <c r="BO62" s="33"/>
    </row>
    <row r="63" ht="16.5" customHeight="1">
      <c r="BO63" s="33"/>
    </row>
    <row r="64" ht="16.5" customHeight="1">
      <c r="BO64" s="33"/>
    </row>
    <row r="65" ht="16.5" customHeight="1">
      <c r="BO65" s="33"/>
    </row>
    <row r="66" ht="16.5" customHeight="1">
      <c r="BO66" s="33"/>
    </row>
    <row r="67" ht="16.5" customHeight="1">
      <c r="BO67" s="33"/>
    </row>
    <row r="68" ht="16.5" customHeight="1">
      <c r="BO68" s="33"/>
    </row>
    <row r="69" ht="16.5" customHeight="1">
      <c r="BO69" s="33"/>
    </row>
    <row r="70" ht="16.5" customHeight="1">
      <c r="BO70" s="33"/>
    </row>
    <row r="71" ht="16.5" customHeight="1">
      <c r="BO71" s="33"/>
    </row>
    <row r="72" ht="16.5" customHeight="1">
      <c r="BO72" s="33"/>
    </row>
  </sheetData>
  <sheetProtection/>
  <mergeCells count="61">
    <mergeCell ref="E2:G2"/>
    <mergeCell ref="M3:M5"/>
    <mergeCell ref="N3:N5"/>
    <mergeCell ref="W3:W4"/>
    <mergeCell ref="T4:T5"/>
    <mergeCell ref="O4:O5"/>
    <mergeCell ref="P4:P5"/>
    <mergeCell ref="BH35:BI35"/>
    <mergeCell ref="D3:D5"/>
    <mergeCell ref="E3:G3"/>
    <mergeCell ref="H3:H5"/>
    <mergeCell ref="I3:I5"/>
    <mergeCell ref="J3:J5"/>
    <mergeCell ref="K3:K5"/>
    <mergeCell ref="L3:L5"/>
    <mergeCell ref="Q4:Q5"/>
    <mergeCell ref="R4:R5"/>
    <mergeCell ref="S4:S5"/>
    <mergeCell ref="CI3:CI5"/>
    <mergeCell ref="CH3:CH5"/>
    <mergeCell ref="CA3:CA5"/>
    <mergeCell ref="CY2:DA2"/>
    <mergeCell ref="O2:V2"/>
    <mergeCell ref="X2:Y2"/>
    <mergeCell ref="Z2:AC2"/>
    <mergeCell ref="AF2:AM2"/>
    <mergeCell ref="AN2:AR2"/>
    <mergeCell ref="AS2:AU2"/>
    <mergeCell ref="BA2:BF2"/>
    <mergeCell ref="BG2:BN2"/>
    <mergeCell ref="BQ2:BS2"/>
    <mergeCell ref="CJ2:CO2"/>
    <mergeCell ref="CT2:CU2"/>
    <mergeCell ref="CV2:CW2"/>
    <mergeCell ref="AV2:AZ2"/>
    <mergeCell ref="BA32:BF33"/>
    <mergeCell ref="AZ4:AZ5"/>
    <mergeCell ref="BP4:BP5"/>
    <mergeCell ref="CB4:CC4"/>
    <mergeCell ref="CD4:CE4"/>
    <mergeCell ref="BO3:BO5"/>
    <mergeCell ref="BZ3:BZ5"/>
    <mergeCell ref="BA3:BB3"/>
    <mergeCell ref="BD3:BF3"/>
    <mergeCell ref="BG3:BM3"/>
    <mergeCell ref="DB2:DD2"/>
    <mergeCell ref="DH2:DK2"/>
    <mergeCell ref="CV4:CV5"/>
    <mergeCell ref="DM4:DM5"/>
    <mergeCell ref="W5:W6"/>
    <mergeCell ref="CF4:CG4"/>
    <mergeCell ref="CQ3:CQ5"/>
    <mergeCell ref="CR3:CR5"/>
    <mergeCell ref="CS3:CS5"/>
    <mergeCell ref="CM3:CO3"/>
    <mergeCell ref="AF3:AF5"/>
    <mergeCell ref="AG3:AI3"/>
    <mergeCell ref="AJ3:AM3"/>
    <mergeCell ref="AU3:AU5"/>
    <mergeCell ref="AV3:AX3"/>
    <mergeCell ref="AR4:AR5"/>
  </mergeCells>
  <printOptions horizontalCentered="1" verticalCentered="1"/>
  <pageMargins left="0.3937007874015748" right="0.3937007874015748" top="0.9055118110236221" bottom="0.7874015748031497" header="0.5118110236220472" footer="0.1968503937007874"/>
  <pageSetup firstPageNumber="19" useFirstPageNumber="1" fitToWidth="0" fitToHeight="1" horizontalDpi="600" verticalDpi="600" orientation="portrait" pageOrder="overThenDown" paperSize="9" r:id="rId1"/>
  <headerFooter alignWithMargins="0">
    <oddFooter>&amp;C&amp;"みんなの文字ゴTTh-R,標準"&amp;P</oddFooter>
  </headerFooter>
  <colBreaks count="4" manualBreakCount="4">
    <brk id="8" max="32" man="1"/>
    <brk id="14" max="32" man="1"/>
    <brk id="25" max="32" man="1"/>
    <brk id="52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眞弓　翔太</cp:lastModifiedBy>
  <cp:lastPrinted>2024-03-28T06:16:40Z</cp:lastPrinted>
  <dcterms:created xsi:type="dcterms:W3CDTF">2000-09-21T06:55:57Z</dcterms:created>
  <dcterms:modified xsi:type="dcterms:W3CDTF">2024-03-29T05:44:44Z</dcterms:modified>
  <cp:category/>
  <cp:version/>
  <cp:contentType/>
  <cp:contentStatus/>
</cp:coreProperties>
</file>