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9.xml" ContentType="application/vnd.openxmlformats-officedocument.drawing+xml"/>
  <Override PartName="/xl/comments11.xml" ContentType="application/vnd.openxmlformats-officedocument.spreadsheetml.comments+xml"/>
  <Override PartName="/xl/drawings/drawing10.xml" ContentType="application/vnd.openxmlformats-officedocument.drawing+xml"/>
  <Override PartName="/xl/comments12.xml" ContentType="application/vnd.openxmlformats-officedocument.spreadsheetml.comments+xml"/>
  <Override PartName="/xl/drawings/drawing11.xml" ContentType="application/vnd.openxmlformats-officedocument.drawing+xml"/>
  <Override PartName="/xl/comments13.xml" ContentType="application/vnd.openxmlformats-officedocument.spreadsheetml.comments+xml"/>
  <Override PartName="/xl/drawings/drawing12.xml" ContentType="application/vnd.openxmlformats-officedocument.drawing+xml"/>
  <Override PartName="/xl/comments14.xml" ContentType="application/vnd.openxmlformats-officedocument.spreadsheetml.comments+xml"/>
  <Override PartName="/xl/drawings/drawing13.xml" ContentType="application/vnd.openxmlformats-officedocument.drawing+xml"/>
  <Override PartName="/xl/comments15.xml" ContentType="application/vnd.openxmlformats-officedocument.spreadsheetml.comments+xml"/>
  <Override PartName="/xl/drawings/drawing14.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50.10.91\210_保健福祉部\健康長寿課\共有\非公開\□ 生きがい支援係\06 老人クラブ育成事業\R6\06.研修会(研修会なしで書類郵送のみ）\03. 研修会資料\02. 送付資料\会計簿（エクセル版）※送付していない\"/>
    </mc:Choice>
  </mc:AlternateContent>
  <bookViews>
    <workbookView xWindow="0" yWindow="0" windowWidth="15900" windowHeight="10815" tabRatio="764" firstSheet="16" activeTab="19"/>
  </bookViews>
  <sheets>
    <sheet name="原紙 (2)" sheetId="7" r:id="rId1"/>
    <sheet name="原紙(1)" sheetId="2" r:id="rId2"/>
    <sheet name="メモ用紙" sheetId="29" r:id="rId3"/>
    <sheet name="㉓備忘録(2)" sheetId="27" r:id="rId4"/>
    <sheet name="㉒備忘録(1)" sheetId="26" r:id="rId5"/>
    <sheet name="㉑会計監査" sheetId="25" r:id="rId6"/>
    <sheet name="⑳収支決算書 " sheetId="24" r:id="rId7"/>
    <sheet name="⑲実施計画" sheetId="23" r:id="rId8"/>
    <sheet name="⑱支出（6）" sheetId="22" r:id="rId9"/>
    <sheet name="⑰支出（5）" sheetId="21" r:id="rId10"/>
    <sheet name="⑯支出（4）" sheetId="28" r:id="rId11"/>
    <sheet name="⑮支出（3）" sheetId="20" r:id="rId12"/>
    <sheet name="⑭支出（2）" sheetId="19" r:id="rId13"/>
    <sheet name="⑬支出（1）" sheetId="18" r:id="rId14"/>
    <sheet name="⑫科目別内訳表紙 (支出)" sheetId="17" r:id="rId15"/>
    <sheet name="⑪収入（3）" sheetId="16" r:id="rId16"/>
    <sheet name="⑩収入（2）" sheetId="15" r:id="rId17"/>
    <sheet name="⑨収入（1）" sheetId="14" r:id="rId18"/>
    <sheet name="⑧科目別内訳表紙（収入）" sheetId="13" r:id="rId19"/>
    <sheet name="⑦出納簿 " sheetId="30" r:id="rId20"/>
    <sheet name="⑥出納簿表紙" sheetId="11" r:id="rId21"/>
    <sheet name="⑤収支予算書" sheetId="10" r:id="rId22"/>
    <sheet name="④予定表" sheetId="5" r:id="rId23"/>
    <sheet name="③説明" sheetId="4" r:id="rId24"/>
    <sheet name="②目次" sheetId="3" r:id="rId25"/>
    <sheet name="①表紙" sheetId="1" r:id="rId26"/>
  </sheets>
  <definedNames>
    <definedName name="_xlnm.Print_Area" localSheetId="25">①表紙!$A$1:$S$31</definedName>
    <definedName name="_xlnm.Print_Area" localSheetId="24">②目次!$A$1:$S$31</definedName>
    <definedName name="_xlnm.Print_Area" localSheetId="23">③説明!$A$1:$S$31</definedName>
    <definedName name="_xlnm.Print_Area" localSheetId="22">④予定表!$A$1:$AL$28</definedName>
    <definedName name="_xlnm.Print_Area" localSheetId="21">⑤収支予算書!$A$1:$P$25</definedName>
    <definedName name="_xlnm.Print_Area" localSheetId="20">⑥出納簿表紙!$A$1:$S$31</definedName>
    <definedName name="_xlnm.Print_Area" localSheetId="19">'⑦出納簿 '!$A$1:$H$175</definedName>
    <definedName name="_xlnm.Print_Area" localSheetId="18">'⑧科目別内訳表紙（収入）'!$A$1:$S$31</definedName>
    <definedName name="_xlnm.Print_Area" localSheetId="17">'⑨収入（1）'!$A$1:$F$27</definedName>
    <definedName name="_xlnm.Print_Area" localSheetId="16">'⑩収入（2）'!$A$1:$F$28</definedName>
    <definedName name="_xlnm.Print_Area" localSheetId="15">'⑪収入（3）'!$A$1:$F$27</definedName>
    <definedName name="_xlnm.Print_Area" localSheetId="14">'⑫科目別内訳表紙 (支出)'!$A$1:$S$31</definedName>
    <definedName name="_xlnm.Print_Area" localSheetId="13">'⑬支出（1）'!$A$1:$G$27</definedName>
    <definedName name="_xlnm.Print_Area" localSheetId="12">'⑭支出（2）'!$A$1:$G$27</definedName>
    <definedName name="_xlnm.Print_Area" localSheetId="11">'⑮支出（3）'!$A$1:$G$27</definedName>
    <definedName name="_xlnm.Print_Area" localSheetId="10">'⑯支出（4）'!$A$1:$G$28</definedName>
    <definedName name="_xlnm.Print_Area" localSheetId="9">'⑰支出（5）'!$A$1:$G$28</definedName>
    <definedName name="_xlnm.Print_Area" localSheetId="8">'⑱支出（6）'!$A$1:$G$27</definedName>
    <definedName name="_xlnm.Print_Area" localSheetId="7">⑲実施計画!$A$1:$E$27</definedName>
    <definedName name="_xlnm.Print_Area" localSheetId="6">'⑳収支決算書 '!$A$1:$P$28</definedName>
    <definedName name="_xlnm.Print_Area" localSheetId="5">'㉑会計監査'!$A$1:$S$31</definedName>
    <definedName name="_xlnm.Print_Area" localSheetId="4">'㉒備忘録(1)'!$A$1:$D$29</definedName>
    <definedName name="_xlnm.Print_Area" localSheetId="3">'㉓備忘録(2)'!$A$1:$D$29</definedName>
    <definedName name="_xlnm.Print_Area" localSheetId="2">メモ用紙!$A$1:$S$62</definedName>
    <definedName name="_xlnm.Print_Area" localSheetId="0">'原紙 (2)'!$A$1:$P$25</definedName>
    <definedName name="_xlnm.Print_Area" localSheetId="1">'原紙(1)'!$A$1:$S$31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3" i="30" l="1"/>
  <c r="H173" i="30" s="1"/>
  <c r="J172" i="30"/>
  <c r="H172" i="30"/>
  <c r="J171" i="30"/>
  <c r="H171" i="30" s="1"/>
  <c r="J170" i="30"/>
  <c r="H170" i="30"/>
  <c r="J169" i="30"/>
  <c r="H169" i="30" s="1"/>
  <c r="J168" i="30"/>
  <c r="H168" i="30"/>
  <c r="J167" i="30"/>
  <c r="H167" i="30" s="1"/>
  <c r="J166" i="30"/>
  <c r="H166" i="30"/>
  <c r="J165" i="30"/>
  <c r="H165" i="30" s="1"/>
  <c r="J164" i="30"/>
  <c r="H164" i="30"/>
  <c r="J163" i="30"/>
  <c r="H163" i="30" s="1"/>
  <c r="J162" i="30"/>
  <c r="H162" i="30"/>
  <c r="J161" i="30"/>
  <c r="H161" i="30" s="1"/>
  <c r="J160" i="30"/>
  <c r="H160" i="30"/>
  <c r="J159" i="30"/>
  <c r="H159" i="30" s="1"/>
  <c r="J158" i="30"/>
  <c r="H158" i="30"/>
  <c r="J157" i="30"/>
  <c r="H157" i="30" s="1"/>
  <c r="J156" i="30"/>
  <c r="H156" i="30"/>
  <c r="J155" i="30"/>
  <c r="H155" i="30" s="1"/>
  <c r="J154" i="30"/>
  <c r="H154" i="30"/>
  <c r="J148" i="30"/>
  <c r="H148" i="30" s="1"/>
  <c r="J147" i="30"/>
  <c r="H147" i="30"/>
  <c r="J146" i="30"/>
  <c r="H146" i="30" s="1"/>
  <c r="J145" i="30"/>
  <c r="H145" i="30"/>
  <c r="J144" i="30"/>
  <c r="H144" i="30" s="1"/>
  <c r="J143" i="30"/>
  <c r="H143" i="30"/>
  <c r="J142" i="30"/>
  <c r="H142" i="30" s="1"/>
  <c r="J141" i="30"/>
  <c r="H141" i="30"/>
  <c r="J140" i="30"/>
  <c r="H140" i="30" s="1"/>
  <c r="J139" i="30"/>
  <c r="H139" i="30"/>
  <c r="J138" i="30"/>
  <c r="H138" i="30" s="1"/>
  <c r="J137" i="30"/>
  <c r="H137" i="30"/>
  <c r="J136" i="30"/>
  <c r="H136" i="30" s="1"/>
  <c r="J135" i="30"/>
  <c r="H135" i="30"/>
  <c r="J134" i="30"/>
  <c r="H134" i="30" s="1"/>
  <c r="J133" i="30"/>
  <c r="H133" i="30"/>
  <c r="J132" i="30"/>
  <c r="H132" i="30" s="1"/>
  <c r="J131" i="30"/>
  <c r="H131" i="30"/>
  <c r="J130" i="30"/>
  <c r="H130" i="30" s="1"/>
  <c r="J129" i="30"/>
  <c r="H129" i="30"/>
  <c r="J123" i="30"/>
  <c r="H123" i="30" s="1"/>
  <c r="J122" i="30"/>
  <c r="H122" i="30"/>
  <c r="J121" i="30"/>
  <c r="H121" i="30" s="1"/>
  <c r="J120" i="30"/>
  <c r="H120" i="30"/>
  <c r="J119" i="30"/>
  <c r="H119" i="30" s="1"/>
  <c r="J118" i="30"/>
  <c r="H118" i="30"/>
  <c r="J117" i="30"/>
  <c r="H117" i="30" s="1"/>
  <c r="J116" i="30"/>
  <c r="H116" i="30"/>
  <c r="J115" i="30"/>
  <c r="H115" i="30" s="1"/>
  <c r="J114" i="30"/>
  <c r="H114" i="30"/>
  <c r="J113" i="30"/>
  <c r="H113" i="30" s="1"/>
  <c r="J112" i="30"/>
  <c r="H112" i="30"/>
  <c r="J111" i="30"/>
  <c r="H111" i="30" s="1"/>
  <c r="J110" i="30"/>
  <c r="H110" i="30"/>
  <c r="J109" i="30"/>
  <c r="H109" i="30" s="1"/>
  <c r="J108" i="30"/>
  <c r="H108" i="30"/>
  <c r="J107" i="30"/>
  <c r="H107" i="30" s="1"/>
  <c r="J106" i="30"/>
  <c r="H106" i="30"/>
  <c r="J105" i="30"/>
  <c r="H105" i="30" s="1"/>
  <c r="J104" i="30"/>
  <c r="H104" i="30"/>
  <c r="J98" i="30"/>
  <c r="H98" i="30" s="1"/>
  <c r="J97" i="30"/>
  <c r="H97" i="30"/>
  <c r="J96" i="30"/>
  <c r="H96" i="30" s="1"/>
  <c r="J95" i="30"/>
  <c r="H95" i="30"/>
  <c r="J94" i="30"/>
  <c r="H94" i="30" s="1"/>
  <c r="J93" i="30"/>
  <c r="H93" i="30"/>
  <c r="J92" i="30"/>
  <c r="H92" i="30" s="1"/>
  <c r="J91" i="30"/>
  <c r="H91" i="30"/>
  <c r="J90" i="30"/>
  <c r="H90" i="30" s="1"/>
  <c r="J89" i="30"/>
  <c r="H89" i="30"/>
  <c r="J88" i="30"/>
  <c r="H88" i="30" s="1"/>
  <c r="J87" i="30"/>
  <c r="H87" i="30"/>
  <c r="J86" i="30"/>
  <c r="H86" i="30" s="1"/>
  <c r="J85" i="30"/>
  <c r="H85" i="30"/>
  <c r="J84" i="30"/>
  <c r="H84" i="30" s="1"/>
  <c r="J83" i="30"/>
  <c r="H83" i="30"/>
  <c r="J82" i="30"/>
  <c r="H82" i="30" s="1"/>
  <c r="J81" i="30"/>
  <c r="H81" i="30"/>
  <c r="J80" i="30"/>
  <c r="H80" i="30" s="1"/>
  <c r="J79" i="30"/>
  <c r="H79" i="30"/>
  <c r="J73" i="30"/>
  <c r="H73" i="30" s="1"/>
  <c r="J72" i="30"/>
  <c r="H72" i="30"/>
  <c r="J71" i="30"/>
  <c r="H71" i="30" s="1"/>
  <c r="J70" i="30"/>
  <c r="H70" i="30"/>
  <c r="J69" i="30"/>
  <c r="H69" i="30"/>
  <c r="J68" i="30"/>
  <c r="H68" i="30" s="1"/>
  <c r="J67" i="30"/>
  <c r="H67" i="30"/>
  <c r="J66" i="30"/>
  <c r="H66" i="30" s="1"/>
  <c r="J65" i="30"/>
  <c r="H65" i="30"/>
  <c r="J64" i="30"/>
  <c r="H64" i="30" s="1"/>
  <c r="J63" i="30"/>
  <c r="H63" i="30"/>
  <c r="J62" i="30"/>
  <c r="H62" i="30" s="1"/>
  <c r="J61" i="30"/>
  <c r="H61" i="30"/>
  <c r="J60" i="30"/>
  <c r="H60" i="30" s="1"/>
  <c r="J59" i="30"/>
  <c r="H59" i="30"/>
  <c r="J58" i="30"/>
  <c r="H58" i="30" s="1"/>
  <c r="J57" i="30"/>
  <c r="H57" i="30"/>
  <c r="J56" i="30"/>
  <c r="H56" i="30" s="1"/>
  <c r="J55" i="30"/>
  <c r="H55" i="30"/>
  <c r="J54" i="30"/>
  <c r="H54" i="30" s="1"/>
  <c r="J48" i="30"/>
  <c r="H48" i="30"/>
  <c r="J47" i="30"/>
  <c r="H47" i="30" s="1"/>
  <c r="J46" i="30"/>
  <c r="H46" i="30"/>
  <c r="J45" i="30"/>
  <c r="H45" i="30" s="1"/>
  <c r="J44" i="30"/>
  <c r="H44" i="30"/>
  <c r="J43" i="30"/>
  <c r="H43" i="30" s="1"/>
  <c r="J42" i="30"/>
  <c r="H42" i="30"/>
  <c r="J41" i="30"/>
  <c r="H41" i="30" s="1"/>
  <c r="J40" i="30"/>
  <c r="H40" i="30"/>
  <c r="J39" i="30"/>
  <c r="H39" i="30" s="1"/>
  <c r="J38" i="30"/>
  <c r="H38" i="30"/>
  <c r="J37" i="30"/>
  <c r="H37" i="30" s="1"/>
  <c r="J36" i="30"/>
  <c r="H36" i="30"/>
  <c r="J35" i="30"/>
  <c r="H35" i="30" s="1"/>
  <c r="J34" i="30"/>
  <c r="H34" i="30"/>
  <c r="J33" i="30"/>
  <c r="H33" i="30" s="1"/>
  <c r="J32" i="30"/>
  <c r="H32" i="30"/>
  <c r="J31" i="30"/>
  <c r="H31" i="30" s="1"/>
  <c r="J30" i="30"/>
  <c r="H30" i="30"/>
  <c r="J29" i="30"/>
  <c r="H29" i="30" s="1"/>
  <c r="J23" i="30"/>
  <c r="H23" i="30"/>
  <c r="J22" i="30"/>
  <c r="J21" i="30"/>
  <c r="J20" i="30"/>
  <c r="J19" i="30"/>
  <c r="J18" i="30"/>
  <c r="J17" i="30"/>
  <c r="J16" i="30"/>
  <c r="J15" i="30"/>
  <c r="J14" i="30"/>
  <c r="J13" i="30"/>
  <c r="J12" i="30"/>
  <c r="J11" i="30"/>
  <c r="J10" i="30"/>
  <c r="J9" i="30"/>
  <c r="J8" i="30"/>
  <c r="J7" i="30"/>
  <c r="J6" i="30"/>
  <c r="K5" i="30"/>
  <c r="K6" i="30" s="1"/>
  <c r="K7" i="30" s="1"/>
  <c r="J5" i="30"/>
  <c r="H5" i="30"/>
  <c r="K4" i="30"/>
  <c r="J4" i="30"/>
  <c r="H4" i="30" s="1"/>
  <c r="K8" i="30" l="1"/>
  <c r="K9" i="30" s="1"/>
  <c r="H7" i="30"/>
  <c r="H6" i="30"/>
  <c r="H8" i="30"/>
  <c r="S38" i="24"/>
  <c r="K10" i="30" l="1"/>
  <c r="H9" i="30"/>
  <c r="S31" i="24"/>
  <c r="K11" i="30" l="1"/>
  <c r="H10" i="30"/>
  <c r="F75" i="14"/>
  <c r="F74" i="14"/>
  <c r="F73" i="14"/>
  <c r="F72" i="14"/>
  <c r="F71" i="14"/>
  <c r="F70" i="14"/>
  <c r="F69" i="14"/>
  <c r="F68" i="14"/>
  <c r="F67" i="14"/>
  <c r="F66" i="14"/>
  <c r="F65" i="14"/>
  <c r="F64" i="14"/>
  <c r="F63" i="14"/>
  <c r="F62" i="14"/>
  <c r="F61" i="14"/>
  <c r="F60" i="14"/>
  <c r="F59" i="14"/>
  <c r="F58" i="14"/>
  <c r="F56" i="14"/>
  <c r="F57" i="14"/>
  <c r="F50" i="14"/>
  <c r="F49" i="14"/>
  <c r="F48" i="14"/>
  <c r="F47" i="14"/>
  <c r="F46" i="14"/>
  <c r="F45" i="14"/>
  <c r="F44" i="14"/>
  <c r="F43" i="14"/>
  <c r="F42" i="14"/>
  <c r="F41" i="14"/>
  <c r="F40" i="14"/>
  <c r="F39" i="14"/>
  <c r="F38" i="14"/>
  <c r="F37" i="14"/>
  <c r="F36" i="14"/>
  <c r="F35" i="14"/>
  <c r="F34" i="14"/>
  <c r="F33" i="14"/>
  <c r="F32" i="14"/>
  <c r="F31" i="14"/>
  <c r="R4" i="10"/>
  <c r="K12" i="30" l="1"/>
  <c r="H11" i="30"/>
  <c r="F3" i="22"/>
  <c r="I3" i="22"/>
  <c r="I13" i="21"/>
  <c r="F13" i="21" s="1"/>
  <c r="F16" i="28"/>
  <c r="I16" i="28"/>
  <c r="F3" i="28"/>
  <c r="I3" i="28"/>
  <c r="F3" i="20"/>
  <c r="I3" i="20"/>
  <c r="F3" i="19"/>
  <c r="I3" i="19"/>
  <c r="I3" i="18"/>
  <c r="F3" i="18" s="1"/>
  <c r="H3" i="16"/>
  <c r="E3" i="16" s="1"/>
  <c r="H10" i="15"/>
  <c r="E10" i="15" s="1"/>
  <c r="H3" i="15"/>
  <c r="E3" i="15" s="1"/>
  <c r="G25" i="21"/>
  <c r="G24" i="21"/>
  <c r="G23" i="21"/>
  <c r="G22" i="21"/>
  <c r="G21" i="21"/>
  <c r="G20" i="21"/>
  <c r="G19" i="21"/>
  <c r="G18" i="21"/>
  <c r="G25" i="28"/>
  <c r="G24" i="28"/>
  <c r="G23" i="28"/>
  <c r="G22" i="28"/>
  <c r="G21" i="28"/>
  <c r="G20" i="28"/>
  <c r="G19" i="28"/>
  <c r="G12" i="28"/>
  <c r="G11" i="28"/>
  <c r="G10" i="28"/>
  <c r="G9" i="28"/>
  <c r="G8" i="28"/>
  <c r="G7" i="28"/>
  <c r="G6" i="28"/>
  <c r="K13" i="30" l="1"/>
  <c r="H12" i="30"/>
  <c r="R23" i="24"/>
  <c r="R21" i="24"/>
  <c r="G21" i="24" s="1"/>
  <c r="R18" i="24"/>
  <c r="S32" i="24" s="1"/>
  <c r="S33" i="24" s="1"/>
  <c r="S34" i="24" s="1"/>
  <c r="S40" i="24" s="1"/>
  <c r="R10" i="24"/>
  <c r="R9" i="24"/>
  <c r="R8" i="24"/>
  <c r="G25" i="22"/>
  <c r="G24" i="22"/>
  <c r="G23" i="22"/>
  <c r="G22" i="22"/>
  <c r="G21" i="22"/>
  <c r="G20" i="22"/>
  <c r="G19" i="22"/>
  <c r="G18" i="22"/>
  <c r="G17" i="22"/>
  <c r="G16" i="22"/>
  <c r="G15" i="22"/>
  <c r="G14" i="22"/>
  <c r="G13" i="22"/>
  <c r="G12" i="22"/>
  <c r="G11" i="22"/>
  <c r="G10" i="22"/>
  <c r="G9" i="22"/>
  <c r="G8" i="22"/>
  <c r="G7" i="22"/>
  <c r="G6" i="22"/>
  <c r="G26" i="21"/>
  <c r="G17" i="21"/>
  <c r="G16" i="21"/>
  <c r="G9" i="21"/>
  <c r="G8" i="21"/>
  <c r="G6" i="21"/>
  <c r="G7" i="21" s="1"/>
  <c r="G25" i="20"/>
  <c r="G24" i="20"/>
  <c r="G23" i="20"/>
  <c r="G22" i="20"/>
  <c r="G21" i="20"/>
  <c r="G20" i="20"/>
  <c r="G19" i="20"/>
  <c r="G18" i="20"/>
  <c r="G17" i="20"/>
  <c r="G16" i="20"/>
  <c r="G15" i="20"/>
  <c r="G14" i="20"/>
  <c r="G13" i="20"/>
  <c r="G12" i="20"/>
  <c r="G11" i="20"/>
  <c r="G10" i="20"/>
  <c r="G9" i="20"/>
  <c r="G8" i="20"/>
  <c r="G7" i="20"/>
  <c r="G6" i="20"/>
  <c r="G25" i="19"/>
  <c r="G24" i="19"/>
  <c r="G23" i="19"/>
  <c r="G22" i="19"/>
  <c r="G21" i="19"/>
  <c r="G20" i="19"/>
  <c r="G19" i="19"/>
  <c r="G18" i="19"/>
  <c r="G17" i="19"/>
  <c r="G16" i="19"/>
  <c r="G15" i="19"/>
  <c r="G14" i="19"/>
  <c r="G13" i="19"/>
  <c r="G12" i="19"/>
  <c r="G11" i="19"/>
  <c r="G10" i="19"/>
  <c r="G9" i="19"/>
  <c r="G8" i="19"/>
  <c r="G7" i="19"/>
  <c r="G6" i="19"/>
  <c r="G25" i="18"/>
  <c r="G24" i="18"/>
  <c r="G23" i="18"/>
  <c r="G22" i="18"/>
  <c r="G21" i="18"/>
  <c r="G20" i="18"/>
  <c r="G19" i="18"/>
  <c r="G18" i="18"/>
  <c r="G17" i="18"/>
  <c r="G16" i="18"/>
  <c r="G15" i="18"/>
  <c r="G14" i="18"/>
  <c r="G13" i="18"/>
  <c r="G12" i="18"/>
  <c r="G11" i="18"/>
  <c r="G10" i="18"/>
  <c r="G9" i="18"/>
  <c r="G6" i="18"/>
  <c r="G7" i="18" s="1"/>
  <c r="G8" i="18" s="1"/>
  <c r="F7" i="16"/>
  <c r="F6" i="16"/>
  <c r="F25" i="14"/>
  <c r="F24" i="14"/>
  <c r="F23" i="14"/>
  <c r="F22" i="14"/>
  <c r="F21" i="14"/>
  <c r="F20" i="14"/>
  <c r="F19" i="14"/>
  <c r="F18" i="14"/>
  <c r="F17" i="14"/>
  <c r="F16" i="14"/>
  <c r="F15" i="14"/>
  <c r="F14" i="14"/>
  <c r="F13" i="14"/>
  <c r="F12" i="14"/>
  <c r="F11" i="14"/>
  <c r="F10" i="14"/>
  <c r="F9" i="14"/>
  <c r="F8" i="14"/>
  <c r="F7" i="14"/>
  <c r="F6" i="14"/>
  <c r="F6" i="15"/>
  <c r="F27" i="15"/>
  <c r="F26" i="15"/>
  <c r="F25" i="15"/>
  <c r="F24" i="15"/>
  <c r="F23" i="15"/>
  <c r="F22" i="15"/>
  <c r="F21" i="15"/>
  <c r="F20" i="15"/>
  <c r="F19" i="15"/>
  <c r="F18" i="15"/>
  <c r="F17" i="15"/>
  <c r="F16" i="15"/>
  <c r="F15" i="15"/>
  <c r="F13" i="15"/>
  <c r="F14" i="15" s="1"/>
  <c r="K14" i="30" l="1"/>
  <c r="H13" i="30"/>
  <c r="R27" i="24"/>
  <c r="G22" i="24"/>
  <c r="G18" i="24"/>
  <c r="S10" i="24"/>
  <c r="R19" i="10"/>
  <c r="G18" i="10" s="1"/>
  <c r="I3" i="21" s="1"/>
  <c r="F3" i="21" s="1"/>
  <c r="R17" i="10"/>
  <c r="G17" i="10" s="1"/>
  <c r="R14" i="10"/>
  <c r="G14" i="10" s="1"/>
  <c r="R6" i="10"/>
  <c r="S6" i="10" s="1"/>
  <c r="G4" i="10" s="1"/>
  <c r="R5" i="10"/>
  <c r="K15" i="30" l="1"/>
  <c r="H14" i="30"/>
  <c r="G27" i="24"/>
  <c r="R4" i="24" s="1"/>
  <c r="I4" i="24" s="1"/>
  <c r="S39" i="24"/>
  <c r="S41" i="24" s="1"/>
  <c r="R14" i="24"/>
  <c r="R28" i="24" s="1"/>
  <c r="S28" i="24" s="1"/>
  <c r="G8" i="24"/>
  <c r="R23" i="10"/>
  <c r="G23" i="10" s="1"/>
  <c r="K16" i="30" l="1"/>
  <c r="H15" i="30"/>
  <c r="G14" i="24"/>
  <c r="R3" i="24" s="1"/>
  <c r="R5" i="24" s="1"/>
  <c r="I5" i="24" s="1"/>
  <c r="R10" i="10"/>
  <c r="K17" i="30" l="1"/>
  <c r="H16" i="30"/>
  <c r="I3" i="24"/>
  <c r="E3" i="14"/>
  <c r="G10" i="10"/>
  <c r="R25" i="10"/>
  <c r="K18" i="30" l="1"/>
  <c r="H17" i="30"/>
  <c r="S25" i="10"/>
  <c r="K19" i="30" l="1"/>
  <c r="H18" i="30"/>
  <c r="K20" i="30" l="1"/>
  <c r="H19" i="30"/>
  <c r="K21" i="30" l="1"/>
  <c r="H20" i="30"/>
  <c r="K22" i="30" l="1"/>
  <c r="H21" i="30"/>
  <c r="K23" i="30" l="1"/>
  <c r="K29" i="30" s="1"/>
  <c r="K30" i="30" s="1"/>
  <c r="K31" i="30" s="1"/>
  <c r="K32" i="30" s="1"/>
  <c r="K33" i="30" s="1"/>
  <c r="K34" i="30" s="1"/>
  <c r="K35" i="30" s="1"/>
  <c r="K36" i="30" s="1"/>
  <c r="K37" i="30" s="1"/>
  <c r="K38" i="30" s="1"/>
  <c r="K39" i="30" s="1"/>
  <c r="K40" i="30" s="1"/>
  <c r="K41" i="30" s="1"/>
  <c r="K42" i="30" s="1"/>
  <c r="K43" i="30" s="1"/>
  <c r="K44" i="30" s="1"/>
  <c r="K45" i="30" s="1"/>
  <c r="K46" i="30" s="1"/>
  <c r="K47" i="30" s="1"/>
  <c r="K48" i="30" s="1"/>
  <c r="K54" i="30" s="1"/>
  <c r="K55" i="30" s="1"/>
  <c r="K56" i="30" s="1"/>
  <c r="K57" i="30" s="1"/>
  <c r="K58" i="30" s="1"/>
  <c r="K59" i="30" s="1"/>
  <c r="K60" i="30" s="1"/>
  <c r="K61" i="30" s="1"/>
  <c r="K62" i="30" s="1"/>
  <c r="K63" i="30" s="1"/>
  <c r="K64" i="30" s="1"/>
  <c r="K65" i="30" s="1"/>
  <c r="K66" i="30" s="1"/>
  <c r="K67" i="30" s="1"/>
  <c r="K68" i="30" s="1"/>
  <c r="K69" i="30" s="1"/>
  <c r="K70" i="30" s="1"/>
  <c r="K71" i="30" s="1"/>
  <c r="K72" i="30" s="1"/>
  <c r="K73" i="30" s="1"/>
  <c r="K79" i="30" s="1"/>
  <c r="K80" i="30" s="1"/>
  <c r="K81" i="30" s="1"/>
  <c r="K82" i="30" s="1"/>
  <c r="K83" i="30" s="1"/>
  <c r="K84" i="30" s="1"/>
  <c r="K85" i="30" s="1"/>
  <c r="K86" i="30" s="1"/>
  <c r="K87" i="30" s="1"/>
  <c r="K88" i="30" s="1"/>
  <c r="K89" i="30" s="1"/>
  <c r="K90" i="30" s="1"/>
  <c r="K91" i="30" s="1"/>
  <c r="K92" i="30" s="1"/>
  <c r="K93" i="30" s="1"/>
  <c r="K94" i="30" s="1"/>
  <c r="K95" i="30" s="1"/>
  <c r="K96" i="30" s="1"/>
  <c r="K97" i="30" s="1"/>
  <c r="K98" i="30" s="1"/>
  <c r="K104" i="30" s="1"/>
  <c r="K105" i="30" s="1"/>
  <c r="K106" i="30" s="1"/>
  <c r="K107" i="30" s="1"/>
  <c r="K108" i="30" s="1"/>
  <c r="K109" i="30" s="1"/>
  <c r="K110" i="30" s="1"/>
  <c r="K111" i="30" s="1"/>
  <c r="K112" i="30" s="1"/>
  <c r="K113" i="30" s="1"/>
  <c r="K114" i="30" s="1"/>
  <c r="K115" i="30" s="1"/>
  <c r="K116" i="30" s="1"/>
  <c r="K117" i="30" s="1"/>
  <c r="K118" i="30" s="1"/>
  <c r="K119" i="30" s="1"/>
  <c r="K120" i="30" s="1"/>
  <c r="K121" i="30" s="1"/>
  <c r="K122" i="30" s="1"/>
  <c r="K123" i="30" s="1"/>
  <c r="K129" i="30" s="1"/>
  <c r="K130" i="30" s="1"/>
  <c r="K131" i="30" s="1"/>
  <c r="K132" i="30" s="1"/>
  <c r="K133" i="30" s="1"/>
  <c r="K134" i="30" s="1"/>
  <c r="K135" i="30" s="1"/>
  <c r="K136" i="30" s="1"/>
  <c r="K137" i="30" s="1"/>
  <c r="K138" i="30" s="1"/>
  <c r="K139" i="30" s="1"/>
  <c r="K140" i="30" s="1"/>
  <c r="K141" i="30" s="1"/>
  <c r="K142" i="30" s="1"/>
  <c r="K143" i="30" s="1"/>
  <c r="K144" i="30" s="1"/>
  <c r="K145" i="30" s="1"/>
  <c r="K146" i="30" s="1"/>
  <c r="K147" i="30" s="1"/>
  <c r="K148" i="30" s="1"/>
  <c r="K154" i="30" s="1"/>
  <c r="K155" i="30" s="1"/>
  <c r="K156" i="30" s="1"/>
  <c r="K157" i="30" s="1"/>
  <c r="K158" i="30" s="1"/>
  <c r="K159" i="30" s="1"/>
  <c r="K160" i="30" s="1"/>
  <c r="K161" i="30" s="1"/>
  <c r="K162" i="30" s="1"/>
  <c r="K163" i="30" s="1"/>
  <c r="K164" i="30" s="1"/>
  <c r="K165" i="30" s="1"/>
  <c r="K166" i="30" s="1"/>
  <c r="K167" i="30" s="1"/>
  <c r="K168" i="30" s="1"/>
  <c r="K169" i="30" s="1"/>
  <c r="K170" i="30" s="1"/>
  <c r="K171" i="30" s="1"/>
  <c r="K172" i="30" s="1"/>
  <c r="K173" i="30" s="1"/>
  <c r="H22" i="30"/>
</calcChain>
</file>

<file path=xl/comments1.xml><?xml version="1.0" encoding="utf-8"?>
<comments xmlns="http://schemas.openxmlformats.org/spreadsheetml/2006/main">
  <authors>
    <author>前林　利文</author>
  </authors>
  <commentList>
    <comment ref="B1" authorId="0" shapeId="0">
      <text>
        <r>
          <rPr>
            <sz val="9"/>
            <color indexed="81"/>
            <rFont val="ＭＳ Ｐゴシック"/>
            <family val="3"/>
            <charset val="128"/>
          </rPr>
          <t xml:space="preserve">年度を追記します。
</t>
        </r>
      </text>
    </comment>
    <comment ref="I3" authorId="0" shapeId="0">
      <text>
        <r>
          <rPr>
            <b/>
            <sz val="9"/>
            <color indexed="81"/>
            <rFont val="ＭＳ Ｐゴシック"/>
            <family val="3"/>
            <charset val="128"/>
          </rPr>
          <t xml:space="preserve">緑色のセルは、計算式が入っているので、直接入力しません。
</t>
        </r>
      </text>
    </comment>
    <comment ref="I5" authorId="0" shapeId="0">
      <text>
        <r>
          <rPr>
            <b/>
            <sz val="9"/>
            <color indexed="81"/>
            <rFont val="ＭＳ Ｐゴシック"/>
            <family val="3"/>
            <charset val="128"/>
          </rPr>
          <t xml:space="preserve">最終の決算額が表示されます。
収入-支出＝次年度繰越金となります。
</t>
        </r>
        <r>
          <rPr>
            <sz val="9"/>
            <color indexed="81"/>
            <rFont val="ＭＳ Ｐゴシック"/>
            <family val="3"/>
            <charset val="128"/>
          </rPr>
          <t xml:space="preserve">
</t>
        </r>
      </text>
    </comment>
    <comment ref="G11" authorId="0" shapeId="0">
      <text>
        <r>
          <rPr>
            <b/>
            <sz val="9"/>
            <color indexed="81"/>
            <rFont val="ＭＳ Ｐゴシック"/>
            <family val="3"/>
            <charset val="128"/>
          </rPr>
          <t xml:space="preserve">表示位置を調整しています。
以下、この列のセルに入力します。
</t>
        </r>
      </text>
    </comment>
  </commentList>
</comments>
</file>

<file path=xl/comments10.xml><?xml version="1.0" encoding="utf-8"?>
<comments xmlns="http://schemas.openxmlformats.org/spreadsheetml/2006/main">
  <authors>
    <author>前林　利文</author>
  </authors>
  <commentList>
    <comment ref="E3" authorId="0" shapeId="0">
      <text>
        <r>
          <rPr>
            <sz val="9"/>
            <color indexed="81"/>
            <rFont val="ＭＳ Ｐゴシック"/>
            <family val="3"/>
            <charset val="128"/>
          </rPr>
          <t>緑色のセルには、数式が入っていますので、入力しません。
収支予算書のシートから引用しています。
ここには、入力しません。
計算式のセルは消さないこと。
「円」は自動で表示されます。</t>
        </r>
      </text>
    </comment>
    <comment ref="E6" authorId="0" shapeId="0">
      <text>
        <r>
          <rPr>
            <b/>
            <sz val="9"/>
            <color indexed="81"/>
            <rFont val="ＭＳ Ｐゴシック"/>
            <family val="3"/>
            <charset val="128"/>
          </rPr>
          <t>収入額は、市からの補助金額を入力します。
補助額は、クラブの人数によって異なります。
・25～44人 47,000円
・45～99人 60,000円
・100人～ 75,000円
（令和6年現在）
予算額の入力も忘れずに。</t>
        </r>
        <r>
          <rPr>
            <sz val="9"/>
            <color indexed="81"/>
            <rFont val="ＭＳ Ｐゴシック"/>
            <family val="3"/>
            <charset val="128"/>
          </rPr>
          <t xml:space="preserve">
</t>
        </r>
      </text>
    </comment>
    <comment ref="A8" authorId="0" shapeId="0">
      <text>
        <r>
          <rPr>
            <b/>
            <sz val="9"/>
            <color indexed="81"/>
            <rFont val="ＭＳ Ｐゴシック"/>
            <family val="3"/>
            <charset val="128"/>
          </rPr>
          <t>緑色のセルには、数式が入っていますので、入力しません。
表に入力する際は、行を空けずに上から入力します。
収入額は「数値」のみを入力します。
累計行にエラーが出る場合は、数値以外の文字や「スペース」が「収入額」の行に
入っていますので、「Ｄｅｌｅｔｅ］キーで削除しましょう。</t>
        </r>
        <r>
          <rPr>
            <sz val="9"/>
            <color indexed="81"/>
            <rFont val="ＭＳ Ｐゴシック"/>
            <family val="3"/>
            <charset val="128"/>
          </rPr>
          <t xml:space="preserve">
</t>
        </r>
      </text>
    </comment>
  </commentList>
</comments>
</file>

<file path=xl/comments11.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緑色のセルには、数式が入っていますので、入力しません。
表に入力する際は、行を空けずに上から入力します。
収入額は「数値」のみを入力します。
累計行にエラーが出る場合は、数値以外の文字や「スペース」が「収入額」の行に入っていますので、「Ｄｅｌｅｔｅ］キーで削除しましょう。
</t>
        </r>
      </text>
    </comment>
    <comment ref="E3" authorId="0" shapeId="0">
      <text>
        <r>
          <rPr>
            <sz val="9"/>
            <color indexed="81"/>
            <rFont val="ＭＳ Ｐゴシック"/>
            <family val="3"/>
            <charset val="128"/>
          </rPr>
          <t>ここの欄は、収支予算書のシートから引用しています。
当初の計画値です。
「円」は自動で表示されます。</t>
        </r>
      </text>
    </comment>
  </commentList>
</comments>
</file>

<file path=xl/comments12.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緑色のセルには、数式が入っていますので、ここには入力しません。
表に入力する際は、行を空けずに上から入力します。
収入、支出は「数値」のみを入力します。
計算式行にエラーが出る場合は、数値以外の文字や「スペース」が、「収入・支出」の行に入っていますので、「Ｄｅｌｅｔｅ］キーで削除しましょう。</t>
        </r>
      </text>
    </comment>
    <comment ref="H3" authorId="0" shapeId="0">
      <text>
        <r>
          <rPr>
            <b/>
            <sz val="9"/>
            <color indexed="81"/>
            <rFont val="ＭＳ Ｐゴシック"/>
            <family val="3"/>
            <charset val="128"/>
          </rPr>
          <t xml:space="preserve">出納簿には、時系列でお金の入と出の動きをもれなく記入していきます。
　残高欄を確認することで、現在の資金状況を確認できます。
</t>
        </r>
        <r>
          <rPr>
            <sz val="9"/>
            <color indexed="81"/>
            <rFont val="ＭＳ Ｐゴシック"/>
            <family val="3"/>
            <charset val="128"/>
          </rPr>
          <t xml:space="preserve">
</t>
        </r>
      </text>
    </comment>
  </commentList>
</comments>
</file>

<file path=xl/comments13.xml><?xml version="1.0" encoding="utf-8"?>
<comments xmlns="http://schemas.openxmlformats.org/spreadsheetml/2006/main">
  <authors>
    <author>前林　利文</author>
  </authors>
  <commentList>
    <comment ref="B6" authorId="0" shapeId="0">
      <text>
        <r>
          <rPr>
            <b/>
            <sz val="9"/>
            <color indexed="81"/>
            <rFont val="ＭＳ Ｐゴシック"/>
            <family val="3"/>
            <charset val="128"/>
          </rPr>
          <t>年度を追記します。</t>
        </r>
      </text>
    </comment>
  </commentList>
</comments>
</file>

<file path=xl/comments14.xml><?xml version="1.0" encoding="utf-8"?>
<comments xmlns="http://schemas.openxmlformats.org/spreadsheetml/2006/main">
  <authors>
    <author>前林　利文</author>
  </authors>
  <commentList>
    <comment ref="B1" authorId="0" shapeId="0">
      <text>
        <r>
          <rPr>
            <b/>
            <sz val="9"/>
            <color indexed="81"/>
            <rFont val="ＭＳ Ｐゴシック"/>
            <family val="3"/>
            <charset val="128"/>
          </rPr>
          <t xml:space="preserve">年度を追記します。
</t>
        </r>
      </text>
    </comment>
    <comment ref="G4" authorId="0" shapeId="0">
      <text>
        <r>
          <rPr>
            <b/>
            <sz val="9"/>
            <color indexed="81"/>
            <rFont val="ＭＳ Ｐゴシック"/>
            <family val="3"/>
            <charset val="128"/>
          </rPr>
          <t xml:space="preserve">緑色のセルは、計算式が入っているので、直接入力しません。
計算式行にエラーが出る場合は、数値以外の文字や「スペース」が、「予算額・内訳」の行に入っていますので、対象のセルを選択して「Ｄｅｌｅｔｅ］キーで削除しましょう。
</t>
        </r>
        <r>
          <rPr>
            <sz val="9"/>
            <color indexed="81"/>
            <rFont val="ＭＳ Ｐゴシック"/>
            <family val="3"/>
            <charset val="128"/>
          </rPr>
          <t xml:space="preserve">
</t>
        </r>
      </text>
    </comment>
    <comment ref="G7" authorId="0" shapeId="0">
      <text>
        <r>
          <rPr>
            <b/>
            <sz val="9"/>
            <color indexed="81"/>
            <rFont val="ＭＳ Ｐゴシック"/>
            <family val="3"/>
            <charset val="128"/>
          </rPr>
          <t>ここのセル（枠の左側）に入力する</t>
        </r>
        <r>
          <rPr>
            <sz val="9"/>
            <color indexed="81"/>
            <rFont val="ＭＳ Ｐゴシック"/>
            <family val="3"/>
            <charset val="128"/>
          </rPr>
          <t xml:space="preserve">。
</t>
        </r>
      </text>
    </comment>
  </commentList>
</comments>
</file>

<file path=xl/comments15.xml><?xml version="1.0" encoding="utf-8"?>
<comments xmlns="http://schemas.openxmlformats.org/spreadsheetml/2006/main">
  <authors>
    <author>前林　利文</author>
  </authors>
  <commentList>
    <comment ref="B1" authorId="0" shapeId="0">
      <text>
        <r>
          <rPr>
            <b/>
            <sz val="9"/>
            <color indexed="81"/>
            <rFont val="ＭＳ Ｐゴシック"/>
            <family val="3"/>
            <charset val="128"/>
          </rPr>
          <t xml:space="preserve">年度を追記します。
</t>
        </r>
      </text>
    </comment>
  </commentList>
</comments>
</file>

<file path=xl/comments16.xml><?xml version="1.0" encoding="utf-8"?>
<comments xmlns="http://schemas.openxmlformats.org/spreadsheetml/2006/main">
  <authors>
    <author>前林　利文</author>
  </authors>
  <commentList>
    <comment ref="C6" authorId="0" shapeId="0">
      <text>
        <r>
          <rPr>
            <b/>
            <sz val="9"/>
            <color indexed="81"/>
            <rFont val="ＭＳ Ｐゴシック"/>
            <family val="3"/>
            <charset val="128"/>
          </rPr>
          <t xml:space="preserve">予算書の年度を追記します。
例：令和○年度
　　２０△△年度
</t>
        </r>
        <r>
          <rPr>
            <sz val="9"/>
            <color indexed="81"/>
            <rFont val="ＭＳ Ｐゴシック"/>
            <family val="3"/>
            <charset val="128"/>
          </rPr>
          <t xml:space="preserve">
</t>
        </r>
      </text>
    </comment>
    <comment ref="D28" authorId="0" shapeId="0">
      <text>
        <r>
          <rPr>
            <b/>
            <sz val="9"/>
            <color indexed="81"/>
            <rFont val="ＭＳ Ｐゴシック"/>
            <family val="3"/>
            <charset val="128"/>
          </rPr>
          <t xml:space="preserve">クラブ名を入力します。
</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年度を追記します。
</t>
        </r>
      </text>
    </comment>
  </commentList>
</comments>
</file>

<file path=xl/comments3.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t>
        </r>
      </text>
    </comment>
  </commentList>
</comments>
</file>

<file path=xl/comments4.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総会開催に係る費用を計上します。</t>
        </r>
      </text>
    </comment>
  </commentList>
</comments>
</file>

<file path=xl/comments5.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総会開催に係る費用を計上します。</t>
        </r>
      </text>
    </comment>
  </commentList>
</comments>
</file>

<file path=xl/comments6.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t>
        </r>
      </text>
    </comment>
    <comment ref="G5" authorId="0" shapeId="0">
      <text>
        <r>
          <rPr>
            <b/>
            <sz val="9"/>
            <color indexed="81"/>
            <rFont val="ＭＳ Ｐゴシック"/>
            <family val="3"/>
            <charset val="128"/>
          </rPr>
          <t xml:space="preserve">・社会奉仕活動非違
・生きがい活動費
・健康増進活動費
の合計が補助金の総額を超えていること。
補助金額未満の場合は、余った補助金を返還することになります。
</t>
        </r>
      </text>
    </comment>
  </commentList>
</comments>
</file>

<file path=xl/comments7.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t>
        </r>
      </text>
    </comment>
    <comment ref="G5" authorId="0" shapeId="0">
      <text>
        <r>
          <rPr>
            <b/>
            <sz val="9"/>
            <color indexed="81"/>
            <rFont val="ＭＳ Ｐゴシック"/>
            <family val="3"/>
            <charset val="128"/>
          </rPr>
          <t xml:space="preserve">・社会奉仕活動非違
・生きがい活動費
・健康増進活動費
の合計が補助金の総額を超えていること。
補助金額未満の場合は、余った補助金を返還することになります。
</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「０円」計上の場合は、支出額に０を入力します。
</t>
        </r>
      </text>
    </comment>
    <comment ref="F3" authorId="0" shapeId="0">
      <text>
        <r>
          <rPr>
            <b/>
            <sz val="9"/>
            <color indexed="81"/>
            <rFont val="ＭＳ Ｐゴシック"/>
            <family val="3"/>
            <charset val="128"/>
          </rPr>
          <t>ここの欄は、収支予算書のシートから引用しています。
当初の計画値です。
「円」は自動で表示されます。</t>
        </r>
        <r>
          <rPr>
            <sz val="9"/>
            <color indexed="81"/>
            <rFont val="ＭＳ Ｐゴシック"/>
            <family val="3"/>
            <charset val="128"/>
          </rPr>
          <t xml:space="preserve">
</t>
        </r>
      </text>
    </comment>
    <comment ref="G5" authorId="0" shapeId="0">
      <text>
        <r>
          <rPr>
            <b/>
            <sz val="9"/>
            <color indexed="81"/>
            <rFont val="ＭＳ Ｐゴシック"/>
            <family val="3"/>
            <charset val="128"/>
          </rPr>
          <t>・社会奉仕活動非違
・生きがい活動費
・健康増進活動費
の合計が補助金の総額を超えていること。
補助金額未満の場合は、余った補助金を返還することになります。</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前林　利文</author>
  </authors>
  <commentList>
    <comment ref="A1" authorId="0" shapeId="0">
      <text>
        <r>
          <rPr>
            <b/>
            <sz val="9"/>
            <color indexed="81"/>
            <rFont val="ＭＳ Ｐゴシック"/>
            <family val="3"/>
            <charset val="128"/>
          </rPr>
          <t xml:space="preserve">緑色のセルには、数式が入っていますので、入力しません。
表に入力する際は、行を空けずに上から入力します。
収入額は「数値」のみを入力します。
累計行にエラーが出る場合は、数値以外の文字や「スペース」が「収入額」の行に入っていますので、「Ｄｅｌｅｔｅ］キーで削除しましょう。
予算額の入力も忘れずに。
累計額と同額になります。
</t>
        </r>
      </text>
    </comment>
  </commentList>
</comments>
</file>

<file path=xl/sharedStrings.xml><?xml version="1.0" encoding="utf-8"?>
<sst xmlns="http://schemas.openxmlformats.org/spreadsheetml/2006/main" count="644" uniqueCount="354">
  <si>
    <t>５年間保存</t>
  </si>
  <si>
    <t>老人クラブ会計簿</t>
    <phoneticPr fontId="1"/>
  </si>
  <si>
    <t>郡山市・郡山市老人クラブ連合会</t>
    <phoneticPr fontId="1"/>
  </si>
  <si>
    <t>目　　　　　　　次</t>
    <phoneticPr fontId="1"/>
  </si>
  <si>
    <t>科目別内訳</t>
    <phoneticPr fontId="1"/>
  </si>
  <si>
    <t>2-3</t>
    <phoneticPr fontId="1"/>
  </si>
  <si>
    <t>5-11</t>
    <phoneticPr fontId="1"/>
  </si>
  <si>
    <t>24-25</t>
    <phoneticPr fontId="1"/>
  </si>
  <si>
    <t>金銭出納簿・・・・・・・・・・・・・・・・・・・・・・・・・・・・・・・・・・・・・・・・・・・・・・・・</t>
    <phoneticPr fontId="1"/>
  </si>
  <si>
    <t>活動費補助金・・・・・・・・・・・・・・・・・・・・・・・・・・・・・・・・・・</t>
    <phoneticPr fontId="1"/>
  </si>
  <si>
    <t>その他の収入・・・・・・・・・・・・・・・・・・・・・・・・・・・・・・・・・・</t>
    <phoneticPr fontId="1"/>
  </si>
  <si>
    <t>前年度繰越金・・・・・・・・・・・・・・・・・・・・・・・・・・・・・・・・・・</t>
    <phoneticPr fontId="1"/>
  </si>
  <si>
    <t>社会奉仕活動費・・・・・・・・・・・・・・・・・・・・・・・・・・・・・・・・・</t>
    <phoneticPr fontId="1"/>
  </si>
  <si>
    <t>生きがい活動費・・・・・・・・・・・・・・・・・・・・・・・・・・・・・・・・・</t>
    <phoneticPr fontId="1"/>
  </si>
  <si>
    <t>健康増進活動費・・・・・・・・・・・・・・・・・・・・・・・・・・・・・・・・・</t>
    <phoneticPr fontId="1"/>
  </si>
  <si>
    <t>総会費・・・・・・・・・・・・・・・・・・・・・・・・・・・・・・・・・・・・・</t>
    <phoneticPr fontId="1"/>
  </si>
  <si>
    <t>役員会費・・・・・・・・・・・・・・・・・・・・・・・・・・・・・・・・・・・・</t>
    <phoneticPr fontId="1"/>
  </si>
  <si>
    <t>負担金・・・・・・・・・・・・・・・・・・・・・・・・・・・・・・・・・・・・・</t>
    <phoneticPr fontId="1"/>
  </si>
  <si>
    <t>慶弔費・・・・・・・・・・・・・・・・・・・・・・・・・・・・・・・・・・・・・</t>
    <phoneticPr fontId="1"/>
  </si>
  <si>
    <t>その他の支出・・・・・・・・・・・・・・・・・・・・・・・・・・・・・・・・・・</t>
    <phoneticPr fontId="1"/>
  </si>
  <si>
    <t>事業実施計画書　　月別事業計画・・・・・・・・・・・・・・・・・・・・・・・・・・・・・・・・ ・・・・・・・・・・・・・・・・・・・</t>
    <phoneticPr fontId="1"/>
  </si>
  <si>
    <t>会計監査報告書・・・・・・・・・・・・・・・・・・・・・・・・・・・・・・・・・・・・・・・・・・・・・</t>
    <phoneticPr fontId="1"/>
  </si>
  <si>
    <t>収　支　科　目　の　説　明</t>
    <phoneticPr fontId="1"/>
  </si>
  <si>
    <t>《　収入の部　》</t>
    <phoneticPr fontId="1"/>
  </si>
  <si>
    <t>（Ｐ１２～Ｐ１４）</t>
    <phoneticPr fontId="1"/>
  </si>
  <si>
    <t>会　　　　費</t>
    <phoneticPr fontId="1"/>
  </si>
  <si>
    <t>クラブ会員が定期的に納入する会費</t>
    <phoneticPr fontId="1"/>
  </si>
  <si>
    <t>活動費補助金</t>
    <phoneticPr fontId="1"/>
  </si>
  <si>
    <t>郡山市からの活動費補助金</t>
    <phoneticPr fontId="1"/>
  </si>
  <si>
    <t>その他の収入</t>
    <phoneticPr fontId="1"/>
  </si>
  <si>
    <t>預金利子、町内会等からの寄付、地域奉仕活動助成金等</t>
    <phoneticPr fontId="1"/>
  </si>
  <si>
    <t>生産活動から生じた収入等</t>
    <phoneticPr fontId="1"/>
  </si>
  <si>
    <t>前年度繰越金</t>
    <phoneticPr fontId="1"/>
  </si>
  <si>
    <t>前年度から本年度への繰越金</t>
    <phoneticPr fontId="1"/>
  </si>
  <si>
    <t>《　支出の部　》</t>
    <phoneticPr fontId="1"/>
  </si>
  <si>
    <t>（P１５～P２０）</t>
    <phoneticPr fontId="1"/>
  </si>
  <si>
    <t>活動費の細部内容</t>
    <phoneticPr fontId="1"/>
  </si>
  <si>
    <t>(1)社会奉仕活動費</t>
    <phoneticPr fontId="1"/>
  </si>
  <si>
    <t>公共施設、道路等の清掃、除草、寝たきり・一人暮</t>
    <phoneticPr fontId="1"/>
  </si>
  <si>
    <t>らし老人等への友愛訪問活動、一声運動、花いっぱ</t>
    <phoneticPr fontId="1"/>
  </si>
  <si>
    <t>い等環境美化にかかる経費</t>
    <phoneticPr fontId="1"/>
  </si>
  <si>
    <t>(2)生きがい活動費</t>
    <phoneticPr fontId="1"/>
  </si>
  <si>
    <t>学習活動、趣味、レクリェーション、研修視察、</t>
    <phoneticPr fontId="1"/>
  </si>
  <si>
    <t>話し合い活動等の経費、その他の生きがい作りに</t>
    <phoneticPr fontId="1"/>
  </si>
  <si>
    <t>関わる講座等の経費</t>
    <phoneticPr fontId="1"/>
  </si>
  <si>
    <t>(3)健康増進活動費</t>
    <phoneticPr fontId="1"/>
  </si>
  <si>
    <t>ゲートボール、グラウンド・ゴルフ、スポーツ、</t>
    <phoneticPr fontId="1"/>
  </si>
  <si>
    <t>体操、歩け歩け運動等の活動経費、その他の各種競技</t>
    <phoneticPr fontId="1"/>
  </si>
  <si>
    <t>会・大会の開催、各種実技・練習、リーダー養成講座</t>
    <phoneticPr fontId="1"/>
  </si>
  <si>
    <t>等の経費</t>
    <phoneticPr fontId="1"/>
  </si>
  <si>
    <t>会議費の細部内容</t>
    <phoneticPr fontId="1"/>
  </si>
  <si>
    <t>(1)総会費</t>
    <phoneticPr fontId="1"/>
  </si>
  <si>
    <t>(2)役員会費</t>
    <phoneticPr fontId="1"/>
  </si>
  <si>
    <t>会議、要項印刷、茶菓子、会場借上等に要した経費</t>
    <phoneticPr fontId="1"/>
  </si>
  <si>
    <t>負担金</t>
    <phoneticPr fontId="1"/>
  </si>
  <si>
    <t>慶弔費</t>
    <phoneticPr fontId="1"/>
  </si>
  <si>
    <t>その他の支出</t>
    <phoneticPr fontId="1"/>
  </si>
  <si>
    <t>市老連負担金、方部負担金</t>
    <phoneticPr fontId="1"/>
  </si>
  <si>
    <t>お祝い、病気見舞、香典、供花等</t>
    <phoneticPr fontId="1"/>
  </si>
  <si>
    <t>事務用消耗品（文具）等何れの経費にも属さない費用</t>
    <phoneticPr fontId="1"/>
  </si>
  <si>
    <t>《収入の部》</t>
    <phoneticPr fontId="1"/>
  </si>
  <si>
    <t>《支出の部》</t>
    <phoneticPr fontId="1"/>
  </si>
  <si>
    <t>月　別</t>
    <phoneticPr fontId="1"/>
  </si>
  <si>
    <t>ク　ラ　ブ　の　行　事　予　定</t>
    <phoneticPr fontId="1"/>
  </si>
  <si>
    <t>４月</t>
    <phoneticPr fontId="1"/>
  </si>
  <si>
    <t>５月</t>
  </si>
  <si>
    <t>６月</t>
  </si>
  <si>
    <t>７月</t>
  </si>
  <si>
    <t>８月</t>
  </si>
  <si>
    <t>９月</t>
  </si>
  <si>
    <t>１０月</t>
  </si>
  <si>
    <t>１１月</t>
  </si>
  <si>
    <t>１２月</t>
  </si>
  <si>
    <t>１月</t>
  </si>
  <si>
    <t>２月</t>
  </si>
  <si>
    <t>３月</t>
  </si>
  <si>
    <t>（年度初めの総会で具体的にし、会員にお知らせください）</t>
    <phoneticPr fontId="1"/>
  </si>
  <si>
    <t>老人クラブ連合会の行事予定</t>
    <phoneticPr fontId="1"/>
  </si>
  <si>
    <t>そ　　　　の　　　　他</t>
    <phoneticPr fontId="1"/>
  </si>
  <si>
    <t>内 訳</t>
    <phoneticPr fontId="1"/>
  </si>
  <si>
    <t>区分</t>
    <phoneticPr fontId="1"/>
  </si>
  <si>
    <t>科　　　目</t>
    <phoneticPr fontId="1"/>
  </si>
  <si>
    <t>予　　算　　額</t>
    <phoneticPr fontId="1"/>
  </si>
  <si>
    <t>内　　　訳</t>
    <phoneticPr fontId="1"/>
  </si>
  <si>
    <t>収　　　入</t>
    <phoneticPr fontId="1"/>
  </si>
  <si>
    <t>会　　　費</t>
    <phoneticPr fontId="1"/>
  </si>
  <si>
    <t>名×</t>
    <rPh sb="0" eb="1">
      <t>メイ</t>
    </rPh>
    <phoneticPr fontId="1"/>
  </si>
  <si>
    <t>円</t>
    <rPh sb="0" eb="1">
      <t>エン</t>
    </rPh>
    <phoneticPr fontId="1"/>
  </si>
  <si>
    <t>活動費補助金</t>
    <phoneticPr fontId="1"/>
  </si>
  <si>
    <t>（市補助金）</t>
    <phoneticPr fontId="1"/>
  </si>
  <si>
    <t>合　　　計</t>
    <phoneticPr fontId="1"/>
  </si>
  <si>
    <t>活　動　費</t>
    <phoneticPr fontId="1"/>
  </si>
  <si>
    <t>１　社会奉仕活動</t>
    <phoneticPr fontId="1"/>
  </si>
  <si>
    <t>２　生きがい活動</t>
    <phoneticPr fontId="1"/>
  </si>
  <si>
    <t>３　健康増進活動</t>
    <phoneticPr fontId="1"/>
  </si>
  <si>
    <t>小　　　計</t>
    <phoneticPr fontId="1"/>
  </si>
  <si>
    <t>１　総　　　会</t>
    <phoneticPr fontId="1"/>
  </si>
  <si>
    <t>２　役　員　会</t>
    <phoneticPr fontId="1"/>
  </si>
  <si>
    <t>会　議　費</t>
    <phoneticPr fontId="1"/>
  </si>
  <si>
    <t>市老連負担金</t>
    <phoneticPr fontId="1"/>
  </si>
  <si>
    <t>方部負担金</t>
    <phoneticPr fontId="1"/>
  </si>
  <si>
    <t>負　担　金</t>
    <phoneticPr fontId="1"/>
  </si>
  <si>
    <t>慶　弔　費</t>
    <phoneticPr fontId="1"/>
  </si>
  <si>
    <t>その他の支出</t>
    <phoneticPr fontId="1"/>
  </si>
  <si>
    <t>支　　　出</t>
    <phoneticPr fontId="1"/>
  </si>
  <si>
    <t>＝</t>
    <phoneticPr fontId="1"/>
  </si>
  <si>
    <t>計算式１</t>
    <rPh sb="0" eb="3">
      <t>ケイサンシキ</t>
    </rPh>
    <phoneticPr fontId="1"/>
  </si>
  <si>
    <t>計算式２</t>
    <rPh sb="0" eb="3">
      <t>ケイサンシキ</t>
    </rPh>
    <phoneticPr fontId="1"/>
  </si>
  <si>
    <t>月</t>
    <rPh sb="0" eb="1">
      <t>ツキ</t>
    </rPh>
    <phoneticPr fontId="1"/>
  </si>
  <si>
    <t>日</t>
    <rPh sb="0" eb="1">
      <t>ヒ</t>
    </rPh>
    <phoneticPr fontId="1"/>
  </si>
  <si>
    <t>科目</t>
    <rPh sb="0" eb="2">
      <t>カモク</t>
    </rPh>
    <phoneticPr fontId="1"/>
  </si>
  <si>
    <t>摘　　　要</t>
    <phoneticPr fontId="1"/>
  </si>
  <si>
    <t>繰越</t>
    <rPh sb="0" eb="2">
      <t>クリコシ</t>
    </rPh>
    <phoneticPr fontId="1"/>
  </si>
  <si>
    <t>　　科　目　別　内　訳</t>
    <phoneticPr fontId="1"/>
  </si>
  <si>
    <t>＜収入の部＞</t>
    <phoneticPr fontId="1"/>
  </si>
  <si>
    <t>照　合</t>
    <phoneticPr fontId="1"/>
  </si>
  <si>
    <t>収　入　額</t>
    <phoneticPr fontId="1"/>
  </si>
  <si>
    <t>累　　計</t>
    <phoneticPr fontId="1"/>
  </si>
  <si>
    <t>収　入</t>
    <rPh sb="0" eb="1">
      <t>オサム</t>
    </rPh>
    <rPh sb="2" eb="3">
      <t>ニュウ</t>
    </rPh>
    <phoneticPr fontId="1"/>
  </si>
  <si>
    <t>老人クラブ活動費補助金</t>
    <phoneticPr fontId="1"/>
  </si>
  <si>
    <t>社会奉仕活動費</t>
    <phoneticPr fontId="1"/>
  </si>
  <si>
    <t>支　出</t>
    <phoneticPr fontId="1"/>
  </si>
  <si>
    <t>参加人数</t>
    <rPh sb="0" eb="2">
      <t>サンカ</t>
    </rPh>
    <rPh sb="2" eb="4">
      <t>ニンズウ</t>
    </rPh>
    <phoneticPr fontId="1"/>
  </si>
  <si>
    <t>支　出　額</t>
    <rPh sb="0" eb="1">
      <t>シ</t>
    </rPh>
    <rPh sb="2" eb="3">
      <t>デ</t>
    </rPh>
    <phoneticPr fontId="1"/>
  </si>
  <si>
    <t>生きがい活動費</t>
    <phoneticPr fontId="1"/>
  </si>
  <si>
    <t>健康増進活動費</t>
    <phoneticPr fontId="1"/>
  </si>
  <si>
    <t>そ　の　他　の　支　出</t>
    <phoneticPr fontId="1"/>
  </si>
  <si>
    <t>月別事業計画</t>
    <phoneticPr fontId="1"/>
  </si>
  <si>
    <t>月別</t>
    <rPh sb="0" eb="1">
      <t>ツキ</t>
    </rPh>
    <rPh sb="1" eb="2">
      <t>ベツ</t>
    </rPh>
    <phoneticPr fontId="1"/>
  </si>
  <si>
    <t>年間を通じて実施または、推進する事業</t>
    <phoneticPr fontId="1"/>
  </si>
  <si>
    <t>実施場所</t>
    <phoneticPr fontId="1"/>
  </si>
  <si>
    <t>備　　　考</t>
    <phoneticPr fontId="1"/>
  </si>
  <si>
    <t>No.</t>
    <phoneticPr fontId="1"/>
  </si>
  <si>
    <t>事　　業　　内　　容</t>
    <phoneticPr fontId="1"/>
  </si>
  <si>
    <t>備　　　考</t>
    <phoneticPr fontId="1"/>
  </si>
  <si>
    <t>会 計 監 査 報 告</t>
    <rPh sb="0" eb="1">
      <t>カイ</t>
    </rPh>
    <rPh sb="2" eb="3">
      <t>ケイ</t>
    </rPh>
    <rPh sb="4" eb="5">
      <t>カン</t>
    </rPh>
    <rPh sb="6" eb="7">
      <t>サ</t>
    </rPh>
    <rPh sb="8" eb="9">
      <t>ホウ</t>
    </rPh>
    <rPh sb="10" eb="11">
      <t>コク</t>
    </rPh>
    <phoneticPr fontId="1"/>
  </si>
  <si>
    <t>前記の収支決算は適切かつ正確であることを報告します。</t>
    <phoneticPr fontId="1"/>
  </si>
  <si>
    <t>　　　　　　年　　月　　日</t>
    <phoneticPr fontId="1"/>
  </si>
  <si>
    <r>
      <t>会計監査</t>
    </r>
    <r>
      <rPr>
        <u/>
        <sz val="12"/>
        <color theme="1"/>
        <rFont val="ＭＳ Ｐゴシック"/>
        <family val="3"/>
        <charset val="128"/>
        <scheme val="minor"/>
      </rPr>
      <t>　　　    　　　　　　                          　㊞</t>
    </r>
    <r>
      <rPr>
        <sz val="12"/>
        <color theme="1"/>
        <rFont val="ＭＳ Ｐゴシック"/>
        <family val="2"/>
        <charset val="128"/>
        <scheme val="minor"/>
      </rPr>
      <t>　　</t>
    </r>
    <phoneticPr fontId="1"/>
  </si>
  <si>
    <r>
      <rPr>
        <u/>
        <sz val="12"/>
        <color theme="1"/>
        <rFont val="ＭＳ Ｐゴシック"/>
        <family val="3"/>
        <charset val="128"/>
        <scheme val="minor"/>
      </rPr>
      <t>　　　    　　　　　　                          　㊞</t>
    </r>
    <r>
      <rPr>
        <sz val="12"/>
        <color theme="1"/>
        <rFont val="ＭＳ Ｐゴシック"/>
        <family val="2"/>
        <charset val="128"/>
        <scheme val="minor"/>
      </rPr>
      <t>　　</t>
    </r>
    <phoneticPr fontId="1"/>
  </si>
  <si>
    <t>備忘録   （預金口座 預金通帳控　老人クラブの名称</t>
    <rPh sb="0" eb="3">
      <t>ビボウロク</t>
    </rPh>
    <phoneticPr fontId="1"/>
  </si>
  <si>
    <t>　　　　　　並びに事務局所在地　代表者氏名住所）・・・・・・・・・・・・・・・・・・</t>
    <phoneticPr fontId="1"/>
  </si>
  <si>
    <t>　　備　　忘　　録</t>
    <rPh sb="2" eb="3">
      <t>ビ</t>
    </rPh>
    <rPh sb="5" eb="6">
      <t>ボウ</t>
    </rPh>
    <rPh sb="8" eb="9">
      <t>ロク</t>
    </rPh>
    <phoneticPr fontId="1"/>
  </si>
  <si>
    <t>取り扱い金融機関名</t>
    <phoneticPr fontId="1"/>
  </si>
  <si>
    <t>本　支　店　名</t>
    <phoneticPr fontId="1"/>
  </si>
  <si>
    <t>口　座　番　号</t>
    <phoneticPr fontId="1"/>
  </si>
  <si>
    <t>口座名義人氏名</t>
    <phoneticPr fontId="1"/>
  </si>
  <si>
    <t>住　　　　　所</t>
    <phoneticPr fontId="1"/>
  </si>
  <si>
    <t>届出印</t>
    <phoneticPr fontId="1"/>
  </si>
  <si>
    <t>郡山市</t>
    <phoneticPr fontId="1"/>
  </si>
  <si>
    <t>郵便貯金通帳番号控</t>
    <phoneticPr fontId="1"/>
  </si>
  <si>
    <t>記　　　　　号</t>
    <phoneticPr fontId="1"/>
  </si>
  <si>
    <t>番　　　　　号</t>
    <phoneticPr fontId="1"/>
  </si>
  <si>
    <t>店　　　　　名</t>
    <rPh sb="0" eb="1">
      <t>ミセ</t>
    </rPh>
    <rPh sb="6" eb="7">
      <t>ナ</t>
    </rPh>
    <phoneticPr fontId="1"/>
  </si>
  <si>
    <t>老人クラブの名称並びに事務所所在地</t>
    <phoneticPr fontId="1"/>
  </si>
  <si>
    <t>ク ラ ブ 名 称</t>
    <phoneticPr fontId="1"/>
  </si>
  <si>
    <t>代表者氏名住所</t>
    <phoneticPr fontId="1"/>
  </si>
  <si>
    <t>〒９６３－</t>
    <phoneticPr fontId="1"/>
  </si>
  <si>
    <t>〒９６３－</t>
    <phoneticPr fontId="1"/>
  </si>
  <si>
    <t>〒９６３－</t>
    <phoneticPr fontId="1"/>
  </si>
  <si>
    <t>郡山市</t>
    <phoneticPr fontId="1"/>
  </si>
  <si>
    <t>電　　　　　話</t>
    <phoneticPr fontId="1"/>
  </si>
  <si>
    <t>携　帯　電　話</t>
    <phoneticPr fontId="1"/>
  </si>
  <si>
    <t>　TEL</t>
    <phoneticPr fontId="1"/>
  </si>
  <si>
    <t>氏　　　 　　名</t>
    <phoneticPr fontId="1"/>
  </si>
  <si>
    <t>住　　　 　　所</t>
    <phoneticPr fontId="1"/>
  </si>
  <si>
    <t>住　　　 　　所</t>
    <phoneticPr fontId="1"/>
  </si>
  <si>
    <t>会計簿管理責任者氏名住所</t>
    <phoneticPr fontId="1"/>
  </si>
  <si>
    <t>会　　　　　費</t>
    <phoneticPr fontId="1"/>
  </si>
  <si>
    <t>予算額</t>
    <phoneticPr fontId="1"/>
  </si>
  <si>
    <t>＜支出の部＞</t>
    <rPh sb="1" eb="3">
      <t>シシュツ</t>
    </rPh>
    <phoneticPr fontId="1"/>
  </si>
  <si>
    <t>12-ａ</t>
    <phoneticPr fontId="1"/>
  </si>
  <si>
    <t>12-ｂ</t>
    <phoneticPr fontId="1"/>
  </si>
  <si>
    <t>総　　　会　　　費</t>
    <rPh sb="0" eb="1">
      <t>ソウ</t>
    </rPh>
    <rPh sb="4" eb="5">
      <t>カイ</t>
    </rPh>
    <rPh sb="8" eb="9">
      <t>ヒ</t>
    </rPh>
    <phoneticPr fontId="1"/>
  </si>
  <si>
    <t>役　　員　　会　　費</t>
    <phoneticPr fontId="1"/>
  </si>
  <si>
    <t>収入　</t>
    <phoneticPr fontId="1"/>
  </si>
  <si>
    <t>支出　</t>
    <phoneticPr fontId="1"/>
  </si>
  <si>
    <r>
      <t>次年度繰越金</t>
    </r>
    <r>
      <rPr>
        <sz val="11"/>
        <color theme="1"/>
        <rFont val="ＭＳ Ｐゴシック"/>
        <family val="3"/>
        <charset val="128"/>
      </rPr>
      <t>（本年度の残金）</t>
    </r>
    <phoneticPr fontId="1"/>
  </si>
  <si>
    <t>計算式</t>
    <rPh sb="0" eb="3">
      <t>ケイサンシキ</t>
    </rPh>
    <phoneticPr fontId="1"/>
  </si>
  <si>
    <t xml:space="preserve">年間を通じて実施または、推進する事業・・・・・・・・・・・・・・・・・・・・・・・・・・・・    </t>
    <phoneticPr fontId="1"/>
  </si>
  <si>
    <t xml:space="preserve">決算書・・・・・・・・・・・・・・・・・・・・・・・・・・・・・・・・・・・・・・・・・・・・・・・・・・・・・・  </t>
    <phoneticPr fontId="1"/>
  </si>
  <si>
    <t xml:space="preserve">収支科目の説明・・・・・・・・・・・・・・・・・・・・・・・・・・・・・・・・・・・・・・・・・・・・・・・・  </t>
    <phoneticPr fontId="1"/>
  </si>
  <si>
    <t xml:space="preserve">年間行事予定表・・・・・・・・・・・・・・・・・・・・・・・・・・・・・・・・・・・・・・・・・・・・・・・  </t>
    <phoneticPr fontId="1"/>
  </si>
  <si>
    <t xml:space="preserve">予算書・・・・・・・・・・・・・・・・・・・・・・・・・・・・・・・・・・・・・・・・・・・・・・・・・・・・・・・  </t>
    <phoneticPr fontId="1"/>
  </si>
  <si>
    <t xml:space="preserve">会費・・・・・・・・・・・・・・・・・・・・・・・・・・・・・・・・・・・・・・・・・・・  </t>
    <phoneticPr fontId="1"/>
  </si>
  <si>
    <r>
      <rPr>
        <b/>
        <sz val="16"/>
        <color theme="1"/>
        <rFont val="ＭＳ Ｐゴシック"/>
        <family val="3"/>
        <charset val="128"/>
        <scheme val="minor"/>
      </rPr>
      <t>預金口座控</t>
    </r>
    <r>
      <rPr>
        <b/>
        <sz val="12"/>
        <color theme="1"/>
        <rFont val="ＭＳ Ｐゴシック"/>
        <family val="3"/>
        <charset val="128"/>
        <scheme val="minor"/>
      </rPr>
      <t>　　　　　　　　　　　　　　　　　　　　</t>
    </r>
    <r>
      <rPr>
        <sz val="12"/>
        <color theme="1"/>
        <rFont val="ＭＳ Ｐゴシック"/>
        <family val="3"/>
        <charset val="128"/>
        <scheme val="minor"/>
      </rPr>
      <t>　（変更があったときは　市老連に報告のこと）</t>
    </r>
    <phoneticPr fontId="1"/>
  </si>
  <si>
    <t>慶　　弔　　費</t>
    <phoneticPr fontId="1"/>
  </si>
  <si>
    <t>負　　担　　金</t>
    <rPh sb="0" eb="1">
      <t>フ</t>
    </rPh>
    <rPh sb="3" eb="4">
      <t>タン</t>
    </rPh>
    <rPh sb="6" eb="7">
      <t>キン</t>
    </rPh>
    <phoneticPr fontId="1"/>
  </si>
  <si>
    <t>（↓エラーチェック）</t>
    <phoneticPr fontId="1"/>
  </si>
  <si>
    <t>※予算書では収支が同額になります。</t>
    <rPh sb="1" eb="4">
      <t>ヨサンショ</t>
    </rPh>
    <rPh sb="6" eb="8">
      <t>シュウシ</t>
    </rPh>
    <rPh sb="9" eb="11">
      <t>ドウガク</t>
    </rPh>
    <phoneticPr fontId="1"/>
  </si>
  <si>
    <t>会　　　　　費</t>
    <phoneticPr fontId="1"/>
  </si>
  <si>
    <t>会　　　　　費</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</si>
  <si>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</si>
  <si>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</si>
  <si>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</si>
  <si>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</si>
  <si>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</si>
  <si>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</si>
  <si>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</si>
  <si>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</si>
  <si>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</si>
  <si>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t>
    <phoneticPr fontId="1"/>
  </si>
  <si>
    <t>２</t>
    <phoneticPr fontId="1"/>
  </si>
  <si>
    <t>３</t>
    <phoneticPr fontId="1"/>
  </si>
  <si>
    <t>月</t>
    <rPh sb="0" eb="1">
      <t>ツキ</t>
    </rPh>
    <phoneticPr fontId="1"/>
  </si>
  <si>
    <t>決　　算　　額</t>
    <rPh sb="0" eb="1">
      <t>キ</t>
    </rPh>
    <phoneticPr fontId="1"/>
  </si>
  <si>
    <t>老人クラブ　メモ用紙</t>
    <rPh sb="0" eb="2">
      <t>ロウジン</t>
    </rPh>
    <rPh sb="8" eb="10">
      <t>ヨウシ</t>
    </rPh>
    <phoneticPr fontId="1"/>
  </si>
  <si>
    <t>清掃美化</t>
    <phoneticPr fontId="1"/>
  </si>
  <si>
    <t>グラウンドゴルフ</t>
    <phoneticPr fontId="1"/>
  </si>
  <si>
    <t>総会（○○日）</t>
    <rPh sb="0" eb="2">
      <t>ソウカイ</t>
    </rPh>
    <phoneticPr fontId="1"/>
  </si>
  <si>
    <t>会費集金</t>
    <rPh sb="0" eb="2">
      <t>カイヒ</t>
    </rPh>
    <rPh sb="2" eb="4">
      <t>シュウキン</t>
    </rPh>
    <phoneticPr fontId="1"/>
  </si>
  <si>
    <t>研修旅行（○○日）</t>
    <phoneticPr fontId="1"/>
  </si>
  <si>
    <t>研修旅行準備（○日）</t>
    <rPh sb="4" eb="6">
      <t>ジュンビ</t>
    </rPh>
    <phoneticPr fontId="1"/>
  </si>
  <si>
    <t>○○○○（○日）</t>
    <phoneticPr fontId="1"/>
  </si>
  <si>
    <t>○○○○（○日）</t>
    <phoneticPr fontId="1"/>
  </si>
  <si>
    <t>○○○○（○日）</t>
    <phoneticPr fontId="1"/>
  </si>
  <si>
    <t>○○○○○（○○日）</t>
    <phoneticPr fontId="1"/>
  </si>
  <si>
    <t>資源物回収</t>
    <phoneticPr fontId="1"/>
  </si>
  <si>
    <t>お祝い</t>
    <phoneticPr fontId="1"/>
  </si>
  <si>
    <t>講習会・研修旅行・芸能</t>
    <phoneticPr fontId="1"/>
  </si>
  <si>
    <t>清掃美化・交通安全</t>
    <phoneticPr fontId="1"/>
  </si>
  <si>
    <t>資料作成代・会場代</t>
    <phoneticPr fontId="1"/>
  </si>
  <si>
    <t>資料作成代・会場代</t>
    <phoneticPr fontId="1"/>
  </si>
  <si>
    <t>文具代など
※上記以外のすべての支出</t>
    <phoneticPr fontId="1"/>
  </si>
  <si>
    <t>会費</t>
    <rPh sb="0" eb="2">
      <t>カイヒ</t>
    </rPh>
    <phoneticPr fontId="1"/>
  </si>
  <si>
    <t>60人×1200</t>
    <rPh sb="2" eb="3">
      <t>ニン</t>
    </rPh>
    <phoneticPr fontId="1"/>
  </si>
  <si>
    <t>60人×1200</t>
    <phoneticPr fontId="1"/>
  </si>
  <si>
    <t>研修旅行</t>
    <phoneticPr fontId="1"/>
  </si>
  <si>
    <t>前年度繰越金</t>
    <phoneticPr fontId="1"/>
  </si>
  <si>
    <t>交通安全</t>
    <phoneticPr fontId="1"/>
  </si>
  <si>
    <t>（４５人～９９人）</t>
    <rPh sb="3" eb="4">
      <t>ニン</t>
    </rPh>
    <rPh sb="7" eb="8">
      <t>ニン</t>
    </rPh>
    <phoneticPr fontId="1"/>
  </si>
  <si>
    <t>清掃美化</t>
    <rPh sb="0" eb="2">
      <t>セイソウ</t>
    </rPh>
    <rPh sb="2" eb="4">
      <t>ビカ</t>
    </rPh>
    <phoneticPr fontId="1"/>
  </si>
  <si>
    <t>清掃美化（用品購入ほか）</t>
    <rPh sb="0" eb="2">
      <t>セイソウ</t>
    </rPh>
    <rPh sb="2" eb="4">
      <t>ビカ</t>
    </rPh>
    <rPh sb="5" eb="7">
      <t>ヨウヒン</t>
    </rPh>
    <rPh sb="7" eb="9">
      <t>コウニュウ</t>
    </rPh>
    <phoneticPr fontId="1"/>
  </si>
  <si>
    <t>清掃美化（備品・ゴミ袋等購入）</t>
    <phoneticPr fontId="1"/>
  </si>
  <si>
    <t>芸能</t>
    <rPh sb="0" eb="2">
      <t>ゲイノウ</t>
    </rPh>
    <phoneticPr fontId="1"/>
  </si>
  <si>
    <t>講習会</t>
    <rPh sb="0" eb="3">
      <t>コウシュウカイ</t>
    </rPh>
    <phoneticPr fontId="1"/>
  </si>
  <si>
    <t>慶弔費</t>
    <rPh sb="0" eb="2">
      <t>ケイチョウ</t>
    </rPh>
    <rPh sb="2" eb="3">
      <t>ヒ</t>
    </rPh>
    <phoneticPr fontId="1"/>
  </si>
  <si>
    <t>お祝い</t>
    <rPh sb="1" eb="2">
      <t>イワ</t>
    </rPh>
    <phoneticPr fontId="1"/>
  </si>
  <si>
    <t>慶弔費（お祝い）</t>
    <rPh sb="0" eb="2">
      <t>ケイチョウ</t>
    </rPh>
    <rPh sb="2" eb="3">
      <t>ヒ</t>
    </rPh>
    <rPh sb="5" eb="6">
      <t>イワ</t>
    </rPh>
    <phoneticPr fontId="1"/>
  </si>
  <si>
    <t>連合会負担金 ９，０００円
方部負担金 ６，０００円</t>
    <phoneticPr fontId="1"/>
  </si>
  <si>
    <t>会場代ほか</t>
    <rPh sb="0" eb="2">
      <t>カイジョウ</t>
    </rPh>
    <rPh sb="2" eb="3">
      <t>ダイ</t>
    </rPh>
    <phoneticPr fontId="1"/>
  </si>
  <si>
    <t>新年会</t>
    <rPh sb="0" eb="3">
      <t>シンネンカイ</t>
    </rPh>
    <phoneticPr fontId="1"/>
  </si>
  <si>
    <t>文具代</t>
    <rPh sb="0" eb="2">
      <t>ブング</t>
    </rPh>
    <rPh sb="2" eb="3">
      <t>ダイ</t>
    </rPh>
    <phoneticPr fontId="1"/>
  </si>
  <si>
    <t>資料作成代・会場代ほか</t>
    <rPh sb="0" eb="2">
      <t>シリョウ</t>
    </rPh>
    <rPh sb="2" eb="4">
      <t>サクセイ</t>
    </rPh>
    <rPh sb="4" eb="5">
      <t>ダイ</t>
    </rPh>
    <rPh sb="6" eb="8">
      <t>カイジョウ</t>
    </rPh>
    <rPh sb="8" eb="9">
      <t>ダイ</t>
    </rPh>
    <phoneticPr fontId="1"/>
  </si>
  <si>
    <t>資料作成代・会場代ほか</t>
    <phoneticPr fontId="1"/>
  </si>
  <si>
    <t>会場代ほか</t>
    <phoneticPr fontId="1"/>
  </si>
  <si>
    <t>お祝い１件</t>
    <rPh sb="1" eb="2">
      <t>イワ</t>
    </rPh>
    <rPh sb="4" eb="5">
      <t>ケン</t>
    </rPh>
    <phoneticPr fontId="1"/>
  </si>
  <si>
    <t>文具代</t>
    <phoneticPr fontId="1"/>
  </si>
  <si>
    <t>前年度繰越金</t>
    <rPh sb="0" eb="3">
      <t>ゼンネンド</t>
    </rPh>
    <rPh sb="3" eb="5">
      <t>クリコシ</t>
    </rPh>
    <rPh sb="5" eb="6">
      <t>キン</t>
    </rPh>
    <phoneticPr fontId="1"/>
  </si>
  <si>
    <t>講習会・研修旅行・芸能・新年会</t>
    <rPh sb="12" eb="15">
      <t>シンネンカイ</t>
    </rPh>
    <phoneticPr fontId="1"/>
  </si>
  <si>
    <t>補助額</t>
    <rPh sb="0" eb="2">
      <t>ホジョ</t>
    </rPh>
    <rPh sb="2" eb="3">
      <t>ガク</t>
    </rPh>
    <phoneticPr fontId="1"/>
  </si>
  <si>
    <t>補助対象経費</t>
    <rPh sb="0" eb="2">
      <t>ホジョ</t>
    </rPh>
    <rPh sb="2" eb="4">
      <t>タイショウ</t>
    </rPh>
    <rPh sb="4" eb="6">
      <t>ケイヒ</t>
    </rPh>
    <phoneticPr fontId="1"/>
  </si>
  <si>
    <t>差額</t>
    <rPh sb="0" eb="2">
      <t>サガク</t>
    </rPh>
    <phoneticPr fontId="1"/>
  </si>
  <si>
    <t>返還額</t>
    <rPh sb="0" eb="3">
      <t>ヘンカンガク</t>
    </rPh>
    <phoneticPr fontId="1"/>
  </si>
  <si>
    <t>※差額が、０かマイナスの場合、市への返還額は０円です。</t>
    <rPh sb="1" eb="3">
      <t>サガク</t>
    </rPh>
    <rPh sb="12" eb="14">
      <t>バアイ</t>
    </rPh>
    <rPh sb="15" eb="16">
      <t>シ</t>
    </rPh>
    <rPh sb="18" eb="21">
      <t>ヘンカンガク</t>
    </rPh>
    <rPh sb="23" eb="24">
      <t>エン</t>
    </rPh>
    <phoneticPr fontId="1"/>
  </si>
  <si>
    <t>①返還額の計算</t>
    <rPh sb="1" eb="4">
      <t>ヘンカンガク</t>
    </rPh>
    <rPh sb="5" eb="7">
      <t>ケイサン</t>
    </rPh>
    <phoneticPr fontId="1"/>
  </si>
  <si>
    <t>②次年度繰越金の計算</t>
    <rPh sb="1" eb="4">
      <t>ジネンド</t>
    </rPh>
    <rPh sb="4" eb="6">
      <t>クリコシ</t>
    </rPh>
    <rPh sb="6" eb="7">
      <t>キン</t>
    </rPh>
    <rPh sb="8" eb="10">
      <t>ケイサン</t>
    </rPh>
    <phoneticPr fontId="1"/>
  </si>
  <si>
    <t>収入の合計</t>
    <rPh sb="0" eb="2">
      <t>シュウニュウ</t>
    </rPh>
    <rPh sb="3" eb="5">
      <t>ゴウケイ</t>
    </rPh>
    <phoneticPr fontId="1"/>
  </si>
  <si>
    <t>支出の合計</t>
    <rPh sb="0" eb="2">
      <t>シシュツ</t>
    </rPh>
    <rPh sb="3" eb="5">
      <t>ゴウケイ</t>
    </rPh>
    <phoneticPr fontId="1"/>
  </si>
  <si>
    <t>返還額</t>
    <rPh sb="0" eb="3">
      <t>ヘンカンガク</t>
    </rPh>
    <phoneticPr fontId="1"/>
  </si>
  <si>
    <t>次年度繰越金</t>
    <rPh sb="0" eb="3">
      <t>ジネンド</t>
    </rPh>
    <rPh sb="3" eb="5">
      <t>クリコシ</t>
    </rPh>
    <rPh sb="5" eb="6">
      <t>キン</t>
    </rPh>
    <phoneticPr fontId="1"/>
  </si>
  <si>
    <t>資源回収（○日）</t>
    <rPh sb="0" eb="2">
      <t>シゲン</t>
    </rPh>
    <rPh sb="2" eb="4">
      <t>カイシュウ</t>
    </rPh>
    <phoneticPr fontId="1"/>
  </si>
  <si>
    <t>交通安全（○日）、○○○○○（○○日）</t>
    <rPh sb="0" eb="2">
      <t>コウツウ</t>
    </rPh>
    <rPh sb="2" eb="4">
      <t>アンゼン</t>
    </rPh>
    <phoneticPr fontId="1"/>
  </si>
  <si>
    <t>清掃美化（○日）</t>
    <phoneticPr fontId="1"/>
  </si>
  <si>
    <t>清掃美化（○日）、○○○○（○日）</t>
    <phoneticPr fontId="1"/>
  </si>
  <si>
    <t>芸能会（○日）、お祝い会（○日）、グラウンドゴルフ（○日）</t>
    <rPh sb="0" eb="2">
      <t>ゲイノウ</t>
    </rPh>
    <rPh sb="2" eb="3">
      <t>カイ</t>
    </rPh>
    <rPh sb="9" eb="10">
      <t>イワ</t>
    </rPh>
    <rPh sb="11" eb="12">
      <t>カイ</t>
    </rPh>
    <phoneticPr fontId="1"/>
  </si>
  <si>
    <t>講習会（○日）、○○○○○（○○日）</t>
    <phoneticPr fontId="1"/>
  </si>
  <si>
    <t>役員会費（○日）</t>
    <phoneticPr fontId="1"/>
  </si>
  <si>
    <t>役員会費（○日）、○○○○○（○○日）、総会（○○日）</t>
    <rPh sb="20" eb="22">
      <t>ソウカイ</t>
    </rPh>
    <phoneticPr fontId="1"/>
  </si>
  <si>
    <t>新年会（○日）</t>
    <rPh sb="0" eb="2">
      <t>シンネン</t>
    </rPh>
    <rPh sb="2" eb="3">
      <t>カイ</t>
    </rPh>
    <phoneticPr fontId="1"/>
  </si>
  <si>
    <t>グラウンドゴルフ（○日）</t>
    <phoneticPr fontId="1"/>
  </si>
  <si>
    <t>市老連グラウンドゴルフ（○日）</t>
    <rPh sb="0" eb="3">
      <t>シロウレン</t>
    </rPh>
    <phoneticPr fontId="1"/>
  </si>
  <si>
    <t>（単位：円）</t>
    <rPh sb="1" eb="3">
      <t>タンイ</t>
    </rPh>
    <rPh sb="4" eb="5">
      <t>エン</t>
    </rPh>
    <phoneticPr fontId="1"/>
  </si>
  <si>
    <t>○○○○（○日）</t>
    <phoneticPr fontId="1"/>
  </si>
  <si>
    <t>金　銭　出　納　簿</t>
    <phoneticPr fontId="1"/>
  </si>
  <si>
    <t>№</t>
    <phoneticPr fontId="1"/>
  </si>
  <si>
    <t>月</t>
    <phoneticPr fontId="1"/>
  </si>
  <si>
    <t>摘　　　要</t>
    <phoneticPr fontId="1"/>
  </si>
  <si>
    <t>収　　入</t>
    <phoneticPr fontId="1"/>
  </si>
  <si>
    <t>支　　出</t>
    <phoneticPr fontId="1"/>
  </si>
  <si>
    <t>残　　高</t>
    <phoneticPr fontId="1"/>
  </si>
  <si>
    <t>社会奉仕活動</t>
  </si>
  <si>
    <t>負担金</t>
  </si>
  <si>
    <t>連合会負担金 ９，０００円
方部負担金 ６，０００円</t>
    <phoneticPr fontId="1"/>
  </si>
  <si>
    <t>生きがい活動</t>
  </si>
  <si>
    <t>研修旅行</t>
  </si>
  <si>
    <t>その他の収入</t>
  </si>
  <si>
    <t>資源物回収</t>
  </si>
  <si>
    <t>健康増進活動</t>
  </si>
  <si>
    <t>市補助金</t>
  </si>
  <si>
    <t>交通安全</t>
  </si>
  <si>
    <t>役員会費</t>
  </si>
  <si>
    <t>その他の支出</t>
  </si>
  <si>
    <t>総会費</t>
  </si>
  <si>
    <t>金　銭　出　納　簿</t>
    <phoneticPr fontId="1"/>
  </si>
  <si>
    <t>№</t>
    <phoneticPr fontId="1"/>
  </si>
  <si>
    <t>収　　入</t>
    <phoneticPr fontId="1"/>
  </si>
  <si>
    <t>支　　出</t>
    <phoneticPr fontId="1"/>
  </si>
  <si>
    <t>残　　高</t>
    <phoneticPr fontId="1"/>
  </si>
  <si>
    <t>金　銭　出　納　簿</t>
    <phoneticPr fontId="1"/>
  </si>
  <si>
    <t>№</t>
    <phoneticPr fontId="1"/>
  </si>
  <si>
    <t>月</t>
    <phoneticPr fontId="1"/>
  </si>
  <si>
    <t>摘　　　要</t>
    <phoneticPr fontId="1"/>
  </si>
  <si>
    <t>支　　出</t>
    <phoneticPr fontId="1"/>
  </si>
  <si>
    <t>残　　高</t>
    <phoneticPr fontId="1"/>
  </si>
  <si>
    <t>月</t>
    <phoneticPr fontId="1"/>
  </si>
  <si>
    <t>月</t>
    <phoneticPr fontId="1"/>
  </si>
  <si>
    <t>金　銭　出　納　簿</t>
    <phoneticPr fontId="1"/>
  </si>
  <si>
    <t>清掃美化（○日）</t>
    <phoneticPr fontId="1"/>
  </si>
  <si>
    <t>研修旅行（○○日）</t>
    <phoneticPr fontId="1"/>
  </si>
  <si>
    <t>グラウンドゴルフ（○日）</t>
    <phoneticPr fontId="1"/>
  </si>
  <si>
    <t>交通安全（○日）、○○○○○（○○日）</t>
    <phoneticPr fontId="1"/>
  </si>
  <si>
    <t>清掃美化（○日）、○○○○（○日）</t>
    <phoneticPr fontId="1"/>
  </si>
  <si>
    <t>芸能会（○日）、お祝い会（○日）、グラウンドゴルフ（○日）</t>
    <phoneticPr fontId="1"/>
  </si>
  <si>
    <t>講習会（○日）、○○○○○（○○日）</t>
    <phoneticPr fontId="1"/>
  </si>
  <si>
    <t>○○○○（○日）</t>
    <phoneticPr fontId="1"/>
  </si>
  <si>
    <t>役員会費（○日）</t>
    <phoneticPr fontId="1"/>
  </si>
  <si>
    <t>新年会（○日）</t>
    <phoneticPr fontId="1"/>
  </si>
  <si>
    <t>○○○○（○日）</t>
    <phoneticPr fontId="1"/>
  </si>
  <si>
    <t>役員会費（○日）、○○○○○（○○日）、総会（○○日）</t>
    <phoneticPr fontId="1"/>
  </si>
  <si>
    <t>○○地区○○広場</t>
    <rPh sb="2" eb="4">
      <t>チク</t>
    </rPh>
    <rPh sb="6" eb="8">
      <t>ヒロバ</t>
    </rPh>
    <phoneticPr fontId="1"/>
  </si>
  <si>
    <t>○○施設</t>
    <rPh sb="2" eb="4">
      <t>シセツ</t>
    </rPh>
    <phoneticPr fontId="1"/>
  </si>
  <si>
    <t>○○公民館</t>
    <rPh sb="2" eb="5">
      <t>コウミンカン</t>
    </rPh>
    <phoneticPr fontId="1"/>
  </si>
  <si>
    <t>○○公民館、○○地区○○広場</t>
    <rPh sb="8" eb="10">
      <t>チク</t>
    </rPh>
    <rPh sb="12" eb="14">
      <t>ヒロバ</t>
    </rPh>
    <phoneticPr fontId="1"/>
  </si>
  <si>
    <t>○○地区○○広場、○○公民館</t>
    <rPh sb="2" eb="4">
      <t>チク</t>
    </rPh>
    <rPh sb="6" eb="8">
      <t>ヒロバ</t>
    </rPh>
    <phoneticPr fontId="1"/>
  </si>
  <si>
    <t>グラウンドゴルフ（○○代ほか）</t>
    <phoneticPr fontId="1"/>
  </si>
  <si>
    <t>グラウンドゴルフ（○○代ほか）</t>
    <phoneticPr fontId="1"/>
  </si>
  <si>
    <t>資料作成代・会場代ほか</t>
    <rPh sb="6" eb="8">
      <t>カイジョウ</t>
    </rPh>
    <rPh sb="8" eb="9">
      <t>ダイ</t>
    </rPh>
    <phoneticPr fontId="1"/>
  </si>
  <si>
    <t>○○銀行</t>
    <rPh sb="2" eb="4">
      <t>ギンコウ</t>
    </rPh>
    <phoneticPr fontId="1"/>
  </si>
  <si>
    <t>○○支店</t>
    <rPh sb="2" eb="4">
      <t>シテン</t>
    </rPh>
    <phoneticPr fontId="1"/>
  </si>
  <si>
    <t>〒９６３－○○○○</t>
    <phoneticPr fontId="1"/>
  </si>
  <si>
    <t>会長　○○　○○</t>
    <rPh sb="0" eb="2">
      <t>カイチョウ</t>
    </rPh>
    <phoneticPr fontId="1"/>
  </si>
  <si>
    <t>郡山市○○町○○ー○○</t>
    <rPh sb="5" eb="6">
      <t>マチ</t>
    </rPh>
    <phoneticPr fontId="1"/>
  </si>
  <si>
    <t>郡山はなかつみ寿会</t>
    <phoneticPr fontId="1"/>
  </si>
  <si>
    <t>郡山はなかつみ寿会</t>
    <phoneticPr fontId="1"/>
  </si>
  <si>
    <t>〒９６３－○○○○</t>
    <phoneticPr fontId="1"/>
  </si>
  <si>
    <t>〒９６３－○○○○</t>
    <phoneticPr fontId="1"/>
  </si>
  <si>
    <t>郡山市○○町○○－○○</t>
    <phoneticPr fontId="1"/>
  </si>
  <si>
    <t>郡山市○○町○○－○○</t>
    <phoneticPr fontId="1"/>
  </si>
  <si>
    <t>　TEL　０２４－９○○－○○○○</t>
    <phoneticPr fontId="1"/>
  </si>
  <si>
    <t>　TEL　０９０－○○○○－○○○○</t>
    <phoneticPr fontId="1"/>
  </si>
  <si>
    <r>
      <rPr>
        <u/>
        <sz val="24"/>
        <color theme="1"/>
        <rFont val="ＭＳ Ｐゴシック"/>
        <family val="3"/>
        <charset val="128"/>
        <scheme val="minor"/>
      </rPr>
      <t>クラブ名　郡山はなかつみ寿会　　　　　　　　　　　　　　　　　　　　　　　</t>
    </r>
    <r>
      <rPr>
        <sz val="24"/>
        <color theme="1"/>
        <rFont val="ＭＳ Ｐゴシック"/>
        <family val="2"/>
        <charset val="128"/>
        <scheme val="minor"/>
      </rPr>
      <t>　　　　　　　　　．</t>
    </r>
    <rPh sb="5" eb="7">
      <t>コオリヤマ</t>
    </rPh>
    <rPh sb="12" eb="13">
      <t>コトブキ</t>
    </rPh>
    <rPh sb="13" eb="14">
      <t>カイ</t>
    </rPh>
    <phoneticPr fontId="1"/>
  </si>
  <si>
    <t>令和○年度</t>
    <rPh sb="0" eb="2">
      <t>レイワ</t>
    </rPh>
    <phoneticPr fontId="1"/>
  </si>
  <si>
    <t xml:space="preserve"> 　令和○年度　　年 間 予 定 表</t>
    <rPh sb="2" eb="4">
      <t>レイワ</t>
    </rPh>
    <rPh sb="13" eb="14">
      <t>ヨ</t>
    </rPh>
    <rPh sb="15" eb="16">
      <t>サダム</t>
    </rPh>
    <rPh sb="17" eb="18">
      <t>オモテ</t>
    </rPh>
    <phoneticPr fontId="1"/>
  </si>
  <si>
    <t>令和○年度収支予算書</t>
    <rPh sb="0" eb="2">
      <t>レイワ</t>
    </rPh>
    <phoneticPr fontId="1"/>
  </si>
  <si>
    <t>令和○年度　金銭出納簿</t>
    <rPh sb="0" eb="2">
      <t>レイワ</t>
    </rPh>
    <phoneticPr fontId="1"/>
  </si>
  <si>
    <t>令和○年度事業実施計画書</t>
    <rPh sb="0" eb="2">
      <t>レイワ</t>
    </rPh>
    <phoneticPr fontId="1"/>
  </si>
  <si>
    <t>令和○年度収支決算書</t>
    <rPh sb="0" eb="2">
      <t>レイワ</t>
    </rPh>
    <rPh sb="7" eb="9">
      <t>ケッサン</t>
    </rPh>
    <phoneticPr fontId="1"/>
  </si>
  <si>
    <t>代表者氏名住所</t>
    <phoneticPr fontId="1"/>
  </si>
  <si>
    <t>　TEL　０８０－○○○○－○○○○</t>
    <phoneticPr fontId="1"/>
  </si>
  <si>
    <t>郡山市○○二丁目○○－○○</t>
    <rPh sb="5" eb="8">
      <t>２チョウメ</t>
    </rPh>
    <phoneticPr fontId="1"/>
  </si>
  <si>
    <t>　TEL　０２４－９△△－○○○○</t>
    <phoneticPr fontId="1"/>
  </si>
  <si>
    <t>会長　○○　○○</t>
    <phoneticPr fontId="1"/>
  </si>
  <si>
    <t>会計　○○　○○○</t>
    <rPh sb="1" eb="2">
      <t>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</si>
</sst>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39" x14ac:knownFonts="1">
    <font>
      <sz val="11"/>
      <color theme="1"/>
      <name val="ＭＳ Ｐゴシック"/>
      <family val="2"/>
      <charset val="128"/>
      <scheme val="minor"/>
    </font>
    <font>
      <sz val="6"/>
      <name val="ＭＳ Ｐゴシック"/>
      <family val="2"/>
      <charset val="128"/>
      <scheme val="minor"/>
    </font>
    <font>
      <sz val="16"/>
      <color theme="1"/>
      <name val="みんなの文字ゴTTp-R"/>
      <family val="3"/>
      <charset val="128"/>
    </font>
    <font>
      <sz val="24"/>
      <color theme="1"/>
      <name val="ＭＳ Ｐゴシック"/>
      <family val="2"/>
      <charset val="128"/>
      <scheme val="minor"/>
    </font>
    <font>
      <sz val="24"/>
      <color theme="1"/>
      <name val="ＭＳ Ｐゴシック"/>
      <family val="3"/>
      <charset val="128"/>
      <scheme val="minor"/>
    </font>
    <font>
      <u/>
      <sz val="24"/>
      <color theme="1"/>
      <name val="ＭＳ Ｐゴシック"/>
      <family val="3"/>
      <charset val="128"/>
      <scheme val="minor"/>
    </font>
    <font>
      <sz val="26"/>
      <color theme="1"/>
      <name val="ＭＳ Ｐゴシック"/>
      <family val="2"/>
      <charset val="128"/>
      <scheme val="minor"/>
    </font>
    <font>
      <sz val="2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u/>
      <sz val="24"/>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9"/>
      <color indexed="81"/>
      <name val="ＭＳ Ｐゴシック"/>
      <family val="3"/>
      <charset val="128"/>
    </font>
    <font>
      <b/>
      <sz val="20"/>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b/>
      <sz val="12"/>
      <color rgb="FF000000"/>
      <name val="みんなの文字ゴTTp-R"/>
      <family val="3"/>
      <charset val="128"/>
    </font>
    <font>
      <sz val="11"/>
      <color rgb="FFFF0000"/>
      <name val="ＭＳ Ｐゴシック"/>
      <family val="2"/>
      <charset val="128"/>
      <scheme val="minor"/>
    </font>
    <font>
      <sz val="9"/>
      <color indexed="81"/>
      <name val="ＭＳ Ｐゴシック"/>
      <family val="3"/>
      <charset val="128"/>
    </font>
    <font>
      <u/>
      <sz val="12"/>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rgb="FF000000"/>
      <name val="みんなの文字ゴTTp-R"/>
      <family val="3"/>
      <charset val="128"/>
    </font>
    <font>
      <sz val="11"/>
      <color theme="1"/>
      <name val="ＭＳ Ｐゴシック"/>
      <family val="3"/>
      <charset val="128"/>
    </font>
    <font>
      <b/>
      <sz val="18"/>
      <color theme="1"/>
      <name val="ＭＳ Ｐゴシック"/>
      <family val="3"/>
      <charset val="128"/>
      <scheme val="minor"/>
    </font>
    <font>
      <sz val="14"/>
      <color theme="1"/>
      <name val="ＭＳ Ｐゴシック"/>
      <family val="3"/>
      <charset val="128"/>
    </font>
    <font>
      <sz val="11"/>
      <color theme="1"/>
      <name val="ＭＳ Ｐゴシック"/>
      <family val="3"/>
      <charset val="128"/>
      <scheme val="minor"/>
    </font>
    <font>
      <u/>
      <sz val="23"/>
      <color theme="1"/>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88">
    <border>
      <left/>
      <right/>
      <top/>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style="double">
        <color rgb="FFFF0000"/>
      </right>
      <top/>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dotted">
        <color indexed="64"/>
      </bottom>
      <diagonal/>
    </border>
    <border>
      <left/>
      <right/>
      <top/>
      <bottom style="dashDot">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diagonal/>
    </border>
    <border>
      <left style="hair">
        <color indexed="64"/>
      </left>
      <right style="thin">
        <color indexed="64"/>
      </right>
      <top style="medium">
        <color indexed="64"/>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484">
    <xf numFmtId="0" fontId="0" fillId="0" borderId="0" xfId="0">
      <alignment vertical="center"/>
    </xf>
    <xf numFmtId="0" fontId="0" fillId="0" borderId="0"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8" xfId="0" applyBorder="1" applyProtection="1">
      <alignment vertical="center"/>
      <protection locked="0"/>
    </xf>
    <xf numFmtId="0" fontId="10" fillId="0" borderId="0" xfId="0" applyFont="1" applyBorder="1" applyAlignment="1" applyProtection="1">
      <alignment horizontal="left" vertical="center"/>
      <protection locked="0"/>
    </xf>
    <xf numFmtId="0" fontId="11" fillId="0" borderId="0" xfId="0" applyFont="1" applyBorder="1" applyAlignment="1" applyProtection="1">
      <alignment vertical="center"/>
      <protection locked="0"/>
    </xf>
    <xf numFmtId="0" fontId="0" fillId="0" borderId="10" xfId="0" applyBorder="1" applyProtection="1">
      <alignment vertical="center"/>
      <protection locked="0"/>
    </xf>
    <xf numFmtId="0" fontId="0" fillId="0" borderId="10" xfId="0" applyBorder="1" applyProtection="1">
      <alignment vertical="center"/>
    </xf>
    <xf numFmtId="0" fontId="0" fillId="0" borderId="0" xfId="0" applyProtection="1">
      <alignment vertical="center"/>
      <protection locked="0"/>
    </xf>
    <xf numFmtId="0" fontId="20" fillId="0" borderId="8" xfId="0" applyFont="1" applyBorder="1" applyProtection="1">
      <alignment vertical="center"/>
      <protection locked="0"/>
    </xf>
    <xf numFmtId="0" fontId="0" fillId="0" borderId="65" xfId="0" applyBorder="1" applyAlignment="1" applyProtection="1">
      <alignment horizontal="center" vertical="center"/>
      <protection locked="0"/>
    </xf>
    <xf numFmtId="0" fontId="0" fillId="0" borderId="16" xfId="0" applyBorder="1" applyAlignment="1" applyProtection="1">
      <alignment horizontal="right" vertical="center"/>
      <protection locked="0"/>
    </xf>
    <xf numFmtId="0" fontId="0" fillId="0" borderId="27" xfId="0" applyBorder="1" applyAlignment="1" applyProtection="1">
      <alignment horizontal="right" vertical="center"/>
      <protection locked="0"/>
    </xf>
    <xf numFmtId="0" fontId="0" fillId="0" borderId="0" xfId="0" applyAlignment="1" applyProtection="1">
      <alignment horizontal="center" vertical="center"/>
      <protection locked="0"/>
    </xf>
    <xf numFmtId="0" fontId="0" fillId="0" borderId="0"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11" xfId="0" applyBorder="1" applyAlignment="1" applyProtection="1">
      <alignment horizontal="right" vertical="center"/>
      <protection locked="0"/>
    </xf>
    <xf numFmtId="0" fontId="0" fillId="0" borderId="28" xfId="0" applyBorder="1" applyAlignment="1" applyProtection="1">
      <alignment horizontal="right" vertical="center"/>
      <protection locked="0"/>
    </xf>
    <xf numFmtId="38" fontId="11" fillId="0" borderId="14" xfId="1" applyFont="1" applyBorder="1" applyAlignment="1" applyProtection="1">
      <alignment horizontal="center" vertical="center"/>
      <protection locked="0"/>
    </xf>
    <xf numFmtId="38" fontId="11" fillId="0" borderId="19" xfId="1" applyFont="1" applyBorder="1" applyAlignment="1" applyProtection="1">
      <alignment horizontal="center" vertical="center"/>
      <protection locked="0"/>
    </xf>
    <xf numFmtId="0" fontId="0" fillId="0" borderId="13" xfId="0" applyBorder="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shrinkToFit="1"/>
      <protection locked="0"/>
    </xf>
    <xf numFmtId="38" fontId="11" fillId="2" borderId="17" xfId="1" applyFont="1" applyFill="1" applyBorder="1" applyAlignment="1" applyProtection="1">
      <alignment horizontal="center" vertical="center"/>
    </xf>
    <xf numFmtId="38" fontId="11" fillId="2" borderId="37" xfId="1" applyFont="1" applyFill="1" applyBorder="1" applyAlignment="1" applyProtection="1">
      <alignment horizontal="center" vertical="center"/>
    </xf>
    <xf numFmtId="38" fontId="11" fillId="2" borderId="19" xfId="1" applyFont="1" applyFill="1" applyBorder="1" applyAlignment="1" applyProtection="1">
      <alignment horizontal="center" vertical="center"/>
    </xf>
    <xf numFmtId="38" fontId="11" fillId="2" borderId="48" xfId="1" applyFont="1" applyFill="1" applyBorder="1" applyAlignment="1" applyProtection="1">
      <alignment horizontal="center" vertical="center"/>
    </xf>
    <xf numFmtId="38" fontId="11" fillId="2" borderId="14" xfId="1" applyFont="1" applyFill="1" applyBorder="1" applyAlignment="1" applyProtection="1">
      <alignment horizontal="center" vertical="center"/>
    </xf>
    <xf numFmtId="38" fontId="11" fillId="2" borderId="34" xfId="1" applyFont="1" applyFill="1" applyBorder="1" applyAlignment="1" applyProtection="1">
      <alignment horizontal="center" vertical="center"/>
    </xf>
    <xf numFmtId="38" fontId="0" fillId="2" borderId="40" xfId="1" applyFont="1" applyFill="1" applyBorder="1" applyAlignment="1" applyProtection="1">
      <alignment vertical="center" shrinkToFit="1"/>
    </xf>
    <xf numFmtId="0" fontId="0" fillId="0" borderId="0" xfId="0" applyProtection="1">
      <alignment vertical="center"/>
    </xf>
    <xf numFmtId="38" fontId="0" fillId="0" borderId="0" xfId="0" applyNumberFormat="1" applyProtection="1">
      <alignment vertical="center"/>
    </xf>
    <xf numFmtId="0" fontId="24" fillId="0" borderId="0" xfId="0" applyFont="1" applyAlignment="1" applyProtection="1">
      <alignment horizontal="center" vertical="center"/>
      <protection locked="0"/>
    </xf>
    <xf numFmtId="38" fontId="0" fillId="0" borderId="0" xfId="1" applyFont="1" applyProtection="1">
      <alignment vertical="center"/>
      <protection locked="0"/>
    </xf>
    <xf numFmtId="0" fontId="0" fillId="0" borderId="5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0" fillId="0" borderId="21" xfId="1" applyFont="1" applyBorder="1" applyAlignment="1" applyProtection="1">
      <alignment horizontal="center" vertical="center"/>
      <protection locked="0"/>
    </xf>
    <xf numFmtId="38" fontId="0" fillId="0" borderId="51" xfId="1" applyFont="1" applyBorder="1" applyAlignment="1" applyProtection="1">
      <alignment horizontal="center" vertical="center"/>
      <protection locked="0"/>
    </xf>
    <xf numFmtId="38" fontId="0" fillId="0" borderId="0" xfId="1" applyFont="1" applyFill="1" applyBorder="1" applyAlignment="1" applyProtection="1">
      <alignment horizontal="center" vertical="center"/>
      <protection locked="0"/>
    </xf>
    <xf numFmtId="0" fontId="0" fillId="0" borderId="14" xfId="0" applyBorder="1" applyAlignment="1" applyProtection="1">
      <alignment vertical="center" shrinkToFit="1"/>
      <protection locked="0"/>
    </xf>
    <xf numFmtId="0" fontId="0" fillId="0" borderId="14" xfId="0" applyBorder="1" applyAlignment="1" applyProtection="1">
      <alignment horizontal="right" vertical="center" shrinkToFit="1"/>
      <protection locked="0"/>
    </xf>
    <xf numFmtId="38" fontId="0" fillId="0" borderId="14" xfId="1" applyFont="1" applyBorder="1" applyAlignment="1" applyProtection="1">
      <alignment vertical="center" shrinkToFit="1"/>
      <protection locked="0"/>
    </xf>
    <xf numFmtId="0" fontId="0" fillId="0" borderId="47" xfId="0" applyBorder="1" applyAlignment="1" applyProtection="1">
      <alignment vertical="center" shrinkToFit="1"/>
      <protection locked="0"/>
    </xf>
    <xf numFmtId="38" fontId="0" fillId="0" borderId="47" xfId="1" applyFont="1" applyBorder="1" applyAlignment="1" applyProtection="1">
      <alignment vertical="center" shrinkToFit="1"/>
      <protection locked="0"/>
    </xf>
    <xf numFmtId="38" fontId="0" fillId="0" borderId="4" xfId="1" applyFont="1" applyBorder="1" applyProtection="1">
      <alignment vertical="center"/>
      <protection locked="0"/>
    </xf>
    <xf numFmtId="38" fontId="0" fillId="2" borderId="27" xfId="1" applyFont="1" applyFill="1" applyBorder="1" applyAlignment="1" applyProtection="1">
      <alignment vertical="center" shrinkToFit="1"/>
    </xf>
    <xf numFmtId="38" fontId="0" fillId="2" borderId="54" xfId="1" applyFont="1" applyFill="1" applyBorder="1" applyAlignment="1" applyProtection="1">
      <alignment vertical="center" shrinkToFit="1"/>
    </xf>
    <xf numFmtId="0" fontId="0" fillId="0" borderId="5" xfId="0" applyBorder="1" applyProtection="1">
      <alignment vertical="center"/>
    </xf>
    <xf numFmtId="0" fontId="0" fillId="0" borderId="0" xfId="0" applyAlignment="1" applyProtection="1">
      <alignment vertical="center"/>
      <protection locked="0"/>
    </xf>
    <xf numFmtId="0" fontId="0" fillId="0" borderId="69" xfId="0" applyBorder="1" applyProtection="1">
      <alignment vertical="center"/>
      <protection locked="0"/>
    </xf>
    <xf numFmtId="38" fontId="0" fillId="0" borderId="0" xfId="0" applyNumberFormat="1" applyBorder="1" applyProtection="1">
      <alignment vertical="center"/>
      <protection locked="0"/>
    </xf>
    <xf numFmtId="0" fontId="0" fillId="0" borderId="52" xfId="0" applyBorder="1" applyProtection="1">
      <alignment vertical="center"/>
      <protection locked="0"/>
    </xf>
    <xf numFmtId="0" fontId="0" fillId="0" borderId="14" xfId="0" applyBorder="1" applyProtection="1">
      <alignment vertical="center"/>
      <protection locked="0"/>
    </xf>
    <xf numFmtId="0" fontId="0" fillId="0" borderId="14" xfId="0" applyBorder="1" applyAlignment="1" applyProtection="1">
      <alignment horizontal="right" vertical="center"/>
      <protection locked="0"/>
    </xf>
    <xf numFmtId="38" fontId="11" fillId="0" borderId="14" xfId="1" applyFont="1" applyBorder="1" applyProtection="1">
      <alignment vertical="center"/>
      <protection locked="0"/>
    </xf>
    <xf numFmtId="0" fontId="0" fillId="0" borderId="53" xfId="0" applyBorder="1" applyProtection="1">
      <alignment vertical="center"/>
      <protection locked="0"/>
    </xf>
    <xf numFmtId="0" fontId="0" fillId="0" borderId="47" xfId="0" applyBorder="1" applyProtection="1">
      <alignment vertical="center"/>
      <protection locked="0"/>
    </xf>
    <xf numFmtId="38" fontId="11" fillId="0" borderId="47" xfId="1" applyFont="1" applyBorder="1" applyProtection="1">
      <alignment vertical="center"/>
      <protection locked="0"/>
    </xf>
    <xf numFmtId="0" fontId="0" fillId="0" borderId="0" xfId="0" applyBorder="1" applyAlignment="1" applyProtection="1">
      <alignment horizontal="center" vertical="center"/>
      <protection locked="0"/>
    </xf>
    <xf numFmtId="0" fontId="0" fillId="0" borderId="0" xfId="0" applyAlignment="1" applyProtection="1">
      <alignment horizontal="left" vertical="center"/>
      <protection locked="0"/>
    </xf>
    <xf numFmtId="38" fontId="24" fillId="0" borderId="0" xfId="1" applyFont="1" applyAlignment="1" applyProtection="1">
      <alignment horizontal="center" vertical="center"/>
      <protection locked="0"/>
    </xf>
    <xf numFmtId="38" fontId="0" fillId="0" borderId="14" xfId="1" applyFont="1" applyBorder="1" applyProtection="1">
      <alignment vertical="center"/>
      <protection locked="0"/>
    </xf>
    <xf numFmtId="38" fontId="0" fillId="0" borderId="47" xfId="1" applyFont="1" applyBorder="1" applyProtection="1">
      <alignment vertical="center"/>
      <protection locked="0"/>
    </xf>
    <xf numFmtId="0" fontId="11" fillId="0" borderId="0" xfId="0" applyFont="1" applyAlignment="1" applyProtection="1">
      <alignment horizontal="right" vertical="center"/>
      <protection locked="0"/>
    </xf>
    <xf numFmtId="0" fontId="12" fillId="0" borderId="0" xfId="0" applyFont="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24" xfId="0"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38" fontId="11" fillId="0" borderId="14" xfId="1" applyFont="1" applyBorder="1" applyAlignment="1" applyProtection="1">
      <alignment vertical="center" shrinkToFit="1"/>
      <protection locked="0"/>
    </xf>
    <xf numFmtId="38" fontId="11" fillId="0" borderId="47" xfId="1" applyFont="1" applyBorder="1" applyAlignment="1" applyProtection="1">
      <alignment vertical="center" shrinkToFit="1"/>
      <protection locked="0"/>
    </xf>
    <xf numFmtId="0" fontId="0" fillId="0" borderId="4" xfId="0" applyBorder="1" applyAlignment="1" applyProtection="1">
      <alignment horizontal="center" vertical="center"/>
      <protection locked="0"/>
    </xf>
    <xf numFmtId="0" fontId="33" fillId="0" borderId="66" xfId="0" applyFont="1" applyBorder="1" applyAlignment="1" applyProtection="1">
      <alignment horizontal="center" vertical="center" shrinkToFit="1"/>
    </xf>
    <xf numFmtId="38" fontId="0" fillId="0" borderId="10" xfId="0" applyNumberFormat="1" applyBorder="1" applyProtection="1">
      <alignment vertical="center"/>
    </xf>
    <xf numFmtId="38" fontId="11" fillId="2" borderId="54" xfId="1" applyFont="1" applyFill="1" applyBorder="1" applyProtection="1">
      <alignment vertical="center"/>
    </xf>
    <xf numFmtId="38" fontId="11" fillId="2" borderId="40" xfId="1" applyFont="1" applyFill="1" applyBorder="1" applyAlignment="1" applyProtection="1">
      <alignment vertical="center" shrinkToFit="1"/>
    </xf>
    <xf numFmtId="38" fontId="11" fillId="2" borderId="54" xfId="1" applyFont="1" applyFill="1" applyBorder="1" applyAlignment="1" applyProtection="1">
      <alignment vertical="center" shrinkToFit="1"/>
    </xf>
    <xf numFmtId="38" fontId="11" fillId="2" borderId="40" xfId="1" applyFont="1" applyFill="1" applyBorder="1" applyProtection="1">
      <alignment vertical="center"/>
    </xf>
    <xf numFmtId="38" fontId="11" fillId="2" borderId="77" xfId="1" applyFont="1" applyFill="1" applyBorder="1" applyProtection="1">
      <alignment vertical="center"/>
    </xf>
    <xf numFmtId="0" fontId="11" fillId="0" borderId="0" xfId="0" applyFont="1" applyBorder="1" applyAlignment="1" applyProtection="1">
      <alignment vertical="center"/>
      <protection locked="0"/>
    </xf>
    <xf numFmtId="0" fontId="0" fillId="0" borderId="14" xfId="0" applyFont="1" applyBorder="1" applyAlignment="1" applyProtection="1">
      <alignment horizontal="center" vertical="center"/>
      <protection locked="0"/>
    </xf>
    <xf numFmtId="38" fontId="11" fillId="2" borderId="56" xfId="1" applyFont="1" applyFill="1" applyBorder="1" applyProtection="1">
      <alignment vertical="center"/>
    </xf>
    <xf numFmtId="38" fontId="11" fillId="2" borderId="27" xfId="1" applyFont="1" applyFill="1" applyBorder="1" applyAlignment="1" applyProtection="1">
      <alignment vertical="center" shrinkToFit="1"/>
    </xf>
    <xf numFmtId="0" fontId="0" fillId="0" borderId="57" xfId="0" applyBorder="1" applyAlignment="1" applyProtection="1">
      <alignment horizontal="center" vertical="center"/>
      <protection locked="0"/>
    </xf>
    <xf numFmtId="0" fontId="0" fillId="0" borderId="24" xfId="0" applyBorder="1" applyAlignment="1" applyProtection="1">
      <alignment horizontal="center" vertical="center" shrinkToFit="1"/>
      <protection locked="0"/>
    </xf>
    <xf numFmtId="0" fontId="0" fillId="0" borderId="58" xfId="0" applyBorder="1" applyProtection="1">
      <alignment vertical="center"/>
      <protection locked="0"/>
    </xf>
    <xf numFmtId="0" fontId="0" fillId="0" borderId="59" xfId="0" applyBorder="1" applyAlignment="1" applyProtection="1">
      <alignment horizontal="center" vertical="center"/>
      <protection locked="0"/>
    </xf>
    <xf numFmtId="38" fontId="0" fillId="0" borderId="47" xfId="1" applyFont="1" applyFill="1" applyBorder="1" applyProtection="1">
      <alignment vertical="center"/>
      <protection locked="0"/>
    </xf>
    <xf numFmtId="38" fontId="0" fillId="2" borderId="0" xfId="0" applyNumberFormat="1" applyFill="1" applyProtection="1">
      <alignment vertical="center"/>
      <protection locked="0"/>
    </xf>
    <xf numFmtId="38" fontId="0" fillId="0" borderId="0" xfId="1" applyFont="1" applyFill="1" applyBorder="1" applyProtection="1">
      <alignment vertical="center"/>
      <protection locked="0"/>
    </xf>
    <xf numFmtId="38" fontId="0" fillId="0" borderId="0" xfId="1" applyFont="1" applyBorder="1" applyProtection="1">
      <alignment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5" fillId="0" borderId="74" xfId="0" applyFont="1" applyBorder="1" applyAlignment="1" applyProtection="1">
      <alignment horizontal="center" vertical="center"/>
      <protection locked="0"/>
    </xf>
    <xf numFmtId="0" fontId="15" fillId="0" borderId="75"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20" fillId="0" borderId="0" xfId="0" applyFont="1" applyProtection="1">
      <alignment vertical="center"/>
      <protection locked="0"/>
    </xf>
    <xf numFmtId="0" fontId="0" fillId="0" borderId="76" xfId="0" applyBorder="1" applyProtection="1">
      <alignment vertical="center"/>
      <protection locked="0"/>
    </xf>
    <xf numFmtId="0" fontId="0" fillId="0" borderId="10" xfId="0" applyBorder="1" applyAlignment="1" applyProtection="1">
      <alignment horizontal="center" vertical="center"/>
      <protection locked="0"/>
    </xf>
    <xf numFmtId="38" fontId="11" fillId="0" borderId="14" xfId="1" applyFont="1" applyBorder="1" applyAlignment="1" applyProtection="1">
      <alignment horizontal="center" vertical="center"/>
    </xf>
    <xf numFmtId="38" fontId="11" fillId="0" borderId="17" xfId="1" applyFont="1" applyBorder="1" applyAlignment="1" applyProtection="1">
      <alignment horizontal="center" vertical="center"/>
    </xf>
    <xf numFmtId="38" fontId="11" fillId="0" borderId="24" xfId="1" applyFont="1" applyBorder="1" applyAlignment="1" applyProtection="1">
      <alignment horizontal="center" vertical="center"/>
    </xf>
    <xf numFmtId="38" fontId="11" fillId="0" borderId="37" xfId="1" applyFont="1" applyBorder="1" applyAlignment="1" applyProtection="1">
      <alignment horizontal="center" vertical="center"/>
    </xf>
    <xf numFmtId="0" fontId="0" fillId="0" borderId="0" xfId="0" applyBorder="1" applyAlignment="1" applyProtection="1">
      <alignment horizontal="left" vertical="center"/>
      <protection locked="0"/>
    </xf>
    <xf numFmtId="0" fontId="15" fillId="0" borderId="21" xfId="0" applyFont="1" applyBorder="1" applyAlignment="1" applyProtection="1">
      <alignment horizontal="center" vertical="center" shrinkToFit="1"/>
      <protection locked="0"/>
    </xf>
    <xf numFmtId="0" fontId="0" fillId="0" borderId="53" xfId="0" applyBorder="1" applyAlignment="1" applyProtection="1">
      <alignment horizontal="center" vertical="center"/>
      <protection locked="0"/>
    </xf>
    <xf numFmtId="38" fontId="0" fillId="0" borderId="30" xfId="1" applyFont="1" applyBorder="1" applyAlignment="1" applyProtection="1">
      <alignment vertical="center"/>
      <protection locked="0"/>
    </xf>
    <xf numFmtId="0" fontId="0" fillId="0" borderId="63" xfId="0" applyBorder="1" applyAlignment="1" applyProtection="1">
      <alignment horizontal="center" vertical="center"/>
      <protection locked="0"/>
    </xf>
    <xf numFmtId="38" fontId="0" fillId="0" borderId="28" xfId="1" applyFont="1" applyFill="1" applyBorder="1" applyAlignment="1" applyProtection="1">
      <alignment horizontal="center" vertical="center"/>
      <protection locked="0"/>
    </xf>
    <xf numFmtId="0" fontId="0" fillId="0" borderId="62" xfId="0" applyBorder="1" applyAlignment="1" applyProtection="1">
      <alignment horizontal="center" vertical="center"/>
      <protection locked="0"/>
    </xf>
    <xf numFmtId="38" fontId="0" fillId="0" borderId="27" xfId="1" applyFont="1" applyFill="1" applyBorder="1" applyAlignment="1" applyProtection="1">
      <alignment vertical="center"/>
      <protection locked="0"/>
    </xf>
    <xf numFmtId="0" fontId="0" fillId="0" borderId="61" xfId="0" applyBorder="1" applyAlignment="1" applyProtection="1">
      <alignment horizontal="center" vertical="center"/>
      <protection locked="0"/>
    </xf>
    <xf numFmtId="38" fontId="0" fillId="0" borderId="64" xfId="1" applyFont="1" applyFill="1" applyBorder="1" applyAlignment="1" applyProtection="1">
      <alignment vertical="center"/>
      <protection locked="0"/>
    </xf>
    <xf numFmtId="38" fontId="0" fillId="0" borderId="0" xfId="1" applyFont="1" applyFill="1" applyBorder="1" applyAlignment="1" applyProtection="1">
      <alignment vertical="center"/>
      <protection locked="0"/>
    </xf>
    <xf numFmtId="38" fontId="0" fillId="0" borderId="11" xfId="1" applyFont="1" applyFill="1" applyBorder="1" applyAlignment="1" applyProtection="1">
      <alignment vertical="center"/>
      <protection locked="0"/>
    </xf>
    <xf numFmtId="38" fontId="0" fillId="0" borderId="8" xfId="1" applyFont="1" applyFill="1" applyBorder="1" applyProtection="1">
      <alignment vertical="center"/>
      <protection locked="0"/>
    </xf>
    <xf numFmtId="0" fontId="20" fillId="0" borderId="20" xfId="0" applyFont="1" applyBorder="1" applyAlignment="1" applyProtection="1">
      <alignment horizontal="center" vertical="center"/>
      <protection locked="0"/>
    </xf>
    <xf numFmtId="0" fontId="20" fillId="0" borderId="38" xfId="0" applyFont="1" applyBorder="1" applyAlignment="1" applyProtection="1">
      <alignment horizontal="center" vertical="center"/>
      <protection locked="0"/>
    </xf>
    <xf numFmtId="0" fontId="20" fillId="0" borderId="61" xfId="0" applyFont="1" applyBorder="1" applyAlignment="1" applyProtection="1">
      <alignment horizontal="left" vertical="center"/>
      <protection locked="0"/>
    </xf>
    <xf numFmtId="0" fontId="20" fillId="0" borderId="65" xfId="0" applyFont="1" applyBorder="1" applyAlignment="1" applyProtection="1">
      <alignment horizontal="left" vertical="center"/>
      <protection locked="0"/>
    </xf>
    <xf numFmtId="0" fontId="20" fillId="0" borderId="39" xfId="0" applyFont="1" applyBorder="1" applyAlignment="1" applyProtection="1">
      <alignment horizontal="center" vertical="center"/>
      <protection locked="0"/>
    </xf>
    <xf numFmtId="0" fontId="20" fillId="0" borderId="70" xfId="0" applyFont="1" applyBorder="1" applyAlignment="1" applyProtection="1">
      <alignment horizontal="center" vertical="center"/>
      <protection locked="0"/>
    </xf>
    <xf numFmtId="38" fontId="11" fillId="0" borderId="19" xfId="1" applyFont="1" applyBorder="1" applyAlignment="1" applyProtection="1">
      <alignment horizontal="center" vertical="center"/>
    </xf>
    <xf numFmtId="0" fontId="18" fillId="0" borderId="0" xfId="0" applyFont="1" applyBorder="1" applyProtection="1">
      <alignment vertical="center"/>
    </xf>
    <xf numFmtId="0" fontId="0" fillId="0" borderId="0" xfId="0" applyBorder="1" applyProtection="1">
      <alignment vertical="center"/>
    </xf>
    <xf numFmtId="0" fontId="12" fillId="3" borderId="22" xfId="0" applyFont="1" applyFill="1" applyBorder="1" applyAlignment="1" applyProtection="1">
      <alignment horizontal="center" vertical="center"/>
      <protection locked="0"/>
    </xf>
    <xf numFmtId="0" fontId="0" fillId="3" borderId="15" xfId="0" quotePrefix="1" applyFill="1" applyBorder="1" applyAlignment="1" applyProtection="1">
      <alignment horizontal="center" vertical="center" wrapText="1"/>
      <protection locked="0"/>
    </xf>
    <xf numFmtId="0" fontId="0" fillId="3" borderId="18" xfId="0" applyFill="1" applyBorder="1" applyAlignment="1" applyProtection="1">
      <alignment horizontal="center" vertical="center" wrapText="1"/>
      <protection locked="0"/>
    </xf>
    <xf numFmtId="0" fontId="0" fillId="3" borderId="78" xfId="0" applyFill="1" applyBorder="1" applyAlignment="1" applyProtection="1">
      <alignment horizontal="center" vertical="center" wrapText="1"/>
      <protection locked="0"/>
    </xf>
    <xf numFmtId="0" fontId="12" fillId="0" borderId="0" xfId="0" applyFont="1" applyAlignment="1" applyProtection="1">
      <alignment vertical="center"/>
      <protection locked="0"/>
    </xf>
    <xf numFmtId="0" fontId="4" fillId="0" borderId="0" xfId="0" applyFont="1" applyAlignment="1" applyProtection="1">
      <alignment vertical="center"/>
      <protection locked="0"/>
    </xf>
    <xf numFmtId="0" fontId="12" fillId="0" borderId="0" xfId="0" applyFont="1" applyAlignment="1" applyProtection="1">
      <alignment horizontal="left" vertical="center"/>
    </xf>
    <xf numFmtId="0" fontId="12" fillId="0" borderId="0" xfId="0" quotePrefix="1" applyFont="1" applyAlignment="1" applyProtection="1">
      <alignment horizontal="left" vertical="center"/>
    </xf>
    <xf numFmtId="0" fontId="12" fillId="0" borderId="0" xfId="0" applyFont="1" applyProtection="1">
      <alignment vertical="center"/>
    </xf>
    <xf numFmtId="0" fontId="12" fillId="0" borderId="0" xfId="0" applyFont="1" applyAlignment="1" applyProtection="1">
      <alignment vertical="center"/>
    </xf>
    <xf numFmtId="0" fontId="12" fillId="0" borderId="0" xfId="0" applyFont="1" applyAlignment="1" applyProtection="1">
      <alignment horizontal="center" vertical="center"/>
    </xf>
    <xf numFmtId="0" fontId="11" fillId="0" borderId="0" xfId="0" applyFont="1" applyAlignment="1" applyProtection="1">
      <alignment vertical="center"/>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4"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8" fillId="0" borderId="0" xfId="0" applyFont="1" applyBorder="1" applyAlignment="1" applyProtection="1">
      <alignment horizontal="center"/>
      <protection locked="0"/>
    </xf>
    <xf numFmtId="0" fontId="9" fillId="0" borderId="0" xfId="0" applyFont="1" applyAlignment="1" applyProtection="1">
      <alignment horizontal="center"/>
      <protection locked="0"/>
    </xf>
    <xf numFmtId="0" fontId="0" fillId="0" borderId="79" xfId="0" applyBorder="1" applyProtection="1">
      <alignment vertical="center"/>
      <protection locked="0"/>
    </xf>
    <xf numFmtId="0" fontId="5" fillId="0" borderId="79"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0" fontId="0" fillId="0" borderId="79" xfId="0" applyBorder="1" applyAlignment="1" applyProtection="1">
      <alignment vertical="center"/>
      <protection locked="0"/>
    </xf>
    <xf numFmtId="0" fontId="9" fillId="0" borderId="79" xfId="0" applyFont="1" applyBorder="1" applyAlignment="1" applyProtection="1">
      <alignment horizontal="center"/>
      <protection locked="0"/>
    </xf>
    <xf numFmtId="0" fontId="10" fillId="0" borderId="79" xfId="0" applyFont="1" applyBorder="1" applyAlignment="1" applyProtection="1">
      <alignment horizontal="left" vertical="center"/>
      <protection locked="0"/>
    </xf>
    <xf numFmtId="0" fontId="4" fillId="0" borderId="79" xfId="0" applyFont="1" applyBorder="1" applyAlignment="1" applyProtection="1">
      <alignment vertical="center"/>
      <protection locked="0"/>
    </xf>
    <xf numFmtId="0" fontId="11" fillId="0" borderId="0" xfId="0" applyFont="1" applyBorder="1" applyAlignment="1" applyProtection="1">
      <alignment horizontal="center" vertical="center"/>
      <protection locked="0"/>
    </xf>
    <xf numFmtId="0" fontId="12" fillId="0" borderId="0" xfId="0" applyFont="1" applyAlignment="1">
      <alignment horizontal="center" vertical="center"/>
    </xf>
    <xf numFmtId="0" fontId="4" fillId="0" borderId="0" xfId="0" applyFont="1" applyBorder="1" applyAlignment="1" applyProtection="1">
      <alignment horizontal="center" vertical="center"/>
      <protection locked="0"/>
    </xf>
    <xf numFmtId="0" fontId="9" fillId="0" borderId="0" xfId="0" applyFont="1" applyBorder="1" applyAlignment="1" applyProtection="1">
      <alignment horizontal="center"/>
      <protection locked="0"/>
    </xf>
    <xf numFmtId="0" fontId="0" fillId="0" borderId="80" xfId="0" applyBorder="1" applyProtection="1">
      <alignment vertical="center"/>
      <protection locked="0"/>
    </xf>
    <xf numFmtId="0" fontId="38" fillId="0" borderId="0" xfId="0" applyFont="1" applyBorder="1" applyAlignment="1" applyProtection="1">
      <alignment horizontal="left" vertical="center"/>
      <protection locked="0"/>
    </xf>
    <xf numFmtId="0" fontId="0" fillId="0" borderId="0" xfId="0" applyAlignment="1" applyProtection="1">
      <alignment horizontal="center" vertical="center"/>
      <protection locked="0"/>
    </xf>
    <xf numFmtId="38" fontId="0" fillId="0" borderId="10" xfId="0" applyNumberFormat="1" applyBorder="1" applyProtection="1">
      <alignment vertical="center"/>
      <protection locked="0"/>
    </xf>
    <xf numFmtId="38" fontId="0" fillId="0" borderId="10" xfId="1" applyFont="1" applyBorder="1" applyAlignment="1" applyProtection="1">
      <alignment horizontal="right" vertical="center"/>
      <protection locked="0"/>
    </xf>
    <xf numFmtId="38" fontId="0" fillId="0" borderId="10" xfId="0" applyNumberFormat="1" applyBorder="1" applyAlignment="1" applyProtection="1">
      <alignment horizontal="right" vertical="center"/>
      <protection locked="0"/>
    </xf>
    <xf numFmtId="0" fontId="0" fillId="0" borderId="0" xfId="0"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1" fillId="4" borderId="16" xfId="0" applyFont="1" applyFill="1" applyBorder="1" applyAlignment="1" applyProtection="1">
      <alignment vertical="center" shrinkToFit="1"/>
      <protection locked="0"/>
    </xf>
    <xf numFmtId="0" fontId="11" fillId="4" borderId="11" xfId="0" applyFont="1" applyFill="1" applyBorder="1" applyAlignment="1" applyProtection="1">
      <alignment vertical="center" shrinkToFit="1"/>
      <protection locked="0"/>
    </xf>
    <xf numFmtId="0" fontId="0" fillId="4" borderId="14" xfId="0" applyFill="1" applyBorder="1" applyAlignment="1" applyProtection="1">
      <alignment vertical="center" shrinkToFit="1"/>
      <protection locked="0"/>
    </xf>
    <xf numFmtId="0" fontId="0" fillId="4" borderId="14" xfId="0" applyFill="1" applyBorder="1" applyAlignment="1" applyProtection="1">
      <alignment horizontal="right" vertical="center" shrinkToFit="1"/>
      <protection locked="0"/>
    </xf>
    <xf numFmtId="38" fontId="0" fillId="4" borderId="14" xfId="1" applyFont="1" applyFill="1" applyBorder="1" applyAlignment="1" applyProtection="1">
      <alignment vertical="center" shrinkToFit="1"/>
      <protection locked="0"/>
    </xf>
    <xf numFmtId="0" fontId="0" fillId="4" borderId="14" xfId="0" applyFill="1" applyBorder="1" applyAlignment="1" applyProtection="1">
      <alignment vertical="center" wrapText="1" shrinkToFit="1"/>
      <protection locked="0"/>
    </xf>
    <xf numFmtId="0" fontId="0" fillId="4" borderId="52" xfId="0" applyFill="1" applyBorder="1" applyProtection="1">
      <alignment vertical="center"/>
      <protection locked="0"/>
    </xf>
    <xf numFmtId="0" fontId="0" fillId="4" borderId="14" xfId="0" applyFill="1" applyBorder="1" applyProtection="1">
      <alignment vertical="center"/>
      <protection locked="0"/>
    </xf>
    <xf numFmtId="0" fontId="0" fillId="4" borderId="14" xfId="0" applyFill="1" applyBorder="1" applyAlignment="1" applyProtection="1">
      <alignment horizontal="right" vertical="center"/>
      <protection locked="0"/>
    </xf>
    <xf numFmtId="38" fontId="11" fillId="4" borderId="14" xfId="1" applyFont="1" applyFill="1" applyBorder="1" applyProtection="1">
      <alignment vertical="center"/>
      <protection locked="0"/>
    </xf>
    <xf numFmtId="0" fontId="0" fillId="4" borderId="47" xfId="0" applyFill="1" applyBorder="1" applyProtection="1">
      <alignment vertical="center"/>
      <protection locked="0"/>
    </xf>
    <xf numFmtId="0" fontId="14" fillId="4" borderId="14" xfId="0" applyFont="1" applyFill="1" applyBorder="1" applyAlignment="1" applyProtection="1">
      <alignment horizontal="center" vertical="center"/>
      <protection locked="0"/>
    </xf>
    <xf numFmtId="38" fontId="11" fillId="4" borderId="14" xfId="1" applyFont="1" applyFill="1" applyBorder="1" applyAlignment="1" applyProtection="1">
      <alignment vertical="center" shrinkToFit="1"/>
      <protection locked="0"/>
    </xf>
    <xf numFmtId="0" fontId="0" fillId="4" borderId="37"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4" borderId="58" xfId="0" applyFill="1" applyBorder="1" applyProtection="1">
      <alignment vertical="center"/>
      <protection locked="0"/>
    </xf>
    <xf numFmtId="38" fontId="0" fillId="4" borderId="14" xfId="1" applyFont="1" applyFill="1" applyBorder="1" applyProtection="1">
      <alignment vertical="center"/>
      <protection locked="0"/>
    </xf>
    <xf numFmtId="0" fontId="0" fillId="0" borderId="20" xfId="0" applyBorder="1" applyAlignment="1" applyProtection="1">
      <alignment horizontal="center" vertical="center"/>
      <protection locked="0"/>
    </xf>
    <xf numFmtId="0" fontId="0" fillId="0" borderId="26" xfId="0" applyBorder="1" applyAlignment="1" applyProtection="1">
      <alignment horizontal="center" vertical="center" shrinkToFit="1"/>
      <protection locked="0"/>
    </xf>
    <xf numFmtId="0" fontId="0" fillId="0" borderId="58" xfId="0" applyBorder="1" applyAlignment="1" applyProtection="1">
      <alignment vertical="center" shrinkToFit="1"/>
      <protection locked="0"/>
    </xf>
    <xf numFmtId="0" fontId="0" fillId="0" borderId="29" xfId="0"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0" fillId="4" borderId="58" xfId="0" applyFill="1" applyBorder="1" applyAlignment="1" applyProtection="1">
      <alignment vertical="center" shrinkToFit="1"/>
      <protection locked="0"/>
    </xf>
    <xf numFmtId="0" fontId="0" fillId="4" borderId="58" xfId="0" applyFill="1" applyBorder="1" applyAlignment="1" applyProtection="1">
      <alignment vertical="center" wrapText="1"/>
      <protection locked="0"/>
    </xf>
    <xf numFmtId="38" fontId="0" fillId="0" borderId="14" xfId="1" applyFont="1" applyFill="1" applyBorder="1" applyAlignment="1" applyProtection="1">
      <alignment vertical="center" shrinkToFit="1"/>
      <protection locked="0"/>
    </xf>
    <xf numFmtId="0" fontId="11" fillId="4" borderId="16"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0" fillId="4" borderId="53" xfId="0" applyFill="1" applyBorder="1" applyAlignment="1" applyProtection="1">
      <alignment horizontal="center" vertical="center"/>
      <protection locked="0"/>
    </xf>
    <xf numFmtId="38" fontId="0" fillId="4" borderId="30" xfId="1" applyFont="1" applyFill="1" applyBorder="1" applyAlignment="1" applyProtection="1">
      <alignment horizontal="center" vertical="center"/>
      <protection locked="0"/>
    </xf>
    <xf numFmtId="0" fontId="0" fillId="4" borderId="62"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1" fillId="0" borderId="0" xfId="0" applyFont="1" applyFill="1" applyBorder="1" applyAlignment="1" applyProtection="1">
      <alignment vertical="center" shrinkToFit="1"/>
      <protection locked="0"/>
    </xf>
    <xf numFmtId="0" fontId="2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0" fillId="0" borderId="0" xfId="0" applyFont="1" applyBorder="1" applyAlignment="1" applyProtection="1">
      <alignment vertical="center"/>
      <protection locked="0"/>
    </xf>
    <xf numFmtId="0" fontId="27" fillId="0" borderId="0" xfId="0" applyFont="1" applyBorder="1" applyAlignment="1" applyProtection="1">
      <alignment horizontal="center" vertical="center" shrinkToFit="1"/>
      <protection locked="0"/>
    </xf>
    <xf numFmtId="176" fontId="11" fillId="0" borderId="0" xfId="1" applyNumberFormat="1" applyFont="1" applyBorder="1" applyAlignment="1" applyProtection="1">
      <alignment horizontal="right" vertical="center" shrinkToFit="1"/>
      <protection locked="0"/>
    </xf>
    <xf numFmtId="0" fontId="14" fillId="0" borderId="21" xfId="0" applyFont="1" applyBorder="1" applyAlignment="1" applyProtection="1">
      <alignment horizontal="center" vertical="center"/>
      <protection locked="0"/>
    </xf>
    <xf numFmtId="38" fontId="15" fillId="0" borderId="25" xfId="1" applyFont="1"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4" borderId="10" xfId="0" applyFill="1" applyBorder="1" applyAlignment="1" applyProtection="1">
      <alignment vertical="center" shrinkToFit="1"/>
      <protection locked="0"/>
    </xf>
    <xf numFmtId="38" fontId="0" fillId="0" borderId="40" xfId="1" applyFont="1" applyFill="1" applyBorder="1" applyAlignment="1" applyProtection="1">
      <alignment vertical="center" shrinkToFit="1"/>
      <protection locked="0"/>
    </xf>
    <xf numFmtId="38" fontId="0" fillId="0" borderId="41" xfId="1" applyFont="1" applyFill="1" applyBorder="1" applyAlignment="1" applyProtection="1">
      <alignment vertical="center" shrinkToFit="1"/>
      <protection locked="0"/>
    </xf>
    <xf numFmtId="38" fontId="0" fillId="0" borderId="4" xfId="1" applyFont="1" applyFill="1" applyBorder="1" applyProtection="1">
      <alignment vertical="center"/>
      <protection locked="0"/>
    </xf>
    <xf numFmtId="0" fontId="20" fillId="0" borderId="8" xfId="0" applyFont="1" applyBorder="1" applyAlignment="1" applyProtection="1">
      <alignment horizontal="left" vertical="center"/>
      <protection locked="0"/>
    </xf>
    <xf numFmtId="0" fontId="20" fillId="0" borderId="26" xfId="0" applyFont="1" applyBorder="1" applyAlignment="1" applyProtection="1">
      <alignment horizontal="left" vertical="center"/>
      <protection locked="0"/>
    </xf>
    <xf numFmtId="0" fontId="0" fillId="4" borderId="83" xfId="0" applyFill="1" applyBorder="1" applyProtection="1">
      <alignment vertical="center"/>
      <protection locked="0"/>
    </xf>
    <xf numFmtId="0" fontId="0" fillId="0" borderId="83" xfId="0" applyBorder="1" applyProtection="1">
      <alignment vertical="center"/>
      <protection locked="0"/>
    </xf>
    <xf numFmtId="0" fontId="0" fillId="0" borderId="84" xfId="0" applyBorder="1" applyAlignment="1" applyProtection="1">
      <alignment horizontal="center" vertical="center"/>
      <protection locked="0"/>
    </xf>
    <xf numFmtId="0" fontId="0" fillId="0" borderId="85" xfId="0" applyBorder="1" applyProtection="1">
      <alignment vertical="center"/>
      <protection locked="0"/>
    </xf>
    <xf numFmtId="0" fontId="0" fillId="4" borderId="85" xfId="0" applyFill="1" applyBorder="1" applyProtection="1">
      <alignment vertical="center"/>
      <protection locked="0"/>
    </xf>
    <xf numFmtId="0" fontId="0" fillId="4" borderId="83" xfId="0" applyFill="1" applyBorder="1" applyAlignment="1" applyProtection="1">
      <alignment vertical="center" shrinkToFit="1"/>
      <protection locked="0"/>
    </xf>
    <xf numFmtId="0" fontId="0" fillId="0" borderId="83" xfId="0" applyBorder="1" applyAlignment="1" applyProtection="1">
      <alignment vertical="center" shrinkToFit="1"/>
      <protection locked="0"/>
    </xf>
    <xf numFmtId="0" fontId="0" fillId="0" borderId="85" xfId="0" applyBorder="1" applyAlignment="1" applyProtection="1">
      <alignment vertical="center" shrinkToFit="1"/>
      <protection locked="0"/>
    </xf>
    <xf numFmtId="0" fontId="0" fillId="4" borderId="86" xfId="0" applyFill="1" applyBorder="1" applyAlignment="1" applyProtection="1">
      <alignment horizontal="center" vertical="center"/>
      <protection locked="0"/>
    </xf>
    <xf numFmtId="0" fontId="31" fillId="0" borderId="0" xfId="0" applyFont="1" applyBorder="1" applyAlignment="1" applyProtection="1">
      <alignment horizontal="center"/>
      <protection locked="0"/>
    </xf>
    <xf numFmtId="0" fontId="31" fillId="0" borderId="0" xfId="0" applyFont="1" applyAlignment="1">
      <alignment horizontal="center"/>
    </xf>
    <xf numFmtId="0" fontId="31" fillId="0" borderId="0" xfId="0" applyFont="1" applyBorder="1" applyAlignment="1" applyProtection="1">
      <alignment horizontal="center" vertical="center"/>
      <protection locked="0"/>
    </xf>
    <xf numFmtId="0" fontId="31" fillId="0" borderId="0" xfId="0" applyFont="1" applyAlignment="1">
      <alignment horizontal="center" vertical="center"/>
    </xf>
    <xf numFmtId="0" fontId="2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4" borderId="31" xfId="0" applyFill="1" applyBorder="1" applyAlignment="1" applyProtection="1">
      <alignment vertical="center"/>
      <protection locked="0"/>
    </xf>
    <xf numFmtId="0" fontId="0" fillId="4" borderId="8" xfId="0" applyFill="1" applyBorder="1" applyAlignment="1" applyProtection="1">
      <alignment vertical="center"/>
      <protection locked="0"/>
    </xf>
    <xf numFmtId="0" fontId="0" fillId="4" borderId="9" xfId="0" applyFill="1" applyBorder="1" applyAlignment="1" applyProtection="1">
      <alignment vertical="center"/>
      <protection locked="0"/>
    </xf>
    <xf numFmtId="0" fontId="14" fillId="0" borderId="22"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0" fillId="0" borderId="27" xfId="0" applyBorder="1" applyAlignment="1" applyProtection="1">
      <alignment vertical="center"/>
      <protection locked="0"/>
    </xf>
    <xf numFmtId="38" fontId="0" fillId="0" borderId="4" xfId="1" applyFont="1"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31" xfId="0" applyBorder="1" applyAlignment="1" applyProtection="1">
      <alignment vertical="top"/>
      <protection locked="0"/>
    </xf>
    <xf numFmtId="0" fontId="0" fillId="0" borderId="8" xfId="0" applyBorder="1" applyAlignment="1" applyProtection="1">
      <alignment vertical="top"/>
      <protection locked="0"/>
    </xf>
    <xf numFmtId="0" fontId="0" fillId="0" borderId="9" xfId="0" applyBorder="1" applyAlignment="1" applyProtection="1">
      <alignment vertical="top"/>
      <protection locked="0"/>
    </xf>
    <xf numFmtId="0" fontId="0" fillId="0" borderId="18" xfId="0" applyBorder="1" applyAlignment="1" applyProtection="1">
      <alignment vertical="top"/>
      <protection locked="0"/>
    </xf>
    <xf numFmtId="0" fontId="0" fillId="0" borderId="11" xfId="0" applyBorder="1" applyAlignment="1" applyProtection="1">
      <alignment vertical="top"/>
      <protection locked="0"/>
    </xf>
    <xf numFmtId="0" fontId="0" fillId="0" borderId="28" xfId="0" applyBorder="1" applyAlignment="1" applyProtection="1">
      <alignment vertical="top"/>
      <protection locked="0"/>
    </xf>
    <xf numFmtId="0" fontId="0" fillId="0" borderId="36" xfId="0" applyBorder="1" applyAlignment="1" applyProtection="1">
      <alignment vertical="center"/>
      <protection locked="0"/>
    </xf>
    <xf numFmtId="0" fontId="0" fillId="0" borderId="0" xfId="0" applyBorder="1" applyAlignment="1" applyProtection="1">
      <alignment vertical="center"/>
      <protection locked="0"/>
    </xf>
    <xf numFmtId="0" fontId="0" fillId="0" borderId="6" xfId="0" applyBorder="1" applyAlignment="1" applyProtection="1">
      <alignment vertical="center"/>
      <protection locked="0"/>
    </xf>
    <xf numFmtId="0" fontId="0" fillId="0" borderId="71" xfId="0" applyBorder="1" applyAlignment="1" applyProtection="1">
      <alignment vertical="center"/>
      <protection locked="0"/>
    </xf>
    <xf numFmtId="0" fontId="0" fillId="0" borderId="72" xfId="0" applyBorder="1" applyAlignment="1" applyProtection="1">
      <alignment vertical="center"/>
      <protection locked="0"/>
    </xf>
    <xf numFmtId="0" fontId="0" fillId="0" borderId="73" xfId="0" applyBorder="1" applyAlignment="1" applyProtection="1">
      <alignment vertical="center"/>
      <protection locked="0"/>
    </xf>
    <xf numFmtId="0" fontId="14" fillId="4" borderId="22" xfId="0" applyFont="1"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31" fillId="0" borderId="8" xfId="0" applyFont="1" applyBorder="1" applyAlignment="1" applyProtection="1">
      <alignment vertical="center"/>
      <protection locked="0"/>
    </xf>
    <xf numFmtId="0" fontId="0" fillId="0" borderId="8" xfId="0" applyBorder="1" applyAlignment="1" applyProtection="1">
      <alignment vertical="center"/>
      <protection locked="0"/>
    </xf>
    <xf numFmtId="0" fontId="31" fillId="0" borderId="8" xfId="0" applyFont="1" applyBorder="1" applyAlignment="1" applyProtection="1">
      <alignment horizontal="left" vertical="center"/>
      <protection locked="0"/>
    </xf>
    <xf numFmtId="0" fontId="0" fillId="4" borderId="15" xfId="0" applyFill="1" applyBorder="1" applyAlignment="1" applyProtection="1">
      <alignment vertical="center"/>
      <protection locked="0"/>
    </xf>
    <xf numFmtId="0" fontId="0" fillId="4" borderId="16" xfId="0" applyFill="1" applyBorder="1" applyAlignment="1" applyProtection="1">
      <alignment vertical="center"/>
      <protection locked="0"/>
    </xf>
    <xf numFmtId="0" fontId="0" fillId="4" borderId="27" xfId="0" applyFill="1" applyBorder="1" applyAlignment="1" applyProtection="1">
      <alignment vertical="center"/>
      <protection locked="0"/>
    </xf>
    <xf numFmtId="0" fontId="0" fillId="4" borderId="18" xfId="0" applyFill="1" applyBorder="1" applyAlignment="1" applyProtection="1">
      <alignment vertical="top"/>
      <protection locked="0"/>
    </xf>
    <xf numFmtId="0" fontId="0" fillId="4" borderId="11" xfId="0" applyFill="1" applyBorder="1" applyAlignment="1" applyProtection="1">
      <alignment vertical="top"/>
      <protection locked="0"/>
    </xf>
    <xf numFmtId="0" fontId="0" fillId="4" borderId="28" xfId="0" applyFill="1" applyBorder="1" applyAlignment="1" applyProtection="1">
      <alignment vertical="top"/>
      <protection locked="0"/>
    </xf>
    <xf numFmtId="0" fontId="0" fillId="4" borderId="81" xfId="0" applyFill="1" applyBorder="1" applyAlignment="1" applyProtection="1">
      <alignment vertical="center"/>
      <protection locked="0"/>
    </xf>
    <xf numFmtId="0" fontId="0" fillId="4" borderId="79" xfId="0" applyFill="1" applyBorder="1" applyAlignment="1" applyProtection="1">
      <alignment vertical="center"/>
      <protection locked="0"/>
    </xf>
    <xf numFmtId="0" fontId="0" fillId="4" borderId="82" xfId="0" applyFill="1" applyBorder="1" applyAlignment="1" applyProtection="1">
      <alignment vertical="center"/>
      <protection locked="0"/>
    </xf>
    <xf numFmtId="0" fontId="15" fillId="0" borderId="23" xfId="0" applyFont="1" applyBorder="1" applyAlignment="1" applyProtection="1">
      <alignment horizontal="center" vertical="center" shrinkToFit="1"/>
      <protection locked="0"/>
    </xf>
    <xf numFmtId="0" fontId="0" fillId="4" borderId="55" xfId="0" applyFill="1" applyBorder="1" applyAlignment="1" applyProtection="1">
      <alignment horizontal="center" vertical="center"/>
      <protection locked="0"/>
    </xf>
    <xf numFmtId="0" fontId="0" fillId="4" borderId="41" xfId="0" applyFill="1" applyBorder="1" applyAlignment="1" applyProtection="1">
      <alignment horizontal="center" vertical="center"/>
      <protection locked="0"/>
    </xf>
    <xf numFmtId="0" fontId="0" fillId="0" borderId="55" xfId="0" applyBorder="1" applyAlignment="1" applyProtection="1">
      <alignment vertical="center"/>
      <protection locked="0"/>
    </xf>
    <xf numFmtId="0" fontId="0" fillId="0" borderId="41" xfId="0" applyBorder="1" applyAlignment="1" applyProtection="1">
      <alignment vertical="center"/>
      <protection locked="0"/>
    </xf>
    <xf numFmtId="0" fontId="32" fillId="0" borderId="8" xfId="0" applyFont="1" applyBorder="1" applyAlignment="1" applyProtection="1">
      <alignment horizontal="left" vertical="center"/>
      <protection locked="0"/>
    </xf>
    <xf numFmtId="38" fontId="0" fillId="0" borderId="18" xfId="1"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0" fillId="4" borderId="15" xfId="1" applyFont="1" applyFill="1" applyBorder="1" applyAlignment="1" applyProtection="1">
      <alignment vertical="center"/>
      <protection locked="0"/>
    </xf>
    <xf numFmtId="0" fontId="0" fillId="4" borderId="17" xfId="0" applyFill="1" applyBorder="1" applyAlignment="1" applyProtection="1">
      <alignment vertical="center"/>
      <protection locked="0"/>
    </xf>
    <xf numFmtId="38" fontId="0" fillId="4" borderId="31" xfId="1" applyFont="1" applyFill="1" applyBorder="1" applyAlignment="1" applyProtection="1">
      <alignment vertical="top"/>
      <protection locked="0"/>
    </xf>
    <xf numFmtId="0" fontId="0" fillId="4" borderId="32" xfId="0" applyFill="1" applyBorder="1" applyAlignment="1" applyProtection="1">
      <alignment vertical="top"/>
      <protection locked="0"/>
    </xf>
    <xf numFmtId="38" fontId="0" fillId="0" borderId="15" xfId="1" applyFont="1" applyBorder="1" applyAlignment="1" applyProtection="1">
      <alignment vertical="center"/>
      <protection locked="0"/>
    </xf>
    <xf numFmtId="0" fontId="0" fillId="0" borderId="17" xfId="0" applyBorder="1" applyAlignment="1" applyProtection="1">
      <alignment vertical="center"/>
      <protection locked="0"/>
    </xf>
    <xf numFmtId="38" fontId="0" fillId="0" borderId="31" xfId="1" applyFont="1" applyBorder="1" applyAlignment="1" applyProtection="1">
      <alignment vertical="top"/>
      <protection locked="0"/>
    </xf>
    <xf numFmtId="0" fontId="0" fillId="0" borderId="32" xfId="0" applyBorder="1" applyAlignment="1" applyProtection="1">
      <alignment vertical="top"/>
      <protection locked="0"/>
    </xf>
    <xf numFmtId="0" fontId="0" fillId="4" borderId="31" xfId="0" applyFill="1" applyBorder="1" applyAlignment="1" applyProtection="1">
      <alignment vertical="top"/>
      <protection locked="0"/>
    </xf>
    <xf numFmtId="0" fontId="0" fillId="4" borderId="8" xfId="0" applyFill="1" applyBorder="1" applyAlignment="1" applyProtection="1">
      <alignment vertical="top"/>
      <protection locked="0"/>
    </xf>
    <xf numFmtId="0" fontId="0" fillId="4" borderId="9" xfId="0" applyFill="1" applyBorder="1" applyAlignment="1" applyProtection="1">
      <alignment vertical="top"/>
      <protection locked="0"/>
    </xf>
    <xf numFmtId="0" fontId="0" fillId="0" borderId="0" xfId="0" applyAlignment="1" applyProtection="1">
      <alignment vertical="center"/>
      <protection locked="0"/>
    </xf>
    <xf numFmtId="0" fontId="20"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22"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0" fontId="15" fillId="0" borderId="0" xfId="0" applyFont="1" applyAlignment="1" applyProtection="1">
      <alignment horizontal="right" vertical="center"/>
      <protection locked="0"/>
    </xf>
    <xf numFmtId="0" fontId="14" fillId="0" borderId="36"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0" fillId="4" borderId="13" xfId="0" applyFont="1" applyFill="1" applyBorder="1" applyAlignment="1" applyProtection="1">
      <alignment horizontal="left" vertical="center" shrinkToFit="1"/>
      <protection locked="0"/>
    </xf>
    <xf numFmtId="0" fontId="0" fillId="4" borderId="40" xfId="0" applyFont="1" applyFill="1" applyBorder="1" applyAlignment="1" applyProtection="1">
      <alignment horizontal="left" vertical="center" shrinkToFit="1"/>
      <protection locked="0"/>
    </xf>
    <xf numFmtId="0" fontId="14"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0" fillId="4" borderId="13" xfId="0" applyFont="1" applyFill="1" applyBorder="1" applyAlignment="1" applyProtection="1">
      <alignment vertical="center" shrinkToFit="1"/>
      <protection locked="0"/>
    </xf>
    <xf numFmtId="0" fontId="0" fillId="4" borderId="40" xfId="0" applyFont="1" applyFill="1" applyBorder="1" applyAlignment="1" applyProtection="1">
      <alignment vertical="center" shrinkToFit="1"/>
      <protection locked="0"/>
    </xf>
    <xf numFmtId="38" fontId="11" fillId="4" borderId="12" xfId="1" applyFont="1" applyFill="1" applyBorder="1" applyAlignment="1" applyProtection="1">
      <alignment horizontal="right" vertical="center"/>
      <protection locked="0"/>
    </xf>
    <xf numFmtId="0" fontId="0" fillId="4" borderId="13" xfId="0" applyFill="1" applyBorder="1" applyAlignment="1" applyProtection="1">
      <alignment horizontal="right" vertical="center"/>
      <protection locked="0"/>
    </xf>
    <xf numFmtId="0" fontId="15" fillId="0" borderId="36" xfId="0" applyFont="1" applyBorder="1" applyAlignment="1" applyProtection="1">
      <alignment horizontal="center" vertical="center"/>
      <protection locked="0"/>
    </xf>
    <xf numFmtId="0" fontId="0" fillId="0" borderId="0" xfId="0" applyFont="1" applyBorder="1" applyAlignment="1" applyProtection="1">
      <alignment vertical="center" shrinkToFit="1"/>
      <protection locked="0"/>
    </xf>
    <xf numFmtId="0" fontId="0" fillId="0" borderId="6" xfId="0" applyFont="1" applyBorder="1" applyAlignment="1" applyProtection="1">
      <alignment vertical="center" shrinkToFit="1"/>
      <protection locked="0"/>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28" fillId="0" borderId="34" xfId="0" applyFont="1" applyFill="1" applyBorder="1" applyAlignment="1" applyProtection="1">
      <alignment vertical="center" shrinkToFit="1"/>
      <protection locked="0"/>
    </xf>
    <xf numFmtId="0" fontId="28" fillId="0" borderId="35" xfId="0" applyFont="1" applyFill="1" applyBorder="1" applyAlignment="1" applyProtection="1">
      <alignment vertical="center" shrinkToFit="1"/>
      <protection locked="0"/>
    </xf>
    <xf numFmtId="38" fontId="11" fillId="0" borderId="60" xfId="1" applyFont="1" applyBorder="1" applyAlignment="1" applyProtection="1">
      <alignment horizontal="right" vertical="center"/>
      <protection locked="0"/>
    </xf>
    <xf numFmtId="0" fontId="0" fillId="0" borderId="55" xfId="0" applyBorder="1" applyAlignment="1" applyProtection="1">
      <alignment horizontal="right" vertical="center"/>
      <protection locked="0"/>
    </xf>
    <xf numFmtId="38" fontId="11" fillId="2" borderId="49" xfId="1" applyFont="1" applyFill="1" applyBorder="1" applyAlignment="1" applyProtection="1">
      <alignment horizontal="right" vertical="center"/>
    </xf>
    <xf numFmtId="0" fontId="0" fillId="0" borderId="34" xfId="0" applyBorder="1" applyAlignment="1" applyProtection="1">
      <alignment horizontal="right" vertical="center"/>
    </xf>
    <xf numFmtId="38" fontId="11" fillId="4" borderId="22" xfId="1" applyFont="1" applyFill="1" applyBorder="1" applyAlignment="1" applyProtection="1">
      <alignment horizontal="right" vertical="center"/>
      <protection locked="0"/>
    </xf>
    <xf numFmtId="0" fontId="0" fillId="4" borderId="23" xfId="0" applyFill="1" applyBorder="1" applyAlignment="1" applyProtection="1">
      <alignment horizontal="right" vertical="center"/>
      <protection locked="0"/>
    </xf>
    <xf numFmtId="0" fontId="18" fillId="0" borderId="0" xfId="0" applyFont="1" applyBorder="1" applyAlignment="1" applyProtection="1">
      <alignment vertical="center" shrinkToFit="1"/>
      <protection locked="0"/>
    </xf>
    <xf numFmtId="0" fontId="19" fillId="0" borderId="0" xfId="0" applyFont="1" applyBorder="1" applyAlignment="1" applyProtection="1">
      <alignment vertical="center" shrinkToFit="1"/>
      <protection locked="0"/>
    </xf>
    <xf numFmtId="38" fontId="11" fillId="4" borderId="0" xfId="1" applyFont="1" applyFill="1" applyBorder="1" applyAlignment="1" applyProtection="1">
      <alignment vertical="center" shrinkToFit="1"/>
      <protection locked="0"/>
    </xf>
    <xf numFmtId="0" fontId="19" fillId="0" borderId="11" xfId="0" applyFont="1" applyBorder="1" applyAlignment="1" applyProtection="1">
      <alignment vertical="center" shrinkToFit="1"/>
      <protection locked="0"/>
    </xf>
    <xf numFmtId="38" fontId="11" fillId="4" borderId="11" xfId="1" applyFont="1" applyFill="1" applyBorder="1" applyAlignment="1" applyProtection="1">
      <alignment vertical="center" shrinkToFit="1"/>
      <protection locked="0"/>
    </xf>
    <xf numFmtId="38" fontId="11" fillId="2" borderId="15" xfId="1" applyFont="1" applyFill="1" applyBorder="1" applyAlignment="1" applyProtection="1">
      <alignment horizontal="right" vertical="center"/>
    </xf>
    <xf numFmtId="0" fontId="0" fillId="0" borderId="16" xfId="0" applyBorder="1" applyAlignment="1" applyProtection="1">
      <alignment horizontal="right" vertical="center"/>
    </xf>
    <xf numFmtId="0" fontId="0" fillId="0" borderId="18" xfId="0" applyBorder="1" applyAlignment="1" applyProtection="1">
      <alignment horizontal="right" vertical="center"/>
    </xf>
    <xf numFmtId="0" fontId="0" fillId="0" borderId="11" xfId="0" applyBorder="1" applyAlignment="1" applyProtection="1">
      <alignment horizontal="right" vertical="center"/>
    </xf>
    <xf numFmtId="38" fontId="11" fillId="2" borderId="12" xfId="1" applyFont="1" applyFill="1" applyBorder="1" applyAlignment="1" applyProtection="1">
      <alignment horizontal="right" vertical="center"/>
    </xf>
    <xf numFmtId="0" fontId="0" fillId="0" borderId="13" xfId="0" applyBorder="1" applyAlignment="1" applyProtection="1">
      <alignment horizontal="right" vertical="center"/>
    </xf>
    <xf numFmtId="38" fontId="11" fillId="0" borderId="0" xfId="1" applyFont="1" applyBorder="1" applyAlignment="1" applyProtection="1">
      <alignment vertical="center"/>
      <protection locked="0"/>
    </xf>
    <xf numFmtId="38" fontId="11" fillId="4" borderId="11" xfId="1" applyFont="1" applyFill="1" applyBorder="1" applyAlignment="1" applyProtection="1">
      <alignment vertical="center"/>
      <protection locked="0"/>
    </xf>
    <xf numFmtId="0" fontId="0" fillId="0" borderId="45" xfId="0" applyBorder="1" applyAlignment="1" applyProtection="1">
      <alignment vertical="center" textRotation="255"/>
      <protection locked="0"/>
    </xf>
    <xf numFmtId="0" fontId="0" fillId="0" borderId="43" xfId="0" applyBorder="1" applyAlignment="1" applyProtection="1">
      <alignment vertical="center" textRotation="255"/>
      <protection locked="0"/>
    </xf>
    <xf numFmtId="0" fontId="0" fillId="0" borderId="44" xfId="0" applyBorder="1" applyAlignment="1" applyProtection="1">
      <alignment vertical="center" textRotation="255"/>
      <protection locked="0"/>
    </xf>
    <xf numFmtId="0" fontId="0" fillId="0" borderId="11" xfId="0" applyBorder="1" applyAlignment="1" applyProtection="1">
      <alignment horizontal="center" vertical="center"/>
      <protection locked="0"/>
    </xf>
    <xf numFmtId="0" fontId="0" fillId="0" borderId="13" xfId="0" applyFont="1" applyBorder="1" applyAlignment="1" applyProtection="1">
      <alignment vertical="center" shrinkToFit="1"/>
      <protection locked="0"/>
    </xf>
    <xf numFmtId="0" fontId="0" fillId="0" borderId="40" xfId="0" applyFont="1" applyBorder="1" applyAlignment="1" applyProtection="1">
      <alignment vertical="center" shrinkToFit="1"/>
      <protection locked="0"/>
    </xf>
    <xf numFmtId="0" fontId="0" fillId="0" borderId="36" xfId="0" applyBorder="1" applyAlignment="1" applyProtection="1">
      <alignment horizontal="right" vertical="center"/>
    </xf>
    <xf numFmtId="0" fontId="0" fillId="0" borderId="0" xfId="0" applyAlignment="1" applyProtection="1">
      <alignment horizontal="right" vertical="center"/>
    </xf>
    <xf numFmtId="38" fontId="11" fillId="4" borderId="60" xfId="1" applyFont="1" applyFill="1" applyBorder="1" applyAlignment="1" applyProtection="1">
      <alignment horizontal="right" vertical="center"/>
      <protection locked="0"/>
    </xf>
    <xf numFmtId="0" fontId="0" fillId="4" borderId="55" xfId="0" applyFill="1" applyBorder="1" applyAlignment="1" applyProtection="1">
      <alignment horizontal="right" vertical="center"/>
      <protection locked="0"/>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0" fillId="0" borderId="16" xfId="0" applyFont="1" applyBorder="1" applyAlignment="1" applyProtection="1">
      <alignment vertical="center" shrinkToFit="1"/>
      <protection locked="0"/>
    </xf>
    <xf numFmtId="0" fontId="0" fillId="0" borderId="27" xfId="0" applyFont="1" applyBorder="1" applyAlignment="1" applyProtection="1">
      <alignment vertical="center" shrinkToFit="1"/>
      <protection locked="0"/>
    </xf>
    <xf numFmtId="0" fontId="0" fillId="0" borderId="34" xfId="0" applyFont="1" applyBorder="1" applyAlignment="1" applyProtection="1">
      <alignment vertical="center" shrinkToFit="1"/>
      <protection locked="0"/>
    </xf>
    <xf numFmtId="0" fontId="0" fillId="0" borderId="35" xfId="0" applyFont="1" applyBorder="1" applyAlignment="1" applyProtection="1">
      <alignment vertical="center" shrinkToFit="1"/>
      <protection locked="0"/>
    </xf>
    <xf numFmtId="0" fontId="14" fillId="0" borderId="42" xfId="0" applyFont="1" applyBorder="1" applyAlignment="1" applyProtection="1">
      <alignment vertical="center" textRotation="255"/>
      <protection locked="0"/>
    </xf>
    <xf numFmtId="0" fontId="15" fillId="0" borderId="39" xfId="0" applyFont="1" applyBorder="1" applyAlignment="1" applyProtection="1">
      <alignment vertical="center" textRotation="255"/>
      <protection locked="0"/>
    </xf>
    <xf numFmtId="0" fontId="15" fillId="0" borderId="7" xfId="0" applyFont="1" applyBorder="1" applyAlignment="1" applyProtection="1">
      <alignment vertical="center" textRotation="255"/>
      <protection locked="0"/>
    </xf>
    <xf numFmtId="0" fontId="0" fillId="0" borderId="46" xfId="0" applyBorder="1" applyAlignment="1" applyProtection="1">
      <alignment vertical="center" textRotation="255"/>
      <protection locked="0"/>
    </xf>
    <xf numFmtId="0" fontId="14" fillId="0" borderId="23"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0" fillId="4" borderId="23" xfId="0" applyFont="1" applyFill="1" applyBorder="1" applyAlignment="1" applyProtection="1">
      <alignment vertical="center" shrinkToFit="1"/>
      <protection locked="0"/>
    </xf>
    <xf numFmtId="0" fontId="0" fillId="4" borderId="25" xfId="0" applyFont="1" applyFill="1" applyBorder="1" applyAlignment="1" applyProtection="1">
      <alignment vertical="center" shrinkToFit="1"/>
      <protection locked="0"/>
    </xf>
    <xf numFmtId="0" fontId="0" fillId="0" borderId="11" xfId="0" applyFont="1" applyBorder="1" applyAlignment="1" applyProtection="1">
      <alignment vertical="center" shrinkToFit="1"/>
      <protection locked="0"/>
    </xf>
    <xf numFmtId="0" fontId="0" fillId="0" borderId="28" xfId="0" applyFont="1" applyBorder="1" applyAlignment="1" applyProtection="1">
      <alignment vertical="center" shrinkToFit="1"/>
      <protection locked="0"/>
    </xf>
    <xf numFmtId="0" fontId="14" fillId="0" borderId="38" xfId="0" applyFont="1" applyBorder="1" applyAlignment="1" applyProtection="1">
      <alignment vertical="center" textRotation="255"/>
      <protection locked="0"/>
    </xf>
    <xf numFmtId="0" fontId="14" fillId="0" borderId="16" xfId="0" applyFont="1" applyBorder="1" applyAlignment="1" applyProtection="1">
      <alignment horizontal="center" vertical="center"/>
      <protection locked="0"/>
    </xf>
    <xf numFmtId="38" fontId="11" fillId="4" borderId="16" xfId="1" applyFont="1" applyFill="1" applyBorder="1" applyAlignment="1" applyProtection="1">
      <alignment vertical="center"/>
      <protection locked="0"/>
    </xf>
    <xf numFmtId="0" fontId="0" fillId="0" borderId="11" xfId="0" applyBorder="1" applyAlignment="1">
      <alignment horizontal="center" vertical="center"/>
    </xf>
    <xf numFmtId="3" fontId="11" fillId="2" borderId="0" xfId="1" applyNumberFormat="1" applyFont="1" applyFill="1" applyBorder="1" applyAlignment="1" applyProtection="1">
      <alignment horizontal="right" vertical="center" shrinkToFit="1"/>
    </xf>
    <xf numFmtId="0" fontId="0" fillId="2" borderId="0" xfId="0" applyFill="1" applyAlignment="1" applyProtection="1">
      <alignment vertical="center" shrinkToFit="1"/>
    </xf>
    <xf numFmtId="0" fontId="35" fillId="4" borderId="0" xfId="0" applyFont="1" applyFill="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36" fillId="0" borderId="0" xfId="0" applyFont="1" applyAlignment="1" applyProtection="1">
      <alignment horizontal="left" vertical="center" shrinkToFit="1"/>
      <protection locked="0"/>
    </xf>
    <xf numFmtId="0" fontId="37" fillId="0" borderId="0" xfId="0" applyFont="1" applyAlignment="1" applyProtection="1">
      <alignment vertical="center" shrinkToFit="1"/>
      <protection locked="0"/>
    </xf>
    <xf numFmtId="0" fontId="12" fillId="0" borderId="74" xfId="0" applyFont="1" applyBorder="1" applyAlignment="1" applyProtection="1">
      <alignment horizontal="left" vertical="center"/>
      <protection locked="0"/>
    </xf>
    <xf numFmtId="0" fontId="0" fillId="0" borderId="74" xfId="0" applyBorder="1" applyAlignment="1" applyProtection="1">
      <alignment vertical="center"/>
      <protection locked="0"/>
    </xf>
    <xf numFmtId="0" fontId="12" fillId="0" borderId="75" xfId="0" applyFont="1" applyBorder="1" applyAlignment="1" applyProtection="1">
      <alignment horizontal="left" vertical="center"/>
      <protection locked="0"/>
    </xf>
    <xf numFmtId="0" fontId="0" fillId="0" borderId="75" xfId="0" applyBorder="1" applyAlignment="1" applyProtection="1">
      <alignment vertical="center"/>
      <protection locked="0"/>
    </xf>
    <xf numFmtId="3" fontId="11" fillId="2" borderId="74" xfId="1" applyNumberFormat="1" applyFont="1" applyFill="1" applyBorder="1" applyAlignment="1" applyProtection="1">
      <alignment horizontal="right" vertical="center" shrinkToFit="1"/>
    </xf>
    <xf numFmtId="0" fontId="0" fillId="2" borderId="74" xfId="0" applyFill="1" applyBorder="1" applyAlignment="1" applyProtection="1">
      <alignment vertical="center" shrinkToFit="1"/>
    </xf>
    <xf numFmtId="3" fontId="11" fillId="2" borderId="75" xfId="1" applyNumberFormat="1" applyFont="1" applyFill="1" applyBorder="1" applyAlignment="1" applyProtection="1">
      <alignment horizontal="right" vertical="center" shrinkToFit="1"/>
    </xf>
    <xf numFmtId="0" fontId="0" fillId="2" borderId="75" xfId="0" applyFill="1" applyBorder="1" applyAlignment="1" applyProtection="1">
      <alignment vertical="center" shrinkToFit="1"/>
    </xf>
    <xf numFmtId="0" fontId="14" fillId="0" borderId="13"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0" fillId="0" borderId="12" xfId="0" applyBorder="1" applyAlignment="1" applyProtection="1">
      <alignment vertical="center"/>
      <protection locked="0"/>
    </xf>
    <xf numFmtId="0" fontId="0" fillId="0" borderId="40" xfId="0" applyBorder="1" applyAlignment="1" applyProtection="1">
      <alignment vertical="center"/>
      <protection locked="0"/>
    </xf>
    <xf numFmtId="0" fontId="0" fillId="0" borderId="60" xfId="0" applyBorder="1" applyAlignment="1" applyProtection="1">
      <alignment horizontal="center" vertical="center"/>
      <protection locked="0"/>
    </xf>
    <xf numFmtId="0" fontId="0" fillId="0" borderId="47" xfId="0" applyBorder="1" applyAlignment="1" applyProtection="1">
      <alignment vertical="center"/>
      <protection locked="0"/>
    </xf>
    <xf numFmtId="0" fontId="0" fillId="0" borderId="60" xfId="0" applyBorder="1" applyAlignment="1" applyProtection="1">
      <alignment vertical="center"/>
      <protection locked="0"/>
    </xf>
    <xf numFmtId="0" fontId="23" fillId="4" borderId="0" xfId="0" applyFont="1" applyFill="1" applyAlignment="1" applyProtection="1">
      <alignment horizontal="center" vertical="center"/>
      <protection locked="0"/>
    </xf>
    <xf numFmtId="0" fontId="0" fillId="4" borderId="0" xfId="0" applyFill="1" applyAlignment="1" applyProtection="1">
      <alignment horizontal="center" vertical="center"/>
      <protection locked="0"/>
    </xf>
    <xf numFmtId="38" fontId="0" fillId="4" borderId="12" xfId="1" applyFont="1" applyFill="1" applyBorder="1" applyAlignment="1" applyProtection="1">
      <alignment vertical="center" shrinkToFit="1"/>
      <protection locked="0"/>
    </xf>
    <xf numFmtId="0" fontId="0" fillId="4" borderId="14" xfId="0" applyFill="1" applyBorder="1" applyAlignment="1" applyProtection="1">
      <alignment vertical="center" shrinkToFit="1"/>
      <protection locked="0"/>
    </xf>
    <xf numFmtId="0" fontId="0" fillId="0" borderId="0" xfId="0" applyBorder="1" applyAlignment="1" applyProtection="1">
      <alignment horizontal="center" vertical="center"/>
      <protection locked="0"/>
    </xf>
    <xf numFmtId="0" fontId="15" fillId="0" borderId="22" xfId="0" applyFont="1" applyBorder="1" applyAlignment="1" applyProtection="1">
      <alignment horizontal="center" vertical="center" shrinkToFit="1"/>
      <protection locked="0"/>
    </xf>
    <xf numFmtId="0" fontId="15" fillId="0" borderId="24"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protection locked="0"/>
    </xf>
    <xf numFmtId="0" fontId="15" fillId="0" borderId="19" xfId="0" applyFont="1" applyBorder="1" applyAlignment="1" applyProtection="1">
      <alignment vertical="center"/>
      <protection locked="0"/>
    </xf>
    <xf numFmtId="0" fontId="15" fillId="0" borderId="22"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vertical="center"/>
      <protection locked="0"/>
    </xf>
    <xf numFmtId="176" fontId="11" fillId="2" borderId="67" xfId="1" applyNumberFormat="1" applyFont="1" applyFill="1" applyBorder="1" applyAlignment="1" applyProtection="1">
      <alignment horizontal="center" vertical="center" shrinkToFit="1"/>
    </xf>
    <xf numFmtId="176" fontId="11" fillId="2" borderId="68" xfId="0" applyNumberFormat="1" applyFont="1" applyFill="1" applyBorder="1" applyAlignment="1" applyProtection="1">
      <alignment horizontal="center" vertical="center" shrinkToFit="1"/>
    </xf>
    <xf numFmtId="0" fontId="0" fillId="0" borderId="15" xfId="0" applyBorder="1" applyAlignment="1" applyProtection="1">
      <alignment horizontal="center"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25" fillId="0" borderId="0" xfId="0" applyFont="1" applyAlignment="1" applyProtection="1">
      <alignment horizontal="center" vertical="center"/>
    </xf>
    <xf numFmtId="0" fontId="26" fillId="0" borderId="0" xfId="0" applyFont="1" applyAlignment="1" applyProtection="1">
      <alignment horizontal="center" vertical="center"/>
    </xf>
    <xf numFmtId="0" fontId="0" fillId="0" borderId="4" xfId="0"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Alignment="1" applyProtection="1">
      <alignment vertical="center"/>
      <protection locked="0"/>
    </xf>
    <xf numFmtId="0" fontId="22" fillId="4" borderId="0" xfId="0" applyFont="1" applyFill="1" applyAlignment="1" applyProtection="1">
      <alignment horizontal="center" vertical="center"/>
      <protection locked="0"/>
    </xf>
    <xf numFmtId="0" fontId="31" fillId="4" borderId="0" xfId="0" applyFont="1" applyFill="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8" xfId="0" applyBorder="1" applyAlignment="1">
      <alignment horizontal="center" vertical="center"/>
    </xf>
    <xf numFmtId="38" fontId="11" fillId="4" borderId="16" xfId="1" applyFont="1" applyFill="1" applyBorder="1" applyAlignment="1" applyProtection="1">
      <alignment vertical="center" shrinkToFit="1"/>
      <protection locked="0"/>
    </xf>
    <xf numFmtId="38" fontId="11" fillId="0" borderId="0" xfId="1" applyFont="1" applyFill="1" applyBorder="1" applyAlignment="1" applyProtection="1">
      <alignment vertical="center" shrinkToFit="1"/>
      <protection locked="0"/>
    </xf>
    <xf numFmtId="0" fontId="0" fillId="0" borderId="0" xfId="0" applyFont="1" applyBorder="1" applyAlignment="1" applyProtection="1">
      <alignment vertical="center" wrapText="1" shrinkToFit="1"/>
      <protection locked="0"/>
    </xf>
    <xf numFmtId="0" fontId="28" fillId="0" borderId="49" xfId="0" applyFont="1" applyFill="1" applyBorder="1" applyAlignment="1" applyProtection="1">
      <alignment vertical="center" shrinkToFit="1"/>
      <protection locked="0"/>
    </xf>
    <xf numFmtId="0" fontId="0" fillId="4" borderId="13" xfId="0" applyFont="1" applyFill="1" applyBorder="1" applyAlignment="1" applyProtection="1">
      <alignment vertical="center" wrapText="1" shrinkToFit="1"/>
      <protection locked="0"/>
    </xf>
    <xf numFmtId="38" fontId="11" fillId="4" borderId="0" xfId="1" applyFont="1" applyFill="1" applyBorder="1" applyAlignment="1" applyProtection="1">
      <alignment horizontal="right" vertical="center" shrinkToFit="1"/>
      <protection locked="0"/>
    </xf>
    <xf numFmtId="38" fontId="11" fillId="4" borderId="11" xfId="1" applyFont="1" applyFill="1" applyBorder="1" applyAlignment="1" applyProtection="1">
      <alignment horizontal="right" vertical="center" shrinkToFit="1"/>
      <protection locked="0"/>
    </xf>
    <xf numFmtId="0" fontId="11" fillId="0" borderId="26"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1" fillId="4" borderId="10" xfId="0" applyFont="1" applyFill="1" applyBorder="1" applyAlignment="1" applyProtection="1">
      <alignment vertical="center" wrapText="1"/>
      <protection locked="0"/>
    </xf>
    <xf numFmtId="0" fontId="12" fillId="0" borderId="29"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1" fillId="4" borderId="45" xfId="0" applyFont="1" applyFill="1" applyBorder="1" applyAlignment="1" applyProtection="1">
      <alignment vertical="center" wrapText="1"/>
      <protection locked="0"/>
    </xf>
    <xf numFmtId="0" fontId="16" fillId="4" borderId="0" xfId="0" applyFont="1" applyFill="1" applyAlignment="1" applyProtection="1">
      <alignment horizontal="center" vertical="center"/>
      <protection locked="0"/>
    </xf>
    <xf numFmtId="0" fontId="17" fillId="4" borderId="0" xfId="0" applyFont="1" applyFill="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4" borderId="10" xfId="0" applyFont="1" applyFill="1" applyBorder="1" applyAlignment="1" applyProtection="1">
      <alignment vertical="center" wrapText="1"/>
      <protection locked="0"/>
    </xf>
    <xf numFmtId="0" fontId="0" fillId="4" borderId="10" xfId="0" applyFill="1" applyBorder="1" applyAlignment="1" applyProtection="1">
      <alignment vertical="center" wrapText="1"/>
      <protection locked="0"/>
    </xf>
    <xf numFmtId="0" fontId="0" fillId="0" borderId="0" xfId="0" applyBorder="1" applyAlignment="1" applyProtection="1">
      <alignment horizontal="right" vertical="center"/>
      <protection locked="0"/>
    </xf>
    <xf numFmtId="0" fontId="11" fillId="0" borderId="22"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1" fillId="4" borderId="15" xfId="0" applyFont="1" applyFill="1" applyBorder="1" applyAlignment="1" applyProtection="1">
      <alignment horizontal="left" vertical="center" wrapText="1"/>
      <protection locked="0"/>
    </xf>
    <xf numFmtId="0" fontId="0" fillId="4" borderId="16" xfId="0" applyFill="1" applyBorder="1" applyAlignment="1" applyProtection="1">
      <alignment horizontal="left" vertical="center" wrapText="1"/>
      <protection locked="0"/>
    </xf>
    <xf numFmtId="0" fontId="0" fillId="4" borderId="17" xfId="0" applyFill="1" applyBorder="1" applyAlignment="1" applyProtection="1">
      <alignment horizontal="left" vertical="center" wrapText="1"/>
      <protection locked="0"/>
    </xf>
    <xf numFmtId="0" fontId="0" fillId="4" borderId="18" xfId="0" applyFill="1" applyBorder="1" applyAlignment="1" applyProtection="1">
      <alignment horizontal="left" vertical="center" wrapText="1"/>
      <protection locked="0"/>
    </xf>
    <xf numFmtId="0" fontId="0" fillId="4" borderId="11" xfId="0" applyFill="1" applyBorder="1" applyAlignment="1" applyProtection="1">
      <alignment horizontal="left" vertical="center" wrapText="1"/>
      <protection locked="0"/>
    </xf>
    <xf numFmtId="0" fontId="0" fillId="4" borderId="19" xfId="0" applyFill="1" applyBorder="1" applyAlignment="1" applyProtection="1">
      <alignment horizontal="left" vertical="center" wrapText="1"/>
      <protection locked="0"/>
    </xf>
    <xf numFmtId="0" fontId="11" fillId="4" borderId="15" xfId="0" applyFont="1" applyFill="1" applyBorder="1" applyAlignment="1" applyProtection="1">
      <alignment vertical="center"/>
      <protection locked="0"/>
    </xf>
    <xf numFmtId="0" fontId="12" fillId="4" borderId="16" xfId="0" applyFont="1" applyFill="1" applyBorder="1" applyAlignment="1" applyProtection="1">
      <alignment vertical="center"/>
      <protection locked="0"/>
    </xf>
    <xf numFmtId="0" fontId="12" fillId="4" borderId="27" xfId="0" applyFont="1" applyFill="1" applyBorder="1" applyAlignment="1" applyProtection="1">
      <alignment vertical="center"/>
      <protection locked="0"/>
    </xf>
    <xf numFmtId="0" fontId="12" fillId="4" borderId="18" xfId="0" applyFont="1" applyFill="1" applyBorder="1" applyAlignment="1" applyProtection="1">
      <alignment vertical="center"/>
      <protection locked="0"/>
    </xf>
    <xf numFmtId="0" fontId="12" fillId="4" borderId="11" xfId="0" applyFont="1" applyFill="1" applyBorder="1" applyAlignment="1" applyProtection="1">
      <alignment vertical="center"/>
      <protection locked="0"/>
    </xf>
    <xf numFmtId="0" fontId="12" fillId="4" borderId="28" xfId="0" applyFont="1" applyFill="1" applyBorder="1" applyAlignment="1" applyProtection="1">
      <alignment vertical="center"/>
      <protection locked="0"/>
    </xf>
    <xf numFmtId="0" fontId="0" fillId="4" borderId="18" xfId="0"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28" xfId="0" applyFill="1" applyBorder="1" applyAlignment="1" applyProtection="1">
      <alignment vertical="center"/>
      <protection locked="0"/>
    </xf>
    <xf numFmtId="0" fontId="0" fillId="4" borderId="31" xfId="0" applyFill="1" applyBorder="1" applyAlignment="1" applyProtection="1">
      <alignment horizontal="left" vertical="center" wrapText="1"/>
      <protection locked="0"/>
    </xf>
    <xf numFmtId="0" fontId="0" fillId="4" borderId="8" xfId="0" applyFill="1" applyBorder="1" applyAlignment="1" applyProtection="1">
      <alignment horizontal="left" vertical="center" wrapText="1"/>
      <protection locked="0"/>
    </xf>
    <xf numFmtId="0" fontId="0" fillId="4" borderId="32" xfId="0" applyFill="1" applyBorder="1" applyAlignment="1" applyProtection="1">
      <alignment horizontal="left" vertical="center" wrapText="1"/>
      <protection locked="0"/>
    </xf>
    <xf numFmtId="0" fontId="12" fillId="4" borderId="31" xfId="0" applyFont="1" applyFill="1" applyBorder="1" applyAlignment="1" applyProtection="1">
      <alignment vertical="center"/>
      <protection locked="0"/>
    </xf>
    <xf numFmtId="0" fontId="12" fillId="4" borderId="8" xfId="0" applyFont="1" applyFill="1" applyBorder="1" applyAlignment="1" applyProtection="1">
      <alignment vertical="center"/>
      <protection locked="0"/>
    </xf>
    <xf numFmtId="0" fontId="12" fillId="4" borderId="9" xfId="0" applyFont="1" applyFill="1" applyBorder="1" applyAlignment="1" applyProtection="1">
      <alignment vertical="center"/>
      <protection locked="0"/>
    </xf>
    <xf numFmtId="0" fontId="11" fillId="0" borderId="0" xfId="0" applyFont="1" applyAlignment="1" applyProtection="1">
      <alignment vertical="center"/>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11" fillId="0" borderId="0" xfId="0" applyFont="1" applyBorder="1" applyAlignment="1" applyProtection="1">
      <alignment vertical="center"/>
    </xf>
    <xf numFmtId="0" fontId="0" fillId="0" borderId="0" xfId="0" applyAlignment="1" applyProtection="1">
      <alignment vertical="center"/>
    </xf>
    <xf numFmtId="0" fontId="12" fillId="0" borderId="0" xfId="0" applyFont="1" applyAlignment="1" applyProtection="1">
      <alignment vertical="center"/>
    </xf>
    <xf numFmtId="0" fontId="6" fillId="0" borderId="0" xfId="0" applyFont="1" applyBorder="1" applyAlignment="1" applyProtection="1">
      <alignment horizontal="center" vertical="center"/>
    </xf>
    <xf numFmtId="0" fontId="7"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0" fillId="0" borderId="2" xfId="0" applyBorder="1" applyAlignment="1">
      <alignment vertical="center"/>
    </xf>
    <xf numFmtId="0" fontId="0" fillId="0" borderId="3" xfId="0" applyBorder="1" applyAlignment="1">
      <alignment vertical="center"/>
    </xf>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4" borderId="0" xfId="0" applyFont="1" applyFill="1" applyBorder="1" applyAlignment="1" applyProtection="1">
      <alignment vertical="center"/>
      <protection locked="0"/>
    </xf>
    <xf numFmtId="0" fontId="0" fillId="4" borderId="0" xfId="0" applyFill="1" applyAlignment="1" applyProtection="1">
      <alignment vertical="center"/>
      <protection locked="0"/>
    </xf>
    <xf numFmtId="0" fontId="5" fillId="4" borderId="0"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8" fillId="0" borderId="0" xfId="0" applyFont="1" applyBorder="1" applyAlignment="1" applyProtection="1">
      <alignment horizontal="center"/>
    </xf>
    <xf numFmtId="0" fontId="9" fillId="0" borderId="0" xfId="0" applyFont="1" applyAlignment="1" applyProtection="1">
      <alignment horizontal="center"/>
    </xf>
    <xf numFmtId="0" fontId="0" fillId="0" borderId="87" xfId="0"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38100</xdr:colOff>
      <xdr:row>0</xdr:row>
      <xdr:rowOff>142876</xdr:rowOff>
    </xdr:from>
    <xdr:to>
      <xdr:col>25</xdr:col>
      <xdr:colOff>76200</xdr:colOff>
      <xdr:row>5</xdr:row>
      <xdr:rowOff>295276</xdr:rowOff>
    </xdr:to>
    <xdr:sp macro="" textlink="">
      <xdr:nvSpPr>
        <xdr:cNvPr id="3" name="角丸四角形吹き出し 2"/>
        <xdr:cNvSpPr/>
      </xdr:nvSpPr>
      <xdr:spPr>
        <a:xfrm>
          <a:off x="6896100" y="142876"/>
          <a:ext cx="1752600" cy="1866900"/>
        </a:xfrm>
        <a:prstGeom prst="wedgeRoundRectCallout">
          <a:avLst>
            <a:gd name="adj1" fmla="val -56036"/>
            <a:gd name="adj2" fmla="val -3806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effectLst/>
              <a:latin typeface="+mn-lt"/>
              <a:ea typeface="+mn-ea"/>
              <a:cs typeface="+mn-cs"/>
            </a:rPr>
            <a:t>　会計簿の書式ではありません。</a:t>
          </a:r>
          <a:endParaRPr kumimoji="1" lang="en-US" altLang="ja-JP" sz="1200">
            <a:solidFill>
              <a:schemeClr val="tx1"/>
            </a:solidFill>
            <a:effectLst/>
            <a:latin typeface="+mn-lt"/>
            <a:ea typeface="+mn-ea"/>
            <a:cs typeface="+mn-cs"/>
          </a:endParaRPr>
        </a:p>
        <a:p>
          <a:pPr algn="l"/>
          <a:r>
            <a:rPr kumimoji="1" lang="ja-JP" altLang="en-US" sz="1200">
              <a:solidFill>
                <a:schemeClr val="tx1"/>
              </a:solidFill>
              <a:effectLst/>
              <a:latin typeface="+mn-lt"/>
              <a:ea typeface="+mn-ea"/>
              <a:cs typeface="+mn-cs"/>
            </a:rPr>
            <a:t>　マス目で</a:t>
          </a:r>
          <a:r>
            <a:rPr kumimoji="1" lang="ja-JP" altLang="ja-JP" sz="1200">
              <a:solidFill>
                <a:schemeClr val="tx1"/>
              </a:solidFill>
              <a:effectLst/>
              <a:latin typeface="+mn-lt"/>
              <a:ea typeface="+mn-ea"/>
              <a:cs typeface="+mn-cs"/>
            </a:rPr>
            <a:t>１ページを</a:t>
          </a:r>
          <a:r>
            <a:rPr kumimoji="1" lang="ja-JP" altLang="en-US" sz="1200">
              <a:solidFill>
                <a:schemeClr val="tx1"/>
              </a:solidFill>
              <a:effectLst/>
              <a:latin typeface="+mn-lt"/>
              <a:ea typeface="+mn-ea"/>
              <a:cs typeface="+mn-cs"/>
            </a:rPr>
            <a:t>表示したものです。</a:t>
          </a:r>
          <a:endParaRPr kumimoji="1" lang="en-US" altLang="ja-JP" sz="1200">
            <a:solidFill>
              <a:schemeClr val="tx1"/>
            </a:solidFill>
            <a:effectLst/>
            <a:latin typeface="+mn-lt"/>
            <a:ea typeface="+mn-ea"/>
            <a:cs typeface="+mn-cs"/>
          </a:endParaRPr>
        </a:p>
        <a:p>
          <a:pPr algn="l"/>
          <a:r>
            <a:rPr kumimoji="1" lang="ja-JP" altLang="en-US" sz="1200">
              <a:solidFill>
                <a:schemeClr val="tx1"/>
              </a:solidFill>
              <a:effectLst/>
              <a:latin typeface="+mn-lt"/>
              <a:ea typeface="+mn-ea"/>
              <a:cs typeface="+mn-cs"/>
            </a:rPr>
            <a:t>　独自にページを増やす際に、お使い</a:t>
          </a:r>
          <a:r>
            <a:rPr kumimoji="1" lang="ja-JP" altLang="ja-JP" sz="1200">
              <a:solidFill>
                <a:schemeClr val="tx1"/>
              </a:solidFill>
              <a:effectLst/>
              <a:latin typeface="+mn-lt"/>
              <a:ea typeface="+mn-ea"/>
              <a:cs typeface="+mn-cs"/>
            </a:rPr>
            <a:t>ください。</a:t>
          </a:r>
          <a:endParaRPr kumimoji="1" lang="ja-JP" altLang="en-US" sz="12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95250</xdr:colOff>
      <xdr:row>2</xdr:row>
      <xdr:rowOff>257175</xdr:rowOff>
    </xdr:from>
    <xdr:to>
      <xdr:col>16</xdr:col>
      <xdr:colOff>314325</xdr:colOff>
      <xdr:row>6</xdr:row>
      <xdr:rowOff>180975</xdr:rowOff>
    </xdr:to>
    <xdr:sp macro="" textlink="">
      <xdr:nvSpPr>
        <xdr:cNvPr id="2" name="角丸四角形吹き出し 1"/>
        <xdr:cNvSpPr/>
      </xdr:nvSpPr>
      <xdr:spPr>
        <a:xfrm>
          <a:off x="9439275" y="1114425"/>
          <a:ext cx="1590675" cy="1638300"/>
        </a:xfrm>
        <a:prstGeom prst="wedgeRoundRectCallout">
          <a:avLst>
            <a:gd name="adj1" fmla="val -57132"/>
            <a:gd name="adj2" fmla="val -33964"/>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Ｊ列以降（灰色の部分）は、計算式等のため、必要ですので、削除・入力はしないでください。</a:t>
          </a:r>
          <a:endParaRPr kumimoji="1" lang="en-US" altLang="ja-JP" sz="1200">
            <a:solidFill>
              <a:sysClr val="windowText" lastClr="000000"/>
            </a:solidFill>
          </a:endParaRPr>
        </a:p>
      </xdr:txBody>
    </xdr:sp>
    <xdr:clientData/>
  </xdr:twoCellAnchor>
  <xdr:twoCellAnchor>
    <xdr:from>
      <xdr:col>4</xdr:col>
      <xdr:colOff>1695450</xdr:colOff>
      <xdr:row>5</xdr:row>
      <xdr:rowOff>104775</xdr:rowOff>
    </xdr:from>
    <xdr:to>
      <xdr:col>6</xdr:col>
      <xdr:colOff>228599</xdr:colOff>
      <xdr:row>7</xdr:row>
      <xdr:rowOff>238124</xdr:rowOff>
    </xdr:to>
    <xdr:sp macro="" textlink="">
      <xdr:nvSpPr>
        <xdr:cNvPr id="4" name="角丸四角形吹き出し 3"/>
        <xdr:cNvSpPr/>
      </xdr:nvSpPr>
      <xdr:spPr>
        <a:xfrm>
          <a:off x="3905250" y="2247900"/>
          <a:ext cx="1257299" cy="990599"/>
        </a:xfrm>
        <a:prstGeom prst="wedgeRoundRectCallout">
          <a:avLst>
            <a:gd name="adj1" fmla="val -56174"/>
            <a:gd name="adj2" fmla="val -28927"/>
            <a:gd name="adj3" fmla="val 16667"/>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オレンジ色の箇所が入力した場所です。</a:t>
          </a:r>
          <a:endParaRPr kumimoji="1" lang="en-US" altLang="ja-JP" sz="1200" b="1">
            <a:solidFill>
              <a:sysClr val="windowText" lastClr="000000"/>
            </a:solidFill>
          </a:endParaRPr>
        </a:p>
      </xdr:txBody>
    </xdr:sp>
    <xdr:clientData/>
  </xdr:twoCellAnchor>
  <xdr:twoCellAnchor>
    <xdr:from>
      <xdr:col>4</xdr:col>
      <xdr:colOff>180975</xdr:colOff>
      <xdr:row>0</xdr:row>
      <xdr:rowOff>400050</xdr:rowOff>
    </xdr:from>
    <xdr:to>
      <xdr:col>7</xdr:col>
      <xdr:colOff>847726</xdr:colOff>
      <xdr:row>1</xdr:row>
      <xdr:rowOff>361950</xdr:rowOff>
    </xdr:to>
    <xdr:sp macro="" textlink="">
      <xdr:nvSpPr>
        <xdr:cNvPr id="5" name="角丸四角形吹き出し 4"/>
        <xdr:cNvSpPr/>
      </xdr:nvSpPr>
      <xdr:spPr>
        <a:xfrm>
          <a:off x="2390775" y="400050"/>
          <a:ext cx="4333876" cy="390525"/>
        </a:xfrm>
        <a:prstGeom prst="wedgeRoundRectCallout">
          <a:avLst>
            <a:gd name="adj1" fmla="val 38542"/>
            <a:gd name="adj2" fmla="val 97024"/>
            <a:gd name="adj3" fmla="val 16667"/>
          </a:avLst>
        </a:prstGeom>
        <a:solidFill>
          <a:schemeClr val="accent6">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うす緑色の箇所が、自動計算で表示されている場所です。</a:t>
          </a:r>
          <a:endParaRPr kumimoji="1" lang="en-US" altLang="ja-JP" sz="1200" b="1">
            <a:solidFill>
              <a:sysClr val="windowText" lastClr="000000"/>
            </a:solidFill>
          </a:endParaRPr>
        </a:p>
        <a:p>
          <a:pPr algn="l"/>
          <a:endParaRPr kumimoji="1" lang="en-US" altLang="ja-JP" sz="1200" b="1">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85725</xdr:colOff>
      <xdr:row>6</xdr:row>
      <xdr:rowOff>314325</xdr:rowOff>
    </xdr:from>
    <xdr:to>
      <xdr:col>9</xdr:col>
      <xdr:colOff>314324</xdr:colOff>
      <xdr:row>9</xdr:row>
      <xdr:rowOff>276224</xdr:rowOff>
    </xdr:to>
    <xdr:sp macro="" textlink="">
      <xdr:nvSpPr>
        <xdr:cNvPr id="3" name="角丸四角形吹き出し 2"/>
        <xdr:cNvSpPr/>
      </xdr:nvSpPr>
      <xdr:spPr>
        <a:xfrm>
          <a:off x="2143125" y="2371725"/>
          <a:ext cx="1257299" cy="990599"/>
        </a:xfrm>
        <a:prstGeom prst="wedgeRoundRectCallout">
          <a:avLst>
            <a:gd name="adj1" fmla="val -22083"/>
            <a:gd name="adj2" fmla="val -71235"/>
            <a:gd name="adj3" fmla="val 16667"/>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オレンジ色の箇所が入力する場所です。</a:t>
          </a:r>
          <a:endParaRPr kumimoji="1" lang="en-US" altLang="ja-JP"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371475</xdr:colOff>
      <xdr:row>0</xdr:row>
      <xdr:rowOff>57150</xdr:rowOff>
    </xdr:from>
    <xdr:to>
      <xdr:col>18</xdr:col>
      <xdr:colOff>1143000</xdr:colOff>
      <xdr:row>1</xdr:row>
      <xdr:rowOff>352425</xdr:rowOff>
    </xdr:to>
    <xdr:sp macro="" textlink="">
      <xdr:nvSpPr>
        <xdr:cNvPr id="2" name="角丸四角形吹き出し 1"/>
        <xdr:cNvSpPr/>
      </xdr:nvSpPr>
      <xdr:spPr>
        <a:xfrm>
          <a:off x="7077075" y="57150"/>
          <a:ext cx="2343150" cy="714375"/>
        </a:xfrm>
        <a:prstGeom prst="wedgeRoundRectCallout">
          <a:avLst>
            <a:gd name="adj1" fmla="val -56075"/>
            <a:gd name="adj2" fmla="val -23333"/>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予算書には、年度当初時点の計画値を入力します。</a:t>
          </a:r>
        </a:p>
      </xdr:txBody>
    </xdr:sp>
    <xdr:clientData/>
  </xdr:twoCellAnchor>
  <xdr:twoCellAnchor>
    <xdr:from>
      <xdr:col>18</xdr:col>
      <xdr:colOff>123824</xdr:colOff>
      <xdr:row>19</xdr:row>
      <xdr:rowOff>409576</xdr:rowOff>
    </xdr:from>
    <xdr:to>
      <xdr:col>20</xdr:col>
      <xdr:colOff>276224</xdr:colOff>
      <xdr:row>22</xdr:row>
      <xdr:rowOff>314326</xdr:rowOff>
    </xdr:to>
    <xdr:sp macro="" textlink="">
      <xdr:nvSpPr>
        <xdr:cNvPr id="4" name="角丸四角形吹き出し 3"/>
        <xdr:cNvSpPr/>
      </xdr:nvSpPr>
      <xdr:spPr>
        <a:xfrm>
          <a:off x="8401049" y="8372476"/>
          <a:ext cx="1724025" cy="1162050"/>
        </a:xfrm>
        <a:prstGeom prst="wedgeRoundRectCallout">
          <a:avLst>
            <a:gd name="adj1" fmla="val -20282"/>
            <a:gd name="adj2" fmla="val 64546"/>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自動で間違いを確認しています。</a:t>
          </a:r>
          <a:endParaRPr kumimoji="1" lang="en-US" altLang="ja-JP" sz="1200">
            <a:solidFill>
              <a:sysClr val="windowText" lastClr="000000"/>
            </a:solidFill>
          </a:endParaRPr>
        </a:p>
        <a:p>
          <a:pPr algn="l"/>
          <a:r>
            <a:rPr kumimoji="1" lang="ja-JP" altLang="en-US" sz="1200">
              <a:solidFill>
                <a:sysClr val="windowText" lastClr="000000"/>
              </a:solidFill>
            </a:rPr>
            <a:t>「誤」の場合は、入力に誤りがあります。</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twoCellAnchor>
    <xdr:from>
      <xdr:col>19</xdr:col>
      <xdr:colOff>209550</xdr:colOff>
      <xdr:row>4</xdr:row>
      <xdr:rowOff>361949</xdr:rowOff>
    </xdr:from>
    <xdr:to>
      <xdr:col>23</xdr:col>
      <xdr:colOff>352425</xdr:colOff>
      <xdr:row>8</xdr:row>
      <xdr:rowOff>228600</xdr:rowOff>
    </xdr:to>
    <xdr:sp macro="" textlink="">
      <xdr:nvSpPr>
        <xdr:cNvPr id="6" name="角丸四角形吹き出し 5"/>
        <xdr:cNvSpPr/>
      </xdr:nvSpPr>
      <xdr:spPr>
        <a:xfrm>
          <a:off x="9639300" y="2038349"/>
          <a:ext cx="1819275" cy="1543051"/>
        </a:xfrm>
        <a:prstGeom prst="wedgeRoundRectCallout">
          <a:avLst>
            <a:gd name="adj1" fmla="val -57132"/>
            <a:gd name="adj2" fmla="val -33964"/>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Ｑ列以降（灰色の部分）は、計算式等のため、必要ですので、削除・入力はしないでください。</a:t>
          </a:r>
          <a:endParaRPr kumimoji="1" lang="en-US" altLang="ja-JP" sz="1200">
            <a:solidFill>
              <a:sysClr val="windowText" lastClr="000000"/>
            </a:solidFill>
          </a:endParaRPr>
        </a:p>
      </xdr:txBody>
    </xdr:sp>
    <xdr:clientData/>
  </xdr:twoCellAnchor>
  <xdr:twoCellAnchor>
    <xdr:from>
      <xdr:col>10</xdr:col>
      <xdr:colOff>38099</xdr:colOff>
      <xdr:row>21</xdr:row>
      <xdr:rowOff>152400</xdr:rowOff>
    </xdr:from>
    <xdr:to>
      <xdr:col>15</xdr:col>
      <xdr:colOff>371474</xdr:colOff>
      <xdr:row>23</xdr:row>
      <xdr:rowOff>323850</xdr:rowOff>
    </xdr:to>
    <xdr:sp macro="" textlink="">
      <xdr:nvSpPr>
        <xdr:cNvPr id="7" name="角丸四角形吹き出し 6"/>
        <xdr:cNvSpPr/>
      </xdr:nvSpPr>
      <xdr:spPr>
        <a:xfrm>
          <a:off x="4229099" y="8953500"/>
          <a:ext cx="2428875" cy="1009650"/>
        </a:xfrm>
        <a:prstGeom prst="wedgeRoundRectCallout">
          <a:avLst>
            <a:gd name="adj1" fmla="val -21728"/>
            <a:gd name="adj2" fmla="val -63040"/>
            <a:gd name="adj3" fmla="val 16667"/>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オレンジ色の箇所が入力した場所です。</a:t>
          </a:r>
          <a:endParaRPr kumimoji="1" lang="en-US" altLang="ja-JP" sz="1200" b="1">
            <a:solidFill>
              <a:sysClr val="windowText" lastClr="000000"/>
            </a:solidFill>
          </a:endParaRPr>
        </a:p>
        <a:p>
          <a:pPr algn="l"/>
          <a:r>
            <a:rPr kumimoji="1" lang="ja-JP" altLang="en-US" sz="1200" b="1">
              <a:solidFill>
                <a:sysClr val="windowText" lastClr="000000"/>
              </a:solidFill>
            </a:rPr>
            <a:t>年度当初の計画値になります。</a:t>
          </a:r>
          <a:endParaRPr kumimoji="1" lang="en-US" altLang="ja-JP" sz="1200" b="1">
            <a:solidFill>
              <a:sysClr val="windowText" lastClr="000000"/>
            </a:solidFill>
          </a:endParaRPr>
        </a:p>
      </xdr:txBody>
    </xdr:sp>
    <xdr:clientData/>
  </xdr:twoCellAnchor>
  <xdr:twoCellAnchor>
    <xdr:from>
      <xdr:col>0</xdr:col>
      <xdr:colOff>209551</xdr:colOff>
      <xdr:row>3</xdr:row>
      <xdr:rowOff>66674</xdr:rowOff>
    </xdr:from>
    <xdr:to>
      <xdr:col>10</xdr:col>
      <xdr:colOff>323851</xdr:colOff>
      <xdr:row>4</xdr:row>
      <xdr:rowOff>38099</xdr:rowOff>
    </xdr:to>
    <xdr:sp macro="" textlink="">
      <xdr:nvSpPr>
        <xdr:cNvPr id="8" name="角丸四角形吹き出し 7"/>
        <xdr:cNvSpPr/>
      </xdr:nvSpPr>
      <xdr:spPr>
        <a:xfrm>
          <a:off x="209551" y="1323974"/>
          <a:ext cx="4305300" cy="390525"/>
        </a:xfrm>
        <a:prstGeom prst="wedgeRoundRectCallout">
          <a:avLst>
            <a:gd name="adj1" fmla="val 20660"/>
            <a:gd name="adj2" fmla="val 89707"/>
            <a:gd name="adj3" fmla="val 16667"/>
          </a:avLst>
        </a:prstGeom>
        <a:solidFill>
          <a:schemeClr val="accent6">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うす緑色の箇所が、自動計算で表示されている場所です。</a:t>
          </a:r>
          <a:endParaRPr kumimoji="1" lang="en-US" altLang="ja-JP" sz="1200" b="1">
            <a:solidFill>
              <a:sysClr val="windowText" lastClr="000000"/>
            </a:solidFill>
          </a:endParaRPr>
        </a:p>
        <a:p>
          <a:pPr algn="l"/>
          <a:endParaRPr kumimoji="1" lang="en-US" altLang="ja-JP"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209550</xdr:colOff>
      <xdr:row>1</xdr:row>
      <xdr:rowOff>171450</xdr:rowOff>
    </xdr:from>
    <xdr:to>
      <xdr:col>18</xdr:col>
      <xdr:colOff>95249</xdr:colOff>
      <xdr:row>4</xdr:row>
      <xdr:rowOff>95249</xdr:rowOff>
    </xdr:to>
    <xdr:sp macro="" textlink="">
      <xdr:nvSpPr>
        <xdr:cNvPr id="2" name="角丸四角形吹き出し 1"/>
        <xdr:cNvSpPr/>
      </xdr:nvSpPr>
      <xdr:spPr>
        <a:xfrm>
          <a:off x="5010150" y="514350"/>
          <a:ext cx="1257299" cy="990599"/>
        </a:xfrm>
        <a:prstGeom prst="wedgeRoundRectCallout">
          <a:avLst>
            <a:gd name="adj1" fmla="val -39507"/>
            <a:gd name="adj2" fmla="val -72197"/>
            <a:gd name="adj3" fmla="val 16667"/>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オレンジ色の箇所が入力する場所です。</a:t>
          </a:r>
          <a:endParaRPr kumimoji="1" lang="en-US" altLang="ja-JP"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19</xdr:col>
      <xdr:colOff>314324</xdr:colOff>
      <xdr:row>11</xdr:row>
      <xdr:rowOff>19048</xdr:rowOff>
    </xdr:from>
    <xdr:to>
      <xdr:col>27</xdr:col>
      <xdr:colOff>66676</xdr:colOff>
      <xdr:row>20</xdr:row>
      <xdr:rowOff>238125</xdr:rowOff>
    </xdr:to>
    <xdr:sp macro="" textlink="">
      <xdr:nvSpPr>
        <xdr:cNvPr id="6" name="角丸四角形吹き出し 5"/>
        <xdr:cNvSpPr/>
      </xdr:nvSpPr>
      <xdr:spPr>
        <a:xfrm>
          <a:off x="6829424" y="3790948"/>
          <a:ext cx="2838452" cy="3305177"/>
        </a:xfrm>
        <a:prstGeom prst="wedgeRoundRectCallout">
          <a:avLst>
            <a:gd name="adj1" fmla="val -50113"/>
            <a:gd name="adj2" fmla="val -23862"/>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会計簿ファイルについて</a:t>
          </a:r>
          <a:r>
            <a:rPr kumimoji="1" lang="en-US" altLang="ja-JP" sz="1200">
              <a:solidFill>
                <a:sysClr val="windowText" lastClr="000000"/>
              </a:solidFill>
            </a:rPr>
            <a:t>】</a:t>
          </a:r>
        </a:p>
        <a:p>
          <a:pPr algn="l"/>
          <a:r>
            <a:rPr kumimoji="1" lang="ja-JP" altLang="en-US" sz="1200">
              <a:solidFill>
                <a:sysClr val="windowText" lastClr="000000"/>
              </a:solidFill>
            </a:rPr>
            <a:t>　このファイルは、計算式を含んだ表で作られており、自動計算による、作業支援を行いますが、誤って自動で計算するセル等を消さないよう、</a:t>
          </a:r>
          <a:r>
            <a:rPr kumimoji="1" lang="ja-JP" altLang="en-US" sz="1200" b="1">
              <a:solidFill>
                <a:sysClr val="windowText" lastClr="000000"/>
              </a:solidFill>
            </a:rPr>
            <a:t>「シートの保護」が設定されています。通常は、このままご利用ください。</a:t>
          </a:r>
          <a:endParaRPr kumimoji="1" lang="en-US" altLang="ja-JP" sz="1200" b="1">
            <a:solidFill>
              <a:sysClr val="windowText" lastClr="000000"/>
            </a:solidFill>
          </a:endParaRPr>
        </a:p>
        <a:p>
          <a:pPr algn="l"/>
          <a:r>
            <a:rPr kumimoji="1" lang="ja-JP" altLang="en-US" sz="1200">
              <a:solidFill>
                <a:sysClr val="windowText" lastClr="000000"/>
              </a:solidFill>
            </a:rPr>
            <a:t>　保護の設定を解除したい場合は、エクセルの「校閲」－「シートの保護解除」を選択してください。</a:t>
          </a:r>
          <a:endParaRPr kumimoji="1" lang="en-US" altLang="ja-JP" sz="1200">
            <a:solidFill>
              <a:sysClr val="windowText" lastClr="000000"/>
            </a:solidFill>
          </a:endParaRPr>
        </a:p>
        <a:p>
          <a:pPr algn="l"/>
          <a:r>
            <a:rPr kumimoji="1" lang="ja-JP" altLang="en-US" sz="1200">
              <a:solidFill>
                <a:sysClr val="windowText" lastClr="000000"/>
              </a:solidFill>
            </a:rPr>
            <a:t>　なお、シートの保護には、パスワードは設定されていません。</a:t>
          </a:r>
        </a:p>
      </xdr:txBody>
    </xdr:sp>
    <xdr:clientData/>
  </xdr:twoCellAnchor>
  <xdr:twoCellAnchor>
    <xdr:from>
      <xdr:col>1</xdr:col>
      <xdr:colOff>9524</xdr:colOff>
      <xdr:row>2</xdr:row>
      <xdr:rowOff>333375</xdr:rowOff>
    </xdr:from>
    <xdr:to>
      <xdr:col>18</xdr:col>
      <xdr:colOff>266699</xdr:colOff>
      <xdr:row>29</xdr:row>
      <xdr:rowOff>333375</xdr:rowOff>
    </xdr:to>
    <xdr:sp macro="" textlink="">
      <xdr:nvSpPr>
        <xdr:cNvPr id="2" name="正方形/長方形 1"/>
        <xdr:cNvSpPr/>
      </xdr:nvSpPr>
      <xdr:spPr>
        <a:xfrm>
          <a:off x="352424" y="1019175"/>
          <a:ext cx="6086475" cy="9258300"/>
        </a:xfrm>
        <a:prstGeom prst="rect">
          <a:avLst/>
        </a:prstGeom>
        <a:noFill/>
        <a:ln w="76200" cmpd="thinThick">
          <a:gradFill>
            <a:gsLst>
              <a:gs pos="0">
                <a:schemeClr val="accent6">
                  <a:lumMod val="50000"/>
                </a:schemeClr>
              </a:gs>
              <a:gs pos="43000">
                <a:schemeClr val="accent6">
                  <a:lumMod val="50000"/>
                </a:schemeClr>
              </a:gs>
              <a:gs pos="60000">
                <a:schemeClr val="accent6">
                  <a:lumMod val="50000"/>
                </a:schemeClr>
              </a:gs>
              <a:gs pos="100000">
                <a:schemeClr val="accent6">
                  <a:lumMod val="5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17</xdr:row>
      <xdr:rowOff>19049</xdr:rowOff>
    </xdr:from>
    <xdr:to>
      <xdr:col>18</xdr:col>
      <xdr:colOff>104774</xdr:colOff>
      <xdr:row>20</xdr:row>
      <xdr:rowOff>333374</xdr:rowOff>
    </xdr:to>
    <xdr:sp macro="" textlink="">
      <xdr:nvSpPr>
        <xdr:cNvPr id="9" name="角丸四角形吹き出し 8"/>
        <xdr:cNvSpPr/>
      </xdr:nvSpPr>
      <xdr:spPr>
        <a:xfrm>
          <a:off x="581025" y="5848349"/>
          <a:ext cx="5695949" cy="1343025"/>
        </a:xfrm>
        <a:prstGeom prst="wedgeRoundRectCallout">
          <a:avLst>
            <a:gd name="adj1" fmla="val -49382"/>
            <a:gd name="adj2" fmla="val -24141"/>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最終確認について</a:t>
          </a:r>
          <a:r>
            <a:rPr kumimoji="1" lang="en-US" altLang="ja-JP" sz="1200">
              <a:solidFill>
                <a:sysClr val="windowText" lastClr="000000"/>
              </a:solidFill>
            </a:rPr>
            <a:t>】</a:t>
          </a:r>
        </a:p>
        <a:p>
          <a:pPr algn="l"/>
          <a:r>
            <a:rPr kumimoji="1" lang="ja-JP" altLang="en-US" sz="1200">
              <a:solidFill>
                <a:sysClr val="windowText" lastClr="000000"/>
              </a:solidFill>
            </a:rPr>
            <a:t>　このファイルは、自動計算による、作業支援を行いますが、計算項目に数値以外の文字が含まれたり、設定された計算式を消してしまった場合は、正しい結果が出ないことがあります。</a:t>
          </a:r>
          <a:endParaRPr kumimoji="1" lang="en-US" altLang="ja-JP" sz="1200">
            <a:solidFill>
              <a:sysClr val="windowText" lastClr="000000"/>
            </a:solidFill>
          </a:endParaRPr>
        </a:p>
        <a:p>
          <a:pPr algn="l"/>
          <a:r>
            <a:rPr kumimoji="1" lang="ja-JP" altLang="en-US" sz="1200">
              <a:solidFill>
                <a:sysClr val="windowText" lastClr="000000"/>
              </a:solidFill>
            </a:rPr>
            <a:t>　最終的には、</a:t>
          </a:r>
          <a:r>
            <a:rPr kumimoji="1" lang="ja-JP" altLang="en-US" sz="1200" b="1">
              <a:solidFill>
                <a:sysClr val="windowText" lastClr="000000"/>
              </a:solidFill>
            </a:rPr>
            <a:t>必ず照合及び検算を行ってください。</a:t>
          </a:r>
          <a:endParaRPr kumimoji="1" lang="en-US" altLang="ja-JP" sz="1200" b="1">
            <a:solidFill>
              <a:sysClr val="windowText" lastClr="000000"/>
            </a:solidFill>
          </a:endParaRPr>
        </a:p>
      </xdr:txBody>
    </xdr:sp>
    <xdr:clientData/>
  </xdr:twoCellAnchor>
  <xdr:twoCellAnchor>
    <xdr:from>
      <xdr:col>7</xdr:col>
      <xdr:colOff>104775</xdr:colOff>
      <xdr:row>0</xdr:row>
      <xdr:rowOff>190500</xdr:rowOff>
    </xdr:from>
    <xdr:to>
      <xdr:col>13</xdr:col>
      <xdr:colOff>28575</xdr:colOff>
      <xdr:row>2</xdr:row>
      <xdr:rowOff>114300</xdr:rowOff>
    </xdr:to>
    <xdr:sp macro="" textlink="">
      <xdr:nvSpPr>
        <xdr:cNvPr id="7" name="角丸四角形吹き出し 6"/>
        <xdr:cNvSpPr/>
      </xdr:nvSpPr>
      <xdr:spPr>
        <a:xfrm>
          <a:off x="2505075" y="190500"/>
          <a:ext cx="1981200" cy="609600"/>
        </a:xfrm>
        <a:prstGeom prst="wedgeRoundRectCallout">
          <a:avLst>
            <a:gd name="adj1" fmla="val -50064"/>
            <a:gd name="adj2" fmla="val -18174"/>
            <a:gd name="adj3" fmla="val 16667"/>
          </a:avLst>
        </a:prstGeom>
        <a:solidFill>
          <a:schemeClr val="accent6">
            <a:lumMod val="20000"/>
            <a:lumOff val="80000"/>
          </a:schemeClr>
        </a:solid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ysClr val="windowText" lastClr="000000"/>
              </a:solidFill>
              <a:latin typeface="ＭＳ Ｐゴシック" panose="020B0600070205080204" pitchFamily="50" charset="-128"/>
              <a:ea typeface="ＭＳ Ｐゴシック" panose="020B0600070205080204" pitchFamily="50" charset="-128"/>
            </a:rPr>
            <a:t>記入例</a:t>
          </a:r>
          <a:endParaRPr kumimoji="1" lang="en-US" altLang="ja-JP" sz="28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9525</xdr:colOff>
      <xdr:row>24</xdr:row>
      <xdr:rowOff>209552</xdr:rowOff>
    </xdr:from>
    <xdr:to>
      <xdr:col>18</xdr:col>
      <xdr:colOff>133350</xdr:colOff>
      <xdr:row>26</xdr:row>
      <xdr:rowOff>161926</xdr:rowOff>
    </xdr:to>
    <xdr:sp macro="" textlink="">
      <xdr:nvSpPr>
        <xdr:cNvPr id="10" name="角丸四角形吹き出し 9"/>
        <xdr:cNvSpPr/>
      </xdr:nvSpPr>
      <xdr:spPr>
        <a:xfrm>
          <a:off x="4124325" y="8439152"/>
          <a:ext cx="2181225" cy="638174"/>
        </a:xfrm>
        <a:prstGeom prst="wedgeRoundRectCallout">
          <a:avLst>
            <a:gd name="adj1" fmla="val -21733"/>
            <a:gd name="adj2" fmla="val 69394"/>
            <a:gd name="adj3" fmla="val 16667"/>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オレンジ色の箇所が、例として入力した場所です。</a:t>
          </a:r>
          <a:endParaRPr kumimoji="1" lang="en-US" altLang="ja-JP" sz="1200" b="1">
            <a:solidFill>
              <a:sysClr val="windowText" lastClr="000000"/>
            </a:solidFill>
          </a:endParaRPr>
        </a:p>
      </xdr:txBody>
    </xdr:sp>
    <xdr:clientData/>
  </xdr:twoCellAnchor>
  <xdr:twoCellAnchor>
    <xdr:from>
      <xdr:col>1</xdr:col>
      <xdr:colOff>238125</xdr:colOff>
      <xdr:row>13</xdr:row>
      <xdr:rowOff>28576</xdr:rowOff>
    </xdr:from>
    <xdr:to>
      <xdr:col>18</xdr:col>
      <xdr:colOff>123825</xdr:colOff>
      <xdr:row>16</xdr:row>
      <xdr:rowOff>209550</xdr:rowOff>
    </xdr:to>
    <xdr:sp macro="" textlink="">
      <xdr:nvSpPr>
        <xdr:cNvPr id="8" name="角丸四角形吹き出し 7"/>
        <xdr:cNvSpPr/>
      </xdr:nvSpPr>
      <xdr:spPr>
        <a:xfrm>
          <a:off x="581025" y="4486276"/>
          <a:ext cx="5715000" cy="1209674"/>
        </a:xfrm>
        <a:prstGeom prst="wedgeRoundRectCallout">
          <a:avLst>
            <a:gd name="adj1" fmla="val 25889"/>
            <a:gd name="adj2" fmla="val -49102"/>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a:t>
          </a:r>
          <a:r>
            <a:rPr kumimoji="1" lang="en-US" altLang="ja-JP" sz="1200" b="1">
              <a:solidFill>
                <a:sysClr val="windowText" lastClr="000000"/>
              </a:solidFill>
            </a:rPr>
            <a:t>【</a:t>
          </a:r>
          <a:r>
            <a:rPr kumimoji="1" lang="ja-JP" altLang="en-US" sz="1200" b="1">
              <a:solidFill>
                <a:sysClr val="windowText" lastClr="000000"/>
              </a:solidFill>
            </a:rPr>
            <a:t>会計簿の取扱いについて</a:t>
          </a:r>
          <a:r>
            <a:rPr kumimoji="1" lang="en-US" altLang="ja-JP" sz="1200" b="1">
              <a:solidFill>
                <a:sysClr val="windowText" lastClr="000000"/>
              </a:solidFill>
            </a:rPr>
            <a:t>】</a:t>
          </a:r>
          <a:endParaRPr kumimoji="1" lang="en-US" altLang="ja-JP" sz="1200">
            <a:solidFill>
              <a:sysClr val="windowText" lastClr="000000"/>
            </a:solidFill>
          </a:endParaRPr>
        </a:p>
        <a:p>
          <a:pPr algn="l"/>
          <a:r>
            <a:rPr kumimoji="1" lang="ja-JP" altLang="en-US" sz="1200">
              <a:solidFill>
                <a:sysClr val="windowText" lastClr="000000"/>
              </a:solidFill>
            </a:rPr>
            <a:t>　補助金を活用しているクラブでは、</a:t>
          </a:r>
          <a:r>
            <a:rPr kumimoji="1" lang="ja-JP" altLang="en-US" sz="1200" b="1">
              <a:solidFill>
                <a:sysClr val="windowText" lastClr="000000"/>
              </a:solidFill>
            </a:rPr>
            <a:t>収支の状況を明確にしておく</a:t>
          </a:r>
          <a:r>
            <a:rPr kumimoji="1" lang="ja-JP" altLang="en-US" sz="1200" b="0">
              <a:solidFill>
                <a:sysClr val="windowText" lastClr="000000"/>
              </a:solidFill>
            </a:rPr>
            <a:t>（逐次、会計簿に記入する）</a:t>
          </a:r>
          <a:r>
            <a:rPr kumimoji="1" lang="ja-JP" altLang="en-US" sz="1200" b="1">
              <a:solidFill>
                <a:sysClr val="windowText" lastClr="000000"/>
              </a:solidFill>
            </a:rPr>
            <a:t>とともに、事業完了後５年間は、関係帳簿（会計簿）</a:t>
          </a:r>
          <a:r>
            <a:rPr kumimoji="1" lang="ja-JP" altLang="en-US" sz="1200" b="0">
              <a:solidFill>
                <a:sysClr val="windowText" lastClr="000000"/>
              </a:solidFill>
            </a:rPr>
            <a:t>及び証拠書類（領収書等）</a:t>
          </a:r>
          <a:r>
            <a:rPr kumimoji="1" lang="ja-JP" altLang="en-US" sz="1200" b="1">
              <a:solidFill>
                <a:sysClr val="windowText" lastClr="000000"/>
              </a:solidFill>
            </a:rPr>
            <a:t>を保管しなければなりません。</a:t>
          </a:r>
          <a:endParaRPr kumimoji="1" lang="en-US" altLang="ja-JP"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9525</xdr:rowOff>
    </xdr:from>
    <xdr:to>
      <xdr:col>18</xdr:col>
      <xdr:colOff>47625</xdr:colOff>
      <xdr:row>29</xdr:row>
      <xdr:rowOff>333375</xdr:rowOff>
    </xdr:to>
    <xdr:sp macro="" textlink="">
      <xdr:nvSpPr>
        <xdr:cNvPr id="6" name="正方形/長方形 5"/>
        <xdr:cNvSpPr/>
      </xdr:nvSpPr>
      <xdr:spPr>
        <a:xfrm>
          <a:off x="352425" y="695325"/>
          <a:ext cx="5867400" cy="9582150"/>
        </a:xfrm>
        <a:prstGeom prst="rect">
          <a:avLst/>
        </a:prstGeom>
        <a:noFill/>
        <a:ln w="76200" cmpd="dbl">
          <a:gradFill>
            <a:gsLst>
              <a:gs pos="0">
                <a:schemeClr val="accent6">
                  <a:lumMod val="50000"/>
                </a:schemeClr>
              </a:gs>
              <a:gs pos="43000">
                <a:schemeClr val="accent6">
                  <a:lumMod val="50000"/>
                </a:schemeClr>
              </a:gs>
              <a:gs pos="60000">
                <a:schemeClr val="accent6">
                  <a:lumMod val="50000"/>
                </a:schemeClr>
              </a:gs>
              <a:gs pos="100000">
                <a:schemeClr val="accent6">
                  <a:lumMod val="5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33</xdr:row>
      <xdr:rowOff>9525</xdr:rowOff>
    </xdr:from>
    <xdr:to>
      <xdr:col>18</xdr:col>
      <xdr:colOff>47625</xdr:colOff>
      <xdr:row>60</xdr:row>
      <xdr:rowOff>333375</xdr:rowOff>
    </xdr:to>
    <xdr:sp macro="" textlink="">
      <xdr:nvSpPr>
        <xdr:cNvPr id="7" name="正方形/長方形 6"/>
        <xdr:cNvSpPr/>
      </xdr:nvSpPr>
      <xdr:spPr>
        <a:xfrm>
          <a:off x="352425" y="695325"/>
          <a:ext cx="5867400" cy="9582150"/>
        </a:xfrm>
        <a:prstGeom prst="rect">
          <a:avLst/>
        </a:prstGeom>
        <a:noFill/>
        <a:ln w="76200" cmpd="dbl">
          <a:gradFill>
            <a:gsLst>
              <a:gs pos="0">
                <a:schemeClr val="accent6">
                  <a:lumMod val="50000"/>
                </a:schemeClr>
              </a:gs>
              <a:gs pos="43000">
                <a:schemeClr val="accent6">
                  <a:lumMod val="50000"/>
                </a:schemeClr>
              </a:gs>
              <a:gs pos="60000">
                <a:schemeClr val="accent6">
                  <a:lumMod val="50000"/>
                </a:schemeClr>
              </a:gs>
              <a:gs pos="100000">
                <a:schemeClr val="accent6">
                  <a:lumMod val="5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47625</xdr:colOff>
      <xdr:row>0</xdr:row>
      <xdr:rowOff>209550</xdr:rowOff>
    </xdr:from>
    <xdr:to>
      <xdr:col>24</xdr:col>
      <xdr:colOff>304800</xdr:colOff>
      <xdr:row>4</xdr:row>
      <xdr:rowOff>38099</xdr:rowOff>
    </xdr:to>
    <xdr:sp macro="" textlink="">
      <xdr:nvSpPr>
        <xdr:cNvPr id="5" name="角丸四角形吹き出し 4"/>
        <xdr:cNvSpPr/>
      </xdr:nvSpPr>
      <xdr:spPr>
        <a:xfrm>
          <a:off x="6905625" y="209550"/>
          <a:ext cx="1628775" cy="1200149"/>
        </a:xfrm>
        <a:prstGeom prst="wedgeRoundRectCallout">
          <a:avLst>
            <a:gd name="adj1" fmla="val -56036"/>
            <a:gd name="adj2" fmla="val -3806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effectLst/>
              <a:latin typeface="+mn-lt"/>
              <a:ea typeface="+mn-ea"/>
              <a:cs typeface="+mn-cs"/>
            </a:rPr>
            <a:t>　会計簿の書式ではありません。</a:t>
          </a:r>
          <a:endParaRPr kumimoji="1" lang="en-US" altLang="ja-JP" sz="1200">
            <a:solidFill>
              <a:schemeClr val="tx1"/>
            </a:solidFill>
            <a:effectLst/>
            <a:latin typeface="+mn-lt"/>
            <a:ea typeface="+mn-ea"/>
            <a:cs typeface="+mn-cs"/>
          </a:endParaRPr>
        </a:p>
        <a:p>
          <a:pPr algn="l"/>
          <a:r>
            <a:rPr kumimoji="1" lang="ja-JP" altLang="en-US" sz="1200">
              <a:solidFill>
                <a:schemeClr val="tx1"/>
              </a:solidFill>
              <a:effectLst/>
              <a:latin typeface="+mn-lt"/>
              <a:ea typeface="+mn-ea"/>
              <a:cs typeface="+mn-cs"/>
            </a:rPr>
            <a:t>　</a:t>
          </a:r>
          <a:r>
            <a:rPr kumimoji="1" lang="ja-JP" altLang="ja-JP" sz="1200">
              <a:solidFill>
                <a:schemeClr val="tx1"/>
              </a:solidFill>
              <a:effectLst/>
              <a:latin typeface="+mn-lt"/>
              <a:ea typeface="+mn-ea"/>
              <a:cs typeface="+mn-cs"/>
            </a:rPr>
            <a:t>ご自由に</a:t>
          </a:r>
          <a:r>
            <a:rPr kumimoji="1" lang="ja-JP" altLang="en-US" sz="1200">
              <a:solidFill>
                <a:schemeClr val="tx1"/>
              </a:solidFill>
              <a:effectLst/>
              <a:latin typeface="+mn-lt"/>
              <a:ea typeface="+mn-ea"/>
              <a:cs typeface="+mn-cs"/>
            </a:rPr>
            <a:t>お使い</a:t>
          </a:r>
          <a:r>
            <a:rPr kumimoji="1" lang="ja-JP" altLang="ja-JP" sz="1200">
              <a:solidFill>
                <a:schemeClr val="tx1"/>
              </a:solidFill>
              <a:effectLst/>
              <a:latin typeface="+mn-lt"/>
              <a:ea typeface="+mn-ea"/>
              <a:cs typeface="+mn-cs"/>
            </a:rPr>
            <a:t>ください。</a:t>
          </a:r>
          <a:endParaRPr kumimoji="1" lang="ja-JP" altLang="en-US"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238125</xdr:colOff>
      <xdr:row>0</xdr:row>
      <xdr:rowOff>190500</xdr:rowOff>
    </xdr:from>
    <xdr:to>
      <xdr:col>9</xdr:col>
      <xdr:colOff>276225</xdr:colOff>
      <xdr:row>4</xdr:row>
      <xdr:rowOff>314325</xdr:rowOff>
    </xdr:to>
    <xdr:sp macro="" textlink="">
      <xdr:nvSpPr>
        <xdr:cNvPr id="2" name="角丸四角形吹き出し 1"/>
        <xdr:cNvSpPr/>
      </xdr:nvSpPr>
      <xdr:spPr>
        <a:xfrm>
          <a:off x="7000875" y="190500"/>
          <a:ext cx="1752600" cy="1400175"/>
        </a:xfrm>
        <a:prstGeom prst="wedgeRoundRectCallout">
          <a:avLst>
            <a:gd name="adj1" fmla="val -56036"/>
            <a:gd name="adj2" fmla="val -38067"/>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必要な事項について、メモを記載しておくと、連絡時や書類の記入、引継ぎ時などにも便利です。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219076</xdr:colOff>
      <xdr:row>0</xdr:row>
      <xdr:rowOff>171449</xdr:rowOff>
    </xdr:from>
    <xdr:to>
      <xdr:col>9</xdr:col>
      <xdr:colOff>257176</xdr:colOff>
      <xdr:row>4</xdr:row>
      <xdr:rowOff>295274</xdr:rowOff>
    </xdr:to>
    <xdr:sp macro="" textlink="">
      <xdr:nvSpPr>
        <xdr:cNvPr id="2" name="角丸四角形吹き出し 1"/>
        <xdr:cNvSpPr/>
      </xdr:nvSpPr>
      <xdr:spPr>
        <a:xfrm>
          <a:off x="6981826" y="171449"/>
          <a:ext cx="1752600" cy="1400175"/>
        </a:xfrm>
        <a:prstGeom prst="wedgeRoundRectCallout">
          <a:avLst>
            <a:gd name="adj1" fmla="val -56036"/>
            <a:gd name="adj2" fmla="val -38067"/>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必要な事項について、メモを記載しておくと、連絡時や書類の記入、引継ぎ時などにも便利です。</a:t>
          </a:r>
        </a:p>
      </xdr:txBody>
    </xdr:sp>
    <xdr:clientData/>
  </xdr:twoCellAnchor>
  <xdr:twoCellAnchor>
    <xdr:from>
      <xdr:col>1</xdr:col>
      <xdr:colOff>2171700</xdr:colOff>
      <xdr:row>6</xdr:row>
      <xdr:rowOff>266701</xdr:rowOff>
    </xdr:from>
    <xdr:to>
      <xdr:col>3</xdr:col>
      <xdr:colOff>333374</xdr:colOff>
      <xdr:row>9</xdr:row>
      <xdr:rowOff>247650</xdr:rowOff>
    </xdr:to>
    <xdr:sp macro="" textlink="">
      <xdr:nvSpPr>
        <xdr:cNvPr id="3" name="角丸四角形吹き出し 2"/>
        <xdr:cNvSpPr/>
      </xdr:nvSpPr>
      <xdr:spPr>
        <a:xfrm>
          <a:off x="4124325" y="2305051"/>
          <a:ext cx="1943099" cy="1123949"/>
        </a:xfrm>
        <a:prstGeom prst="wedgeRoundRectCallout">
          <a:avLst>
            <a:gd name="adj1" fmla="val -33042"/>
            <a:gd name="adj2" fmla="val -64918"/>
            <a:gd name="adj3" fmla="val 16667"/>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オレンジ色の箇所が入力した場所です。</a:t>
          </a:r>
          <a:endParaRPr kumimoji="1" lang="en-US" altLang="ja-JP" sz="1200" b="1">
            <a:solidFill>
              <a:sysClr val="windowText" lastClr="000000"/>
            </a:solidFill>
          </a:endParaRPr>
        </a:p>
        <a:p>
          <a:pPr algn="l"/>
          <a:r>
            <a:rPr kumimoji="1" lang="ja-JP" altLang="en-US" sz="1200" b="1">
              <a:solidFill>
                <a:sysClr val="windowText" lastClr="000000"/>
              </a:solidFill>
            </a:rPr>
            <a:t>　次ページも同様に入力します。</a:t>
          </a:r>
          <a:endParaRPr kumimoji="1" lang="en-US" altLang="ja-JP"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9525</xdr:colOff>
      <xdr:row>0</xdr:row>
      <xdr:rowOff>190500</xdr:rowOff>
    </xdr:from>
    <xdr:to>
      <xdr:col>24</xdr:col>
      <xdr:colOff>333375</xdr:colOff>
      <xdr:row>3</xdr:row>
      <xdr:rowOff>161925</xdr:rowOff>
    </xdr:to>
    <xdr:sp macro="" textlink="">
      <xdr:nvSpPr>
        <xdr:cNvPr id="2" name="角丸四角形吹き出し 1"/>
        <xdr:cNvSpPr/>
      </xdr:nvSpPr>
      <xdr:spPr>
        <a:xfrm>
          <a:off x="6867525" y="190500"/>
          <a:ext cx="1695450" cy="1000125"/>
        </a:xfrm>
        <a:prstGeom prst="wedgeRoundRectCallout">
          <a:avLst>
            <a:gd name="adj1" fmla="val -56673"/>
            <a:gd name="adj2" fmla="val 16430"/>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決算書が完成したら、会計監査を受け、監査報告書を作成してもらいます。</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76200</xdr:colOff>
      <xdr:row>22</xdr:row>
      <xdr:rowOff>219075</xdr:rowOff>
    </xdr:from>
    <xdr:to>
      <xdr:col>20</xdr:col>
      <xdr:colOff>228600</xdr:colOff>
      <xdr:row>25</xdr:row>
      <xdr:rowOff>209550</xdr:rowOff>
    </xdr:to>
    <xdr:sp macro="" textlink="">
      <xdr:nvSpPr>
        <xdr:cNvPr id="3" name="角丸四角形吹き出し 2"/>
        <xdr:cNvSpPr/>
      </xdr:nvSpPr>
      <xdr:spPr>
        <a:xfrm>
          <a:off x="8353425" y="8562975"/>
          <a:ext cx="1724025" cy="1162050"/>
        </a:xfrm>
        <a:prstGeom prst="wedgeRoundRectCallout">
          <a:avLst>
            <a:gd name="adj1" fmla="val -20282"/>
            <a:gd name="adj2" fmla="val 64546"/>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自動で間違いを確認しています。</a:t>
          </a:r>
          <a:endParaRPr kumimoji="1" lang="en-US" altLang="ja-JP" sz="1200">
            <a:solidFill>
              <a:sysClr val="windowText" lastClr="000000"/>
            </a:solidFill>
          </a:endParaRPr>
        </a:p>
        <a:p>
          <a:pPr algn="l"/>
          <a:r>
            <a:rPr kumimoji="1" lang="ja-JP" altLang="en-US" sz="1200">
              <a:solidFill>
                <a:sysClr val="windowText" lastClr="000000"/>
              </a:solidFill>
            </a:rPr>
            <a:t>「誤」の場合は、入力に誤りがあります。</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twoCellAnchor>
    <xdr:from>
      <xdr:col>16</xdr:col>
      <xdr:colOff>361950</xdr:colOff>
      <xdr:row>0</xdr:row>
      <xdr:rowOff>66676</xdr:rowOff>
    </xdr:from>
    <xdr:to>
      <xdr:col>22</xdr:col>
      <xdr:colOff>323850</xdr:colOff>
      <xdr:row>1</xdr:row>
      <xdr:rowOff>76200</xdr:rowOff>
    </xdr:to>
    <xdr:sp macro="" textlink="">
      <xdr:nvSpPr>
        <xdr:cNvPr id="4" name="角丸四角形吹き出し 3"/>
        <xdr:cNvSpPr/>
      </xdr:nvSpPr>
      <xdr:spPr>
        <a:xfrm>
          <a:off x="7067550" y="66676"/>
          <a:ext cx="3943350" cy="409574"/>
        </a:xfrm>
        <a:prstGeom prst="wedgeRoundRectCallout">
          <a:avLst>
            <a:gd name="adj1" fmla="val -52935"/>
            <a:gd name="adj2" fmla="val -9380"/>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決算書には、年度末時点の決算値を入力します。</a:t>
          </a:r>
        </a:p>
      </xdr:txBody>
    </xdr:sp>
    <xdr:clientData/>
  </xdr:twoCellAnchor>
  <xdr:twoCellAnchor>
    <xdr:from>
      <xdr:col>18</xdr:col>
      <xdr:colOff>200023</xdr:colOff>
      <xdr:row>1</xdr:row>
      <xdr:rowOff>114300</xdr:rowOff>
    </xdr:from>
    <xdr:to>
      <xdr:col>22</xdr:col>
      <xdr:colOff>352425</xdr:colOff>
      <xdr:row>4</xdr:row>
      <xdr:rowOff>38099</xdr:rowOff>
    </xdr:to>
    <xdr:sp macro="" textlink="">
      <xdr:nvSpPr>
        <xdr:cNvPr id="5" name="角丸四角形吹き出し 4"/>
        <xdr:cNvSpPr/>
      </xdr:nvSpPr>
      <xdr:spPr>
        <a:xfrm>
          <a:off x="8477248" y="514350"/>
          <a:ext cx="2562227" cy="838199"/>
        </a:xfrm>
        <a:prstGeom prst="wedgeRoundRectCallout">
          <a:avLst>
            <a:gd name="adj1" fmla="val -54007"/>
            <a:gd name="adj2" fmla="val -26009"/>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Ｑ列以降（灰色の部分）は、計算式等のため、必要ですので、削除・入力はしないでください。</a:t>
          </a:r>
          <a:endParaRPr kumimoji="1" lang="en-US" altLang="ja-JP" sz="1200">
            <a:solidFill>
              <a:sysClr val="windowText" lastClr="000000"/>
            </a:solidFill>
          </a:endParaRPr>
        </a:p>
      </xdr:txBody>
    </xdr:sp>
    <xdr:clientData/>
  </xdr:twoCellAnchor>
  <xdr:twoCellAnchor>
    <xdr:from>
      <xdr:col>10</xdr:col>
      <xdr:colOff>219076</xdr:colOff>
      <xdr:row>25</xdr:row>
      <xdr:rowOff>66676</xdr:rowOff>
    </xdr:from>
    <xdr:to>
      <xdr:col>15</xdr:col>
      <xdr:colOff>342900</xdr:colOff>
      <xdr:row>27</xdr:row>
      <xdr:rowOff>295275</xdr:rowOff>
    </xdr:to>
    <xdr:sp macro="" textlink="">
      <xdr:nvSpPr>
        <xdr:cNvPr id="6" name="角丸四角形吹き出し 5"/>
        <xdr:cNvSpPr/>
      </xdr:nvSpPr>
      <xdr:spPr>
        <a:xfrm>
          <a:off x="4410076" y="9582151"/>
          <a:ext cx="2219324" cy="1009649"/>
        </a:xfrm>
        <a:prstGeom prst="wedgeRoundRectCallout">
          <a:avLst>
            <a:gd name="adj1" fmla="val -6932"/>
            <a:gd name="adj2" fmla="val -64927"/>
            <a:gd name="adj3" fmla="val 16667"/>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オレンジ色の箇所が入力した場所です。</a:t>
          </a:r>
          <a:endParaRPr kumimoji="1" lang="en-US" altLang="ja-JP" sz="1200" b="1">
            <a:solidFill>
              <a:sysClr val="windowText" lastClr="000000"/>
            </a:solidFill>
          </a:endParaRPr>
        </a:p>
        <a:p>
          <a:pPr algn="l"/>
          <a:r>
            <a:rPr kumimoji="1" lang="ja-JP" altLang="en-US" sz="1200" b="1">
              <a:solidFill>
                <a:sysClr val="windowText" lastClr="000000"/>
              </a:solidFill>
            </a:rPr>
            <a:t>出納簿と内容が一致します。</a:t>
          </a:r>
          <a:endParaRPr kumimoji="1" lang="en-US" altLang="ja-JP" sz="1200" b="1">
            <a:solidFill>
              <a:sysClr val="windowText" lastClr="000000"/>
            </a:solidFill>
          </a:endParaRPr>
        </a:p>
      </xdr:txBody>
    </xdr:sp>
    <xdr:clientData/>
  </xdr:twoCellAnchor>
  <xdr:twoCellAnchor>
    <xdr:from>
      <xdr:col>0</xdr:col>
      <xdr:colOff>200025</xdr:colOff>
      <xdr:row>7</xdr:row>
      <xdr:rowOff>66675</xdr:rowOff>
    </xdr:from>
    <xdr:to>
      <xdr:col>10</xdr:col>
      <xdr:colOff>314325</xdr:colOff>
      <xdr:row>8</xdr:row>
      <xdr:rowOff>47625</xdr:rowOff>
    </xdr:to>
    <xdr:sp macro="" textlink="">
      <xdr:nvSpPr>
        <xdr:cNvPr id="7" name="角丸四角形吹き出し 6"/>
        <xdr:cNvSpPr/>
      </xdr:nvSpPr>
      <xdr:spPr>
        <a:xfrm>
          <a:off x="200025" y="2552700"/>
          <a:ext cx="4305300" cy="371475"/>
        </a:xfrm>
        <a:prstGeom prst="wedgeRoundRectCallout">
          <a:avLst>
            <a:gd name="adj1" fmla="val 20660"/>
            <a:gd name="adj2" fmla="val 89707"/>
            <a:gd name="adj3" fmla="val 16667"/>
          </a:avLst>
        </a:prstGeom>
        <a:solidFill>
          <a:schemeClr val="accent6">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うす緑色の箇所が、自動計算で表示されている場所です。</a:t>
          </a:r>
          <a:endParaRPr kumimoji="1" lang="en-US" altLang="ja-JP" sz="1200" b="1">
            <a:solidFill>
              <a:sysClr val="windowText" lastClr="000000"/>
            </a:solidFill>
          </a:endParaRPr>
        </a:p>
        <a:p>
          <a:pPr algn="l"/>
          <a:endParaRPr kumimoji="1" lang="en-US" altLang="ja-JP" sz="12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5</xdr:row>
      <xdr:rowOff>209550</xdr:rowOff>
    </xdr:from>
    <xdr:to>
      <xdr:col>4</xdr:col>
      <xdr:colOff>1533524</xdr:colOff>
      <xdr:row>8</xdr:row>
      <xdr:rowOff>47625</xdr:rowOff>
    </xdr:to>
    <xdr:sp macro="" textlink="">
      <xdr:nvSpPr>
        <xdr:cNvPr id="2" name="角丸四角形吹き出し 1"/>
        <xdr:cNvSpPr/>
      </xdr:nvSpPr>
      <xdr:spPr>
        <a:xfrm>
          <a:off x="5305425" y="1733550"/>
          <a:ext cx="1257299" cy="1095375"/>
        </a:xfrm>
        <a:prstGeom prst="wedgeRoundRectCallout">
          <a:avLst>
            <a:gd name="adj1" fmla="val -61478"/>
            <a:gd name="adj2" fmla="val -40008"/>
            <a:gd name="adj3" fmla="val 16667"/>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オレンジ色の箇所が入力した場所です。</a:t>
          </a:r>
          <a:endParaRPr kumimoji="1" lang="en-US" altLang="ja-JP" sz="1200" b="1">
            <a:solidFill>
              <a:sysClr val="windowText" lastClr="000000"/>
            </a:solidFill>
          </a:endParaRPr>
        </a:p>
        <a:p>
          <a:pPr algn="l"/>
          <a:endParaRPr kumimoji="1" lang="en-US" altLang="ja-JP" sz="12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57150</xdr:colOff>
      <xdr:row>11</xdr:row>
      <xdr:rowOff>180975</xdr:rowOff>
    </xdr:from>
    <xdr:to>
      <xdr:col>8</xdr:col>
      <xdr:colOff>1752600</xdr:colOff>
      <xdr:row>17</xdr:row>
      <xdr:rowOff>390525</xdr:rowOff>
    </xdr:to>
    <xdr:sp macro="" textlink="">
      <xdr:nvSpPr>
        <xdr:cNvPr id="4" name="角丸四角形吹き出し 3"/>
        <xdr:cNvSpPr/>
      </xdr:nvSpPr>
      <xdr:spPr>
        <a:xfrm>
          <a:off x="7219950" y="4219575"/>
          <a:ext cx="1695450" cy="2724150"/>
        </a:xfrm>
        <a:prstGeom prst="wedgeRoundRectCallout">
          <a:avLst>
            <a:gd name="adj1" fmla="val -66785"/>
            <a:gd name="adj2" fmla="val -40870"/>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ここの表には、実際に使った金額の内容を記載していきます</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200">
              <a:solidFill>
                <a:sysClr val="windowText" lastClr="000000"/>
              </a:solidFill>
            </a:rPr>
            <a:t>　予算で確保した額と実際に使った額を比較して見ることができます。</a:t>
          </a:r>
          <a:endParaRPr kumimoji="1" lang="en-US" altLang="ja-JP" sz="1200">
            <a:solidFill>
              <a:sysClr val="windowText" lastClr="000000"/>
            </a:solidFill>
          </a:endParaRPr>
        </a:p>
        <a:p>
          <a:pPr algn="l"/>
          <a:r>
            <a:rPr kumimoji="1" lang="ja-JP" altLang="en-US" sz="1200">
              <a:solidFill>
                <a:sysClr val="windowText" lastClr="000000"/>
              </a:solidFill>
            </a:rPr>
            <a:t>　出納簿と併せて、収支のシートも入力するようにしましょう。</a:t>
          </a:r>
        </a:p>
      </xdr:txBody>
    </xdr:sp>
    <xdr:clientData/>
  </xdr:twoCellAnchor>
  <xdr:twoCellAnchor>
    <xdr:from>
      <xdr:col>2</xdr:col>
      <xdr:colOff>85723</xdr:colOff>
      <xdr:row>8</xdr:row>
      <xdr:rowOff>304801</xdr:rowOff>
    </xdr:from>
    <xdr:to>
      <xdr:col>2</xdr:col>
      <xdr:colOff>2171700</xdr:colOff>
      <xdr:row>11</xdr:row>
      <xdr:rowOff>285751</xdr:rowOff>
    </xdr:to>
    <xdr:sp macro="" textlink="">
      <xdr:nvSpPr>
        <xdr:cNvPr id="3" name="角丸四角形吹き出し 2"/>
        <xdr:cNvSpPr/>
      </xdr:nvSpPr>
      <xdr:spPr>
        <a:xfrm>
          <a:off x="676273" y="3086101"/>
          <a:ext cx="2085977" cy="1238250"/>
        </a:xfrm>
        <a:prstGeom prst="wedgeRoundRectCallout">
          <a:avLst>
            <a:gd name="adj1" fmla="val -20631"/>
            <a:gd name="adj2" fmla="val -69542"/>
            <a:gd name="adj3" fmla="val 16667"/>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オレンジ色の箇所が入力した場所です。</a:t>
          </a:r>
          <a:endParaRPr kumimoji="1" lang="en-US" altLang="ja-JP" sz="1200" b="1">
            <a:solidFill>
              <a:sysClr val="windowText" lastClr="000000"/>
            </a:solidFill>
          </a:endParaRPr>
        </a:p>
        <a:p>
          <a:pPr algn="l"/>
          <a:r>
            <a:rPr kumimoji="1" lang="ja-JP" altLang="en-US" sz="1200" b="1">
              <a:solidFill>
                <a:sysClr val="windowText" lastClr="000000"/>
              </a:solidFill>
            </a:rPr>
            <a:t>出納簿と内容が一致します。</a:t>
          </a:r>
          <a:endParaRPr kumimoji="1" lang="en-US" altLang="ja-JP" sz="1200" b="1">
            <a:solidFill>
              <a:sysClr val="windowText" lastClr="000000"/>
            </a:solidFill>
          </a:endParaRPr>
        </a:p>
        <a:p>
          <a:pPr algn="l"/>
          <a:r>
            <a:rPr kumimoji="1" lang="ja-JP" altLang="en-US" sz="1200" b="1">
              <a:solidFill>
                <a:sysClr val="windowText" lastClr="000000"/>
              </a:solidFill>
            </a:rPr>
            <a:t>次ページ以降も同様です。</a:t>
          </a:r>
          <a:endParaRPr kumimoji="1" lang="en-US" altLang="ja-JP" sz="1200" b="1">
            <a:solidFill>
              <a:sysClr val="windowText" lastClr="000000"/>
            </a:solidFill>
          </a:endParaRPr>
        </a:p>
      </xdr:txBody>
    </xdr:sp>
    <xdr:clientData/>
  </xdr:twoCellAnchor>
  <xdr:twoCellAnchor>
    <xdr:from>
      <xdr:col>3</xdr:col>
      <xdr:colOff>247650</xdr:colOff>
      <xdr:row>9</xdr:row>
      <xdr:rowOff>180975</xdr:rowOff>
    </xdr:from>
    <xdr:to>
      <xdr:col>5</xdr:col>
      <xdr:colOff>971550</xdr:colOff>
      <xdr:row>11</xdr:row>
      <xdr:rowOff>342900</xdr:rowOff>
    </xdr:to>
    <xdr:sp macro="" textlink="">
      <xdr:nvSpPr>
        <xdr:cNvPr id="6" name="角丸四角形吹き出し 5"/>
        <xdr:cNvSpPr/>
      </xdr:nvSpPr>
      <xdr:spPr>
        <a:xfrm>
          <a:off x="3305175" y="3381375"/>
          <a:ext cx="1876425" cy="1000125"/>
        </a:xfrm>
        <a:prstGeom prst="wedgeRoundRectCallout">
          <a:avLst>
            <a:gd name="adj1" fmla="val 61268"/>
            <a:gd name="adj2" fmla="val -42674"/>
            <a:gd name="adj3" fmla="val 16667"/>
          </a:avLst>
        </a:prstGeom>
        <a:solidFill>
          <a:schemeClr val="accent6">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うす緑色の箇所が、自動計算で表示されている場所です。</a:t>
          </a:r>
          <a:endParaRPr kumimoji="1" lang="en-US" altLang="ja-JP" sz="1200" b="1">
            <a:solidFill>
              <a:sysClr val="windowText" lastClr="000000"/>
            </a:solidFill>
          </a:endParaRPr>
        </a:p>
        <a:p>
          <a:pPr algn="l"/>
          <a:endParaRPr kumimoji="1" lang="en-US" altLang="ja-JP" sz="12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247650</xdr:colOff>
      <xdr:row>10</xdr:row>
      <xdr:rowOff>161925</xdr:rowOff>
    </xdr:from>
    <xdr:to>
      <xdr:col>7</xdr:col>
      <xdr:colOff>1943100</xdr:colOff>
      <xdr:row>16</xdr:row>
      <xdr:rowOff>371475</xdr:rowOff>
    </xdr:to>
    <xdr:sp macro="" textlink="">
      <xdr:nvSpPr>
        <xdr:cNvPr id="5" name="角丸四角形吹き出し 4"/>
        <xdr:cNvSpPr/>
      </xdr:nvSpPr>
      <xdr:spPr>
        <a:xfrm>
          <a:off x="7419975" y="3781425"/>
          <a:ext cx="1695450" cy="2724150"/>
        </a:xfrm>
        <a:prstGeom prst="wedgeRoundRectCallout">
          <a:avLst>
            <a:gd name="adj1" fmla="val -72965"/>
            <a:gd name="adj2" fmla="val -42618"/>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ここの表には、実際に入ってきた収入の内容を記載していきます</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200">
              <a:solidFill>
                <a:sysClr val="windowText" lastClr="000000"/>
              </a:solidFill>
            </a:rPr>
            <a:t>　予算で計画した額と実際に入ってきた額を比較して見ることができます。</a:t>
          </a:r>
          <a:endParaRPr kumimoji="1" lang="en-US" altLang="ja-JP" sz="1200">
            <a:solidFill>
              <a:sysClr val="windowText" lastClr="000000"/>
            </a:solidFill>
          </a:endParaRPr>
        </a:p>
        <a:p>
          <a:pPr algn="l"/>
          <a:r>
            <a:rPr kumimoji="1" lang="ja-JP" altLang="en-US" sz="1200">
              <a:solidFill>
                <a:sysClr val="windowText" lastClr="000000"/>
              </a:solidFill>
            </a:rPr>
            <a:t>　出納簿と併せて、収支のシートも入力するようにしましょう。</a:t>
          </a:r>
        </a:p>
      </xdr:txBody>
    </xdr:sp>
    <xdr:clientData/>
  </xdr:twoCellAnchor>
  <xdr:twoCellAnchor>
    <xdr:from>
      <xdr:col>2</xdr:col>
      <xdr:colOff>66675</xdr:colOff>
      <xdr:row>6</xdr:row>
      <xdr:rowOff>266700</xdr:rowOff>
    </xdr:from>
    <xdr:to>
      <xdr:col>2</xdr:col>
      <xdr:colOff>2152652</xdr:colOff>
      <xdr:row>9</xdr:row>
      <xdr:rowOff>247650</xdr:rowOff>
    </xdr:to>
    <xdr:sp macro="" textlink="">
      <xdr:nvSpPr>
        <xdr:cNvPr id="6" name="角丸四角形吹き出し 5"/>
        <xdr:cNvSpPr/>
      </xdr:nvSpPr>
      <xdr:spPr>
        <a:xfrm>
          <a:off x="657225" y="2209800"/>
          <a:ext cx="2085977" cy="1238250"/>
        </a:xfrm>
        <a:prstGeom prst="wedgeRoundRectCallout">
          <a:avLst>
            <a:gd name="adj1" fmla="val -19717"/>
            <a:gd name="adj2" fmla="val -68004"/>
            <a:gd name="adj3" fmla="val 16667"/>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オレンジ色の箇所が入力した場所です。</a:t>
          </a:r>
          <a:endParaRPr kumimoji="1" lang="en-US" altLang="ja-JP" sz="1200" b="1">
            <a:solidFill>
              <a:sysClr val="windowText" lastClr="000000"/>
            </a:solidFill>
          </a:endParaRPr>
        </a:p>
        <a:p>
          <a:pPr algn="l"/>
          <a:r>
            <a:rPr kumimoji="1" lang="ja-JP" altLang="en-US" sz="1200" b="1">
              <a:solidFill>
                <a:sysClr val="windowText" lastClr="000000"/>
              </a:solidFill>
            </a:rPr>
            <a:t>出納簿と内容が一致します。</a:t>
          </a:r>
          <a:endParaRPr kumimoji="1" lang="en-US" altLang="ja-JP" sz="1200" b="1">
            <a:solidFill>
              <a:sysClr val="windowText" lastClr="000000"/>
            </a:solidFill>
          </a:endParaRPr>
        </a:p>
        <a:p>
          <a:pPr algn="l"/>
          <a:r>
            <a:rPr kumimoji="1" lang="ja-JP" altLang="en-US" sz="1200" b="1">
              <a:solidFill>
                <a:sysClr val="windowText" lastClr="000000"/>
              </a:solidFill>
            </a:rPr>
            <a:t>次ページ以降も同様です。</a:t>
          </a:r>
          <a:endParaRPr kumimoji="1" lang="en-US" altLang="ja-JP" sz="1200" b="1">
            <a:solidFill>
              <a:sysClr val="windowText" lastClr="000000"/>
            </a:solidFill>
          </a:endParaRPr>
        </a:p>
      </xdr:txBody>
    </xdr:sp>
    <xdr:clientData/>
  </xdr:twoCellAnchor>
  <xdr:twoCellAnchor>
    <xdr:from>
      <xdr:col>2</xdr:col>
      <xdr:colOff>2533649</xdr:colOff>
      <xdr:row>7</xdr:row>
      <xdr:rowOff>180975</xdr:rowOff>
    </xdr:from>
    <xdr:to>
      <xdr:col>4</xdr:col>
      <xdr:colOff>1085849</xdr:colOff>
      <xdr:row>9</xdr:row>
      <xdr:rowOff>342900</xdr:rowOff>
    </xdr:to>
    <xdr:sp macro="" textlink="">
      <xdr:nvSpPr>
        <xdr:cNvPr id="4" name="角丸四角形吹き出し 3"/>
        <xdr:cNvSpPr/>
      </xdr:nvSpPr>
      <xdr:spPr>
        <a:xfrm>
          <a:off x="3124199" y="2543175"/>
          <a:ext cx="1876425" cy="1000125"/>
        </a:xfrm>
        <a:prstGeom prst="wedgeRoundRectCallout">
          <a:avLst>
            <a:gd name="adj1" fmla="val 61268"/>
            <a:gd name="adj2" fmla="val -42674"/>
            <a:gd name="adj3" fmla="val 16667"/>
          </a:avLst>
        </a:prstGeom>
        <a:solidFill>
          <a:schemeClr val="accent6">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うす緑色の箇所が、自動計算で表示されている場所です。</a:t>
          </a:r>
          <a:endParaRPr kumimoji="1" lang="en-US" altLang="ja-JP" sz="1200" b="1">
            <a:solidFill>
              <a:sysClr val="windowText" lastClr="000000"/>
            </a:solidFill>
          </a:endParaRPr>
        </a:p>
        <a:p>
          <a:pPr algn="l"/>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8.bin"/><Relationship Id="rId4" Type="http://schemas.openxmlformats.org/officeDocument/2006/relationships/comments" Target="../comments1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20.bin"/><Relationship Id="rId4" Type="http://schemas.openxmlformats.org/officeDocument/2006/relationships/comments" Target="../comments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21.bin"/><Relationship Id="rId4" Type="http://schemas.openxmlformats.org/officeDocument/2006/relationships/comments" Target="../comments13.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2.xml"/><Relationship Id="rId1" Type="http://schemas.openxmlformats.org/officeDocument/2006/relationships/printerSettings" Target="../printerSettings/printerSettings22.bin"/><Relationship Id="rId4" Type="http://schemas.openxmlformats.org/officeDocument/2006/relationships/comments" Target="../comments14.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23.bin"/><Relationship Id="rId4" Type="http://schemas.openxmlformats.org/officeDocument/2006/relationships/comments" Target="../comments15.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4.xml"/><Relationship Id="rId1" Type="http://schemas.openxmlformats.org/officeDocument/2006/relationships/printerSettings" Target="../printerSettings/printerSettings26.bin"/><Relationship Id="rId4" Type="http://schemas.openxmlformats.org/officeDocument/2006/relationships/comments" Target="../comments1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view="pageBreakPreview" zoomScaleNormal="100" zoomScaleSheetLayoutView="100" workbookViewId="0">
      <selection activeCell="R1" sqref="R1"/>
    </sheetView>
  </sheetViews>
  <sheetFormatPr defaultRowHeight="13.5" x14ac:dyDescent="0.15"/>
  <cols>
    <col min="1" max="26" width="5.5" style="9" customWidth="1"/>
    <col min="27" max="16384" width="9" style="9"/>
  </cols>
  <sheetData>
    <row r="1" ht="33" customHeight="1" x14ac:dyDescent="0.15"/>
    <row r="2" ht="33" customHeight="1" x14ac:dyDescent="0.15"/>
    <row r="3" ht="33" customHeight="1" x14ac:dyDescent="0.15"/>
    <row r="4" ht="33" customHeight="1" x14ac:dyDescent="0.15"/>
    <row r="5" ht="33" customHeight="1" x14ac:dyDescent="0.15"/>
    <row r="6" ht="33" customHeight="1" x14ac:dyDescent="0.15"/>
    <row r="7" ht="33" customHeight="1" x14ac:dyDescent="0.15"/>
    <row r="8" ht="33" customHeight="1" x14ac:dyDescent="0.15"/>
    <row r="9" ht="33" customHeight="1" x14ac:dyDescent="0.15"/>
    <row r="10" ht="33" customHeight="1" x14ac:dyDescent="0.15"/>
    <row r="11" ht="33" customHeight="1" x14ac:dyDescent="0.15"/>
    <row r="12" ht="33" customHeight="1" x14ac:dyDescent="0.15"/>
    <row r="13" ht="33" customHeight="1" x14ac:dyDescent="0.15"/>
    <row r="14" ht="33" customHeight="1" x14ac:dyDescent="0.15"/>
    <row r="15" ht="33" customHeight="1" x14ac:dyDescent="0.15"/>
    <row r="16" ht="33" customHeight="1" x14ac:dyDescent="0.15"/>
    <row r="17" ht="33" customHeight="1" x14ac:dyDescent="0.15"/>
    <row r="18" ht="33" customHeight="1" x14ac:dyDescent="0.15"/>
    <row r="19" ht="33" customHeight="1" x14ac:dyDescent="0.15"/>
    <row r="20" ht="33" customHeight="1" x14ac:dyDescent="0.15"/>
    <row r="21" ht="33" customHeight="1" x14ac:dyDescent="0.15"/>
    <row r="22" ht="33" customHeight="1" x14ac:dyDescent="0.15"/>
    <row r="23" ht="33" customHeight="1" x14ac:dyDescent="0.15"/>
    <row r="24" ht="33" customHeight="1" x14ac:dyDescent="0.15"/>
    <row r="25" ht="33" customHeight="1" x14ac:dyDescent="0.15"/>
    <row r="26" ht="33" customHeight="1" x14ac:dyDescent="0.15"/>
    <row r="27" ht="33" customHeight="1" x14ac:dyDescent="0.15"/>
    <row r="28" ht="33" customHeight="1" x14ac:dyDescent="0.15"/>
    <row r="29" ht="33" customHeight="1" x14ac:dyDescent="0.15"/>
    <row r="30" ht="33" customHeight="1" x14ac:dyDescent="0.15"/>
    <row r="31" ht="34.5" customHeight="1" x14ac:dyDescent="0.15"/>
    <row r="32"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phoneticPr fontId="1"/>
  <pageMargins left="0.78740157480314965" right="0.59055118110236227" top="0.39370078740157483" bottom="0.39370078740157483"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0"/>
  <sheetViews>
    <sheetView view="pageBreakPreview" zoomScaleNormal="100" zoomScaleSheetLayoutView="100" workbookViewId="0">
      <selection activeCell="H1" sqref="H1"/>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4" customWidth="1"/>
    <col min="8" max="8" width="4.5" style="9" customWidth="1"/>
    <col min="9" max="9" width="24.875" style="9" customWidth="1"/>
    <col min="10" max="26" width="4.5" style="9" customWidth="1"/>
    <col min="27" max="16384" width="9" style="9"/>
  </cols>
  <sheetData>
    <row r="1" spans="1:18" ht="33" customHeight="1" x14ac:dyDescent="0.15">
      <c r="A1" s="228" t="s">
        <v>187</v>
      </c>
      <c r="B1" s="287"/>
      <c r="C1" s="287"/>
      <c r="D1" s="287"/>
      <c r="E1" s="287"/>
      <c r="F1" s="287"/>
      <c r="G1" s="287"/>
      <c r="H1" s="33"/>
      <c r="I1" s="33"/>
      <c r="J1" s="33"/>
      <c r="K1" s="33"/>
      <c r="L1" s="33"/>
      <c r="M1" s="33"/>
      <c r="N1" s="33"/>
      <c r="O1" s="33"/>
      <c r="P1" s="33"/>
      <c r="Q1" s="33"/>
      <c r="R1" s="33"/>
    </row>
    <row r="2" spans="1:18" ht="10.5" customHeight="1" thickBot="1" x14ac:dyDescent="0.2">
      <c r="A2" s="403" t="s">
        <v>121</v>
      </c>
      <c r="B2" s="281"/>
      <c r="C2" s="70"/>
      <c r="D2" s="70"/>
      <c r="E2" s="22"/>
      <c r="F2" s="22"/>
      <c r="G2" s="62"/>
      <c r="H2" s="33"/>
      <c r="I2" s="33"/>
      <c r="J2" s="33"/>
      <c r="K2" s="33"/>
      <c r="L2" s="33"/>
      <c r="M2" s="33"/>
      <c r="N2" s="33"/>
      <c r="O2" s="33"/>
      <c r="P2" s="33"/>
      <c r="Q2" s="33"/>
      <c r="R2" s="33"/>
    </row>
    <row r="3" spans="1:18" ht="33" customHeight="1" thickTop="1" thickBot="1" x14ac:dyDescent="0.2">
      <c r="A3" s="404"/>
      <c r="B3" s="405"/>
      <c r="E3" s="74" t="s">
        <v>169</v>
      </c>
      <c r="F3" s="401">
        <f>IF(I3=0,"",I3)</f>
        <v>15000</v>
      </c>
      <c r="G3" s="402"/>
      <c r="I3" s="75">
        <f>⑤収支予算書!G18</f>
        <v>15000</v>
      </c>
    </row>
    <row r="4" spans="1:18" ht="10.5" customHeight="1" thickTop="1" thickBot="1" x14ac:dyDescent="0.2">
      <c r="F4" s="9"/>
    </row>
    <row r="5" spans="1:18" ht="33" customHeight="1" x14ac:dyDescent="0.15">
      <c r="A5" s="217" t="s">
        <v>108</v>
      </c>
      <c r="B5" s="68" t="s">
        <v>109</v>
      </c>
      <c r="C5" s="85" t="s">
        <v>111</v>
      </c>
      <c r="D5" s="86" t="s">
        <v>122</v>
      </c>
      <c r="E5" s="37" t="s">
        <v>115</v>
      </c>
      <c r="F5" s="38" t="s">
        <v>123</v>
      </c>
      <c r="G5" s="39" t="s">
        <v>117</v>
      </c>
    </row>
    <row r="6" spans="1:18" ht="33" customHeight="1" x14ac:dyDescent="0.15">
      <c r="A6" s="215">
        <v>4</v>
      </c>
      <c r="B6" s="173">
        <v>30</v>
      </c>
      <c r="C6" s="189" t="s">
        <v>239</v>
      </c>
      <c r="D6" s="182"/>
      <c r="E6" s="174"/>
      <c r="F6" s="175">
        <v>15000</v>
      </c>
      <c r="G6" s="79">
        <f>IF(F6="","",F6)</f>
        <v>15000</v>
      </c>
    </row>
    <row r="7" spans="1:18" ht="33" customHeight="1" x14ac:dyDescent="0.15">
      <c r="A7" s="216"/>
      <c r="B7" s="54"/>
      <c r="C7" s="87"/>
      <c r="D7" s="63"/>
      <c r="E7" s="54"/>
      <c r="F7" s="56"/>
      <c r="G7" s="79" t="str">
        <f>IF(F7="","",G6+F7)</f>
        <v/>
      </c>
    </row>
    <row r="8" spans="1:18" ht="33" customHeight="1" x14ac:dyDescent="0.15">
      <c r="A8" s="216"/>
      <c r="B8" s="54"/>
      <c r="C8" s="87"/>
      <c r="D8" s="63"/>
      <c r="E8" s="54"/>
      <c r="F8" s="56"/>
      <c r="G8" s="79" t="str">
        <f>IF(F8="","",#REF!+F8)</f>
        <v/>
      </c>
    </row>
    <row r="9" spans="1:18" ht="33" customHeight="1" thickBot="1" x14ac:dyDescent="0.2">
      <c r="A9" s="218"/>
      <c r="B9" s="58"/>
      <c r="C9" s="88"/>
      <c r="D9" s="89"/>
      <c r="E9" s="58"/>
      <c r="F9" s="59"/>
      <c r="G9" s="76" t="str">
        <f t="shared" ref="G9" si="0">IF(F9="","",G8+F9)</f>
        <v/>
      </c>
      <c r="J9" s="90"/>
    </row>
    <row r="10" spans="1:18" ht="33" customHeight="1" x14ac:dyDescent="0.15">
      <c r="A10" s="1"/>
      <c r="B10" s="1"/>
      <c r="C10" s="73"/>
      <c r="D10" s="91"/>
      <c r="E10" s="1"/>
      <c r="F10" s="92"/>
      <c r="G10" s="91"/>
      <c r="J10" s="90"/>
    </row>
    <row r="11" spans="1:18" ht="33" customHeight="1" x14ac:dyDescent="0.15">
      <c r="A11" s="228" t="s">
        <v>186</v>
      </c>
      <c r="B11" s="287"/>
      <c r="C11" s="287"/>
      <c r="D11" s="287"/>
      <c r="E11" s="287"/>
      <c r="F11" s="287"/>
      <c r="G11" s="287"/>
      <c r="J11" s="90"/>
    </row>
    <row r="12" spans="1:18" ht="10.5" customHeight="1" thickBot="1" x14ac:dyDescent="0.2">
      <c r="A12" s="403" t="s">
        <v>121</v>
      </c>
      <c r="B12" s="281"/>
      <c r="C12" s="70"/>
      <c r="D12" s="70"/>
      <c r="E12" s="22"/>
      <c r="F12" s="22"/>
      <c r="G12" s="62"/>
      <c r="J12" s="90"/>
    </row>
    <row r="13" spans="1:18" ht="33" customHeight="1" thickTop="1" thickBot="1" x14ac:dyDescent="0.2">
      <c r="A13" s="404"/>
      <c r="B13" s="405"/>
      <c r="E13" s="74" t="s">
        <v>169</v>
      </c>
      <c r="F13" s="401">
        <f>IF(I13=0,"",I13)</f>
        <v>10000</v>
      </c>
      <c r="G13" s="402"/>
      <c r="I13" s="75">
        <f>⑤収支予算書!G20</f>
        <v>10000</v>
      </c>
      <c r="J13" s="90"/>
    </row>
    <row r="14" spans="1:18" ht="9.75" customHeight="1" thickTop="1" thickBot="1" x14ac:dyDescent="0.2">
      <c r="F14" s="9"/>
      <c r="J14" s="90"/>
    </row>
    <row r="15" spans="1:18" ht="33" customHeight="1" x14ac:dyDescent="0.15">
      <c r="A15" s="217" t="s">
        <v>108</v>
      </c>
      <c r="B15" s="68" t="s">
        <v>109</v>
      </c>
      <c r="C15" s="85" t="s">
        <v>111</v>
      </c>
      <c r="D15" s="86" t="s">
        <v>122</v>
      </c>
      <c r="E15" s="37" t="s">
        <v>115</v>
      </c>
      <c r="F15" s="38" t="s">
        <v>123</v>
      </c>
      <c r="G15" s="39" t="s">
        <v>117</v>
      </c>
      <c r="J15" s="90"/>
    </row>
    <row r="16" spans="1:18" ht="33" customHeight="1" x14ac:dyDescent="0.15">
      <c r="A16" s="215">
        <v>9</v>
      </c>
      <c r="B16" s="173">
        <v>10</v>
      </c>
      <c r="C16" s="181" t="s">
        <v>238</v>
      </c>
      <c r="D16" s="182">
        <v>1</v>
      </c>
      <c r="E16" s="174"/>
      <c r="F16" s="175">
        <v>5000</v>
      </c>
      <c r="G16" s="79">
        <f>IF(F16="","",F16)</f>
        <v>5000</v>
      </c>
      <c r="J16" s="90"/>
    </row>
    <row r="17" spans="1:10" ht="33" customHeight="1" x14ac:dyDescent="0.15">
      <c r="A17" s="216"/>
      <c r="B17" s="54"/>
      <c r="C17" s="87"/>
      <c r="D17" s="63"/>
      <c r="E17" s="54"/>
      <c r="F17" s="56"/>
      <c r="G17" s="79" t="str">
        <f>IF(F17="","",G16+F17)</f>
        <v/>
      </c>
      <c r="J17" s="90"/>
    </row>
    <row r="18" spans="1:10" ht="33" customHeight="1" x14ac:dyDescent="0.15">
      <c r="A18" s="216"/>
      <c r="B18" s="54"/>
      <c r="C18" s="87"/>
      <c r="D18" s="63"/>
      <c r="E18" s="54"/>
      <c r="F18" s="56"/>
      <c r="G18" s="79" t="str">
        <f t="shared" ref="G18:G25" si="1">IF(F18="","",G17+F18)</f>
        <v/>
      </c>
      <c r="J18" s="90"/>
    </row>
    <row r="19" spans="1:10" ht="33" customHeight="1" x14ac:dyDescent="0.15">
      <c r="A19" s="216"/>
      <c r="B19" s="54"/>
      <c r="C19" s="87"/>
      <c r="D19" s="63"/>
      <c r="E19" s="54"/>
      <c r="F19" s="56"/>
      <c r="G19" s="79" t="str">
        <f t="shared" si="1"/>
        <v/>
      </c>
      <c r="J19" s="90"/>
    </row>
    <row r="20" spans="1:10" ht="33" customHeight="1" x14ac:dyDescent="0.15">
      <c r="A20" s="216"/>
      <c r="B20" s="54"/>
      <c r="C20" s="87"/>
      <c r="D20" s="63"/>
      <c r="E20" s="54"/>
      <c r="F20" s="56"/>
      <c r="G20" s="79" t="str">
        <f t="shared" si="1"/>
        <v/>
      </c>
      <c r="J20" s="90"/>
    </row>
    <row r="21" spans="1:10" ht="33" customHeight="1" x14ac:dyDescent="0.15">
      <c r="A21" s="216"/>
      <c r="B21" s="54"/>
      <c r="C21" s="87"/>
      <c r="D21" s="63"/>
      <c r="E21" s="54"/>
      <c r="F21" s="56"/>
      <c r="G21" s="79" t="str">
        <f t="shared" si="1"/>
        <v/>
      </c>
      <c r="J21" s="90"/>
    </row>
    <row r="22" spans="1:10" ht="33" customHeight="1" x14ac:dyDescent="0.15">
      <c r="A22" s="216"/>
      <c r="B22" s="54"/>
      <c r="C22" s="87"/>
      <c r="D22" s="63"/>
      <c r="E22" s="54"/>
      <c r="F22" s="56"/>
      <c r="G22" s="79" t="str">
        <f t="shared" si="1"/>
        <v/>
      </c>
      <c r="J22" s="90"/>
    </row>
    <row r="23" spans="1:10" ht="33" customHeight="1" x14ac:dyDescent="0.15">
      <c r="A23" s="216"/>
      <c r="B23" s="54"/>
      <c r="C23" s="87"/>
      <c r="D23" s="63"/>
      <c r="E23" s="54"/>
      <c r="F23" s="56"/>
      <c r="G23" s="79" t="str">
        <f t="shared" si="1"/>
        <v/>
      </c>
    </row>
    <row r="24" spans="1:10" ht="33" customHeight="1" x14ac:dyDescent="0.15">
      <c r="A24" s="216"/>
      <c r="B24" s="54"/>
      <c r="C24" s="87"/>
      <c r="D24" s="63"/>
      <c r="E24" s="54"/>
      <c r="F24" s="56"/>
      <c r="G24" s="79" t="str">
        <f t="shared" si="1"/>
        <v/>
      </c>
    </row>
    <row r="25" spans="1:10" ht="33" customHeight="1" x14ac:dyDescent="0.15">
      <c r="A25" s="216"/>
      <c r="B25" s="54"/>
      <c r="C25" s="87"/>
      <c r="D25" s="63"/>
      <c r="E25" s="54"/>
      <c r="F25" s="56"/>
      <c r="G25" s="79" t="str">
        <f t="shared" si="1"/>
        <v/>
      </c>
    </row>
    <row r="26" spans="1:10" ht="33" customHeight="1" thickBot="1" x14ac:dyDescent="0.2">
      <c r="A26" s="218"/>
      <c r="B26" s="58"/>
      <c r="C26" s="88"/>
      <c r="D26" s="89"/>
      <c r="E26" s="58"/>
      <c r="F26" s="59"/>
      <c r="G26" s="76" t="str">
        <f t="shared" ref="G26" si="2">IF(F26="","",G25+F26)</f>
        <v/>
      </c>
    </row>
    <row r="27" spans="1:10" ht="33" customHeight="1" x14ac:dyDescent="0.15"/>
    <row r="28" spans="1:10" ht="33" customHeight="1" x14ac:dyDescent="0.15">
      <c r="A28" s="392">
        <v>19</v>
      </c>
      <c r="B28" s="287"/>
      <c r="C28" s="287"/>
      <c r="D28" s="287"/>
      <c r="E28" s="287"/>
      <c r="F28" s="287"/>
      <c r="G28" s="287"/>
    </row>
    <row r="29" spans="1:10" ht="33" customHeight="1" x14ac:dyDescent="0.15"/>
    <row r="30" spans="1:10" ht="33" customHeight="1" x14ac:dyDescent="0.15"/>
  </sheetData>
  <sheetProtection sheet="1" objects="1" scenarios="1"/>
  <mergeCells count="7">
    <mergeCell ref="A1:G1"/>
    <mergeCell ref="A12:B13"/>
    <mergeCell ref="A28:G28"/>
    <mergeCell ref="F3:G3"/>
    <mergeCell ref="F13:G13"/>
    <mergeCell ref="A2:B3"/>
    <mergeCell ref="A11:G11"/>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0"/>
  <sheetViews>
    <sheetView view="pageBreakPreview" zoomScaleNormal="100" zoomScaleSheetLayoutView="100" workbookViewId="0">
      <selection activeCell="H13" sqref="H13"/>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4" customWidth="1"/>
    <col min="8" max="8" width="4.5" style="9" customWidth="1"/>
    <col min="9" max="9" width="23.375" style="9" customWidth="1"/>
    <col min="10" max="26" width="4.5" style="9" customWidth="1"/>
    <col min="27" max="16384" width="9" style="9"/>
  </cols>
  <sheetData>
    <row r="1" spans="1:18" ht="33" customHeight="1" x14ac:dyDescent="0.15">
      <c r="A1" s="228" t="s">
        <v>173</v>
      </c>
      <c r="B1" s="287"/>
      <c r="C1" s="287"/>
      <c r="D1" s="287"/>
      <c r="E1" s="287"/>
      <c r="F1" s="287"/>
      <c r="G1" s="287"/>
      <c r="H1" s="33"/>
      <c r="I1" s="33"/>
      <c r="J1" s="33"/>
      <c r="K1" s="33"/>
      <c r="L1" s="33"/>
      <c r="M1" s="33"/>
      <c r="N1" s="33"/>
      <c r="O1" s="33"/>
      <c r="P1" s="33"/>
      <c r="Q1" s="33"/>
      <c r="R1" s="33"/>
    </row>
    <row r="2" spans="1:18" ht="10.5" customHeight="1" thickBot="1" x14ac:dyDescent="0.2">
      <c r="A2" s="403" t="s">
        <v>121</v>
      </c>
      <c r="B2" s="281"/>
      <c r="C2" s="70"/>
      <c r="D2" s="70"/>
      <c r="E2" s="22"/>
      <c r="F2" s="22"/>
      <c r="G2" s="62"/>
      <c r="H2" s="33"/>
      <c r="I2" s="33"/>
      <c r="J2" s="33"/>
      <c r="K2" s="33"/>
      <c r="L2" s="33"/>
      <c r="M2" s="33"/>
      <c r="N2" s="33"/>
      <c r="O2" s="33"/>
      <c r="P2" s="33"/>
      <c r="Q2" s="33"/>
      <c r="R2" s="33"/>
    </row>
    <row r="3" spans="1:18" ht="33" customHeight="1" thickTop="1" thickBot="1" x14ac:dyDescent="0.2">
      <c r="A3" s="404"/>
      <c r="B3" s="405"/>
      <c r="E3" s="74" t="s">
        <v>169</v>
      </c>
      <c r="F3" s="401">
        <f>IF(I3=0,"",I3)</f>
        <v>15000</v>
      </c>
      <c r="G3" s="402"/>
      <c r="I3" s="75">
        <f>⑤収支予算書!G15</f>
        <v>15000</v>
      </c>
    </row>
    <row r="4" spans="1:18" ht="10.5" customHeight="1" thickTop="1" thickBot="1" x14ac:dyDescent="0.2">
      <c r="F4" s="9"/>
    </row>
    <row r="5" spans="1:18" ht="33" customHeight="1" x14ac:dyDescent="0.15">
      <c r="A5" s="35" t="s">
        <v>108</v>
      </c>
      <c r="B5" s="68" t="s">
        <v>109</v>
      </c>
      <c r="C5" s="85" t="s">
        <v>111</v>
      </c>
      <c r="D5" s="86" t="s">
        <v>122</v>
      </c>
      <c r="E5" s="37" t="s">
        <v>115</v>
      </c>
      <c r="F5" s="38" t="s">
        <v>123</v>
      </c>
      <c r="G5" s="39" t="s">
        <v>117</v>
      </c>
    </row>
    <row r="6" spans="1:18" ht="33" customHeight="1" x14ac:dyDescent="0.15">
      <c r="A6" s="172">
        <v>3</v>
      </c>
      <c r="B6" s="173">
        <v>20</v>
      </c>
      <c r="C6" s="181" t="s">
        <v>243</v>
      </c>
      <c r="D6" s="182">
        <v>30</v>
      </c>
      <c r="E6" s="174"/>
      <c r="F6" s="175">
        <v>12000</v>
      </c>
      <c r="G6" s="79">
        <f>IF(F6="","",F6)</f>
        <v>12000</v>
      </c>
    </row>
    <row r="7" spans="1:18" ht="33" customHeight="1" x14ac:dyDescent="0.15">
      <c r="A7" s="53"/>
      <c r="B7" s="54"/>
      <c r="C7" s="87"/>
      <c r="D7" s="63"/>
      <c r="E7" s="54"/>
      <c r="F7" s="56"/>
      <c r="G7" s="79" t="str">
        <f>IF(F7="","",G6+F7)</f>
        <v/>
      </c>
    </row>
    <row r="8" spans="1:18" ht="33" customHeight="1" x14ac:dyDescent="0.15">
      <c r="A8" s="53"/>
      <c r="B8" s="54"/>
      <c r="C8" s="87"/>
      <c r="D8" s="63"/>
      <c r="E8" s="54"/>
      <c r="F8" s="56"/>
      <c r="G8" s="79" t="str">
        <f t="shared" ref="G8:G12" si="0">IF(F8="","",G7+F8)</f>
        <v/>
      </c>
    </row>
    <row r="9" spans="1:18" ht="33" customHeight="1" x14ac:dyDescent="0.15">
      <c r="A9" s="53"/>
      <c r="B9" s="54"/>
      <c r="C9" s="87"/>
      <c r="D9" s="63"/>
      <c r="E9" s="54"/>
      <c r="F9" s="56"/>
      <c r="G9" s="79" t="str">
        <f t="shared" si="0"/>
        <v/>
      </c>
    </row>
    <row r="10" spans="1:18" ht="33" customHeight="1" x14ac:dyDescent="0.15">
      <c r="A10" s="53"/>
      <c r="B10" s="54"/>
      <c r="C10" s="87"/>
      <c r="D10" s="63"/>
      <c r="E10" s="54"/>
      <c r="F10" s="56"/>
      <c r="G10" s="79" t="str">
        <f t="shared" si="0"/>
        <v/>
      </c>
    </row>
    <row r="11" spans="1:18" ht="33" customHeight="1" x14ac:dyDescent="0.15">
      <c r="A11" s="53"/>
      <c r="B11" s="54"/>
      <c r="C11" s="87"/>
      <c r="D11" s="63"/>
      <c r="E11" s="54"/>
      <c r="F11" s="56"/>
      <c r="G11" s="79" t="str">
        <f t="shared" si="0"/>
        <v/>
      </c>
    </row>
    <row r="12" spans="1:18" ht="33" customHeight="1" thickBot="1" x14ac:dyDescent="0.2">
      <c r="A12" s="57"/>
      <c r="B12" s="58"/>
      <c r="C12" s="88"/>
      <c r="D12" s="89"/>
      <c r="E12" s="58"/>
      <c r="F12" s="59"/>
      <c r="G12" s="76" t="str">
        <f t="shared" si="0"/>
        <v/>
      </c>
      <c r="J12" s="90"/>
    </row>
    <row r="13" spans="1:18" ht="33" customHeight="1" x14ac:dyDescent="0.15">
      <c r="A13" s="1"/>
      <c r="B13" s="1"/>
      <c r="C13" s="73"/>
      <c r="D13" s="91"/>
      <c r="E13" s="1"/>
      <c r="F13" s="92"/>
      <c r="G13" s="91"/>
      <c r="J13" s="90"/>
    </row>
    <row r="14" spans="1:18" ht="33" customHeight="1" x14ac:dyDescent="0.15">
      <c r="A14" s="228" t="s">
        <v>174</v>
      </c>
      <c r="B14" s="287"/>
      <c r="C14" s="287"/>
      <c r="D14" s="287"/>
      <c r="E14" s="287"/>
      <c r="F14" s="287"/>
      <c r="G14" s="287"/>
      <c r="J14" s="90"/>
    </row>
    <row r="15" spans="1:18" ht="10.5" customHeight="1" thickBot="1" x14ac:dyDescent="0.2">
      <c r="A15" s="403" t="s">
        <v>121</v>
      </c>
      <c r="B15" s="281"/>
      <c r="C15" s="70"/>
      <c r="D15" s="70"/>
      <c r="E15" s="22"/>
      <c r="F15" s="22"/>
      <c r="G15" s="62"/>
      <c r="J15" s="90"/>
    </row>
    <row r="16" spans="1:18" ht="33" customHeight="1" thickTop="1" thickBot="1" x14ac:dyDescent="0.2">
      <c r="A16" s="404"/>
      <c r="B16" s="405"/>
      <c r="E16" s="74" t="s">
        <v>169</v>
      </c>
      <c r="F16" s="401">
        <f>IF(I16=0,"",I16)</f>
        <v>3500</v>
      </c>
      <c r="G16" s="402"/>
      <c r="I16" s="75">
        <f>⑤収支予算書!G16</f>
        <v>3500</v>
      </c>
      <c r="J16" s="90"/>
    </row>
    <row r="17" spans="1:10" ht="9.75" customHeight="1" thickTop="1" thickBot="1" x14ac:dyDescent="0.2">
      <c r="F17" s="9"/>
      <c r="J17" s="90"/>
    </row>
    <row r="18" spans="1:10" ht="33" customHeight="1" x14ac:dyDescent="0.15">
      <c r="A18" s="217" t="s">
        <v>108</v>
      </c>
      <c r="B18" s="68" t="s">
        <v>109</v>
      </c>
      <c r="C18" s="85" t="s">
        <v>111</v>
      </c>
      <c r="D18" s="86" t="s">
        <v>122</v>
      </c>
      <c r="E18" s="37" t="s">
        <v>115</v>
      </c>
      <c r="F18" s="38" t="s">
        <v>123</v>
      </c>
      <c r="G18" s="39" t="s">
        <v>117</v>
      </c>
      <c r="J18" s="90"/>
    </row>
    <row r="19" spans="1:10" ht="33" customHeight="1" x14ac:dyDescent="0.15">
      <c r="A19" s="215">
        <v>12</v>
      </c>
      <c r="B19" s="173">
        <v>1</v>
      </c>
      <c r="C19" s="181" t="s">
        <v>240</v>
      </c>
      <c r="D19" s="182">
        <v>8</v>
      </c>
      <c r="E19" s="174"/>
      <c r="F19" s="175">
        <v>1000</v>
      </c>
      <c r="G19" s="79">
        <f>IF(F19="","",F19)</f>
        <v>1000</v>
      </c>
      <c r="J19" s="90"/>
    </row>
    <row r="20" spans="1:10" ht="33" customHeight="1" x14ac:dyDescent="0.15">
      <c r="A20" s="215">
        <v>3</v>
      </c>
      <c r="B20" s="173">
        <v>1</v>
      </c>
      <c r="C20" s="181" t="s">
        <v>327</v>
      </c>
      <c r="D20" s="182">
        <v>8</v>
      </c>
      <c r="E20" s="174"/>
      <c r="F20" s="175">
        <v>1000</v>
      </c>
      <c r="G20" s="79">
        <f>IF(F20="","",G19+F20)</f>
        <v>2000</v>
      </c>
      <c r="J20" s="90"/>
    </row>
    <row r="21" spans="1:10" ht="33" customHeight="1" x14ac:dyDescent="0.15">
      <c r="A21" s="216"/>
      <c r="B21" s="54"/>
      <c r="C21" s="87"/>
      <c r="D21" s="63"/>
      <c r="E21" s="54"/>
      <c r="F21" s="56"/>
      <c r="G21" s="79" t="str">
        <f t="shared" ref="G21:G25" si="1">IF(F21="","",G20+F21)</f>
        <v/>
      </c>
      <c r="J21" s="90"/>
    </row>
    <row r="22" spans="1:10" ht="33" customHeight="1" x14ac:dyDescent="0.15">
      <c r="A22" s="216"/>
      <c r="B22" s="54"/>
      <c r="C22" s="87"/>
      <c r="D22" s="63"/>
      <c r="E22" s="54"/>
      <c r="F22" s="56"/>
      <c r="G22" s="79" t="str">
        <f t="shared" si="1"/>
        <v/>
      </c>
    </row>
    <row r="23" spans="1:10" ht="33" customHeight="1" x14ac:dyDescent="0.15">
      <c r="A23" s="216"/>
      <c r="B23" s="54"/>
      <c r="C23" s="87"/>
      <c r="D23" s="63"/>
      <c r="E23" s="54"/>
      <c r="F23" s="56"/>
      <c r="G23" s="79" t="str">
        <f t="shared" si="1"/>
        <v/>
      </c>
    </row>
    <row r="24" spans="1:10" ht="33" customHeight="1" x14ac:dyDescent="0.15">
      <c r="A24" s="216"/>
      <c r="B24" s="54"/>
      <c r="C24" s="87"/>
      <c r="D24" s="63"/>
      <c r="E24" s="54"/>
      <c r="F24" s="56"/>
      <c r="G24" s="79" t="str">
        <f t="shared" si="1"/>
        <v/>
      </c>
    </row>
    <row r="25" spans="1:10" ht="33" customHeight="1" thickBot="1" x14ac:dyDescent="0.2">
      <c r="A25" s="218"/>
      <c r="B25" s="58"/>
      <c r="C25" s="88"/>
      <c r="D25" s="89"/>
      <c r="E25" s="58"/>
      <c r="F25" s="59"/>
      <c r="G25" s="76" t="str">
        <f t="shared" si="1"/>
        <v/>
      </c>
    </row>
    <row r="26" spans="1:10" ht="33" customHeight="1" x14ac:dyDescent="0.15"/>
    <row r="27" spans="1:10" ht="33" customHeight="1" x14ac:dyDescent="0.15"/>
    <row r="28" spans="1:10" ht="33" customHeight="1" x14ac:dyDescent="0.15">
      <c r="A28" s="392">
        <v>18</v>
      </c>
      <c r="B28" s="287"/>
      <c r="C28" s="287"/>
      <c r="D28" s="287"/>
      <c r="E28" s="287"/>
      <c r="F28" s="287"/>
      <c r="G28" s="287"/>
    </row>
    <row r="29" spans="1:10" ht="33" customHeight="1" x14ac:dyDescent="0.15"/>
    <row r="30" spans="1:10" ht="33" customHeight="1" x14ac:dyDescent="0.15"/>
  </sheetData>
  <sheetProtection sheet="1" objects="1" scenarios="1"/>
  <mergeCells count="7">
    <mergeCell ref="A28:G28"/>
    <mergeCell ref="A1:G1"/>
    <mergeCell ref="A2:B3"/>
    <mergeCell ref="F3:G3"/>
    <mergeCell ref="A15:B16"/>
    <mergeCell ref="F16:G16"/>
    <mergeCell ref="A14:G14"/>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view="pageBreakPreview" zoomScaleNormal="100" zoomScaleSheetLayoutView="100" workbookViewId="0">
      <selection activeCell="H1" sqref="H1"/>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4" customWidth="1"/>
    <col min="8" max="8" width="4.5" style="9" customWidth="1"/>
    <col min="9" max="9" width="23.125" style="9" customWidth="1"/>
    <col min="10" max="26" width="4.5" style="9" customWidth="1"/>
    <col min="27" max="16384" width="9" style="9"/>
  </cols>
  <sheetData>
    <row r="1" spans="1:18" ht="33" customHeight="1" x14ac:dyDescent="0.15">
      <c r="A1" s="228" t="s">
        <v>125</v>
      </c>
      <c r="B1" s="287"/>
      <c r="C1" s="287"/>
      <c r="D1" s="287"/>
      <c r="E1" s="287"/>
      <c r="F1" s="287"/>
      <c r="G1" s="287"/>
      <c r="H1" s="33"/>
      <c r="I1" s="33"/>
      <c r="J1" s="33"/>
      <c r="K1" s="33"/>
      <c r="L1" s="33"/>
      <c r="M1" s="33"/>
      <c r="N1" s="33"/>
      <c r="O1" s="33"/>
      <c r="P1" s="33"/>
      <c r="Q1" s="33"/>
      <c r="R1" s="33"/>
    </row>
    <row r="2" spans="1:18" ht="10.5" customHeight="1" thickBot="1" x14ac:dyDescent="0.2">
      <c r="A2" s="403" t="s">
        <v>121</v>
      </c>
      <c r="B2" s="281"/>
      <c r="C2" s="70"/>
      <c r="D2" s="70"/>
      <c r="E2" s="22"/>
      <c r="F2" s="22"/>
      <c r="G2" s="62"/>
      <c r="H2" s="33"/>
      <c r="I2" s="33"/>
      <c r="J2" s="33"/>
      <c r="K2" s="33"/>
      <c r="L2" s="33"/>
      <c r="M2" s="33"/>
      <c r="N2" s="33"/>
      <c r="O2" s="33"/>
      <c r="P2" s="33"/>
      <c r="Q2" s="33"/>
      <c r="R2" s="33"/>
    </row>
    <row r="3" spans="1:18" ht="33" customHeight="1" thickTop="1" thickBot="1" x14ac:dyDescent="0.2">
      <c r="A3" s="404"/>
      <c r="B3" s="405"/>
      <c r="E3" s="74" t="s">
        <v>169</v>
      </c>
      <c r="F3" s="401">
        <f>IF(I3=0,"",I3)</f>
        <v>35000</v>
      </c>
      <c r="G3" s="402"/>
      <c r="I3" s="75">
        <f>⑤収支予算書!G13</f>
        <v>35000</v>
      </c>
    </row>
    <row r="4" spans="1:18" ht="10.5" customHeight="1" thickTop="1" thickBot="1" x14ac:dyDescent="0.2">
      <c r="F4" s="9"/>
    </row>
    <row r="5" spans="1:18" ht="33" customHeight="1" x14ac:dyDescent="0.15">
      <c r="A5" s="217" t="s">
        <v>108</v>
      </c>
      <c r="B5" s="68" t="s">
        <v>109</v>
      </c>
      <c r="C5" s="85" t="s">
        <v>111</v>
      </c>
      <c r="D5" s="86" t="s">
        <v>122</v>
      </c>
      <c r="E5" s="37" t="s">
        <v>115</v>
      </c>
      <c r="F5" s="38" t="s">
        <v>123</v>
      </c>
      <c r="G5" s="39" t="s">
        <v>117</v>
      </c>
    </row>
    <row r="6" spans="1:18" ht="33" customHeight="1" x14ac:dyDescent="0.15">
      <c r="A6" s="215">
        <v>6</v>
      </c>
      <c r="B6" s="173">
        <v>10</v>
      </c>
      <c r="C6" s="181" t="s">
        <v>325</v>
      </c>
      <c r="D6" s="182">
        <v>50</v>
      </c>
      <c r="E6" s="174"/>
      <c r="F6" s="175">
        <v>15000</v>
      </c>
      <c r="G6" s="79">
        <f>IF(F6="","",F6)</f>
        <v>15000</v>
      </c>
    </row>
    <row r="7" spans="1:18" ht="33" customHeight="1" x14ac:dyDescent="0.15">
      <c r="A7" s="215">
        <v>9</v>
      </c>
      <c r="B7" s="173">
        <v>20</v>
      </c>
      <c r="C7" s="181" t="s">
        <v>325</v>
      </c>
      <c r="D7" s="182">
        <v>50</v>
      </c>
      <c r="E7" s="174"/>
      <c r="F7" s="175">
        <v>15000</v>
      </c>
      <c r="G7" s="79">
        <f>IF(F7="","",G6+F7)</f>
        <v>30000</v>
      </c>
    </row>
    <row r="8" spans="1:18" ht="33" customHeight="1" x14ac:dyDescent="0.15">
      <c r="A8" s="216"/>
      <c r="B8" s="54"/>
      <c r="C8" s="87"/>
      <c r="D8" s="63"/>
      <c r="E8" s="54"/>
      <c r="F8" s="56"/>
      <c r="G8" s="79" t="str">
        <f t="shared" ref="G8:G25" si="0">IF(F8="","",G7+F8)</f>
        <v/>
      </c>
    </row>
    <row r="9" spans="1:18" ht="33" customHeight="1" x14ac:dyDescent="0.15">
      <c r="A9" s="216"/>
      <c r="B9" s="54"/>
      <c r="C9" s="87"/>
      <c r="D9" s="63"/>
      <c r="E9" s="54"/>
      <c r="F9" s="56"/>
      <c r="G9" s="79" t="str">
        <f t="shared" si="0"/>
        <v/>
      </c>
    </row>
    <row r="10" spans="1:18" ht="33" customHeight="1" x14ac:dyDescent="0.15">
      <c r="A10" s="216"/>
      <c r="B10" s="54"/>
      <c r="C10" s="87"/>
      <c r="D10" s="63"/>
      <c r="E10" s="54"/>
      <c r="F10" s="56"/>
      <c r="G10" s="79" t="str">
        <f t="shared" si="0"/>
        <v/>
      </c>
    </row>
    <row r="11" spans="1:18" ht="33" customHeight="1" x14ac:dyDescent="0.15">
      <c r="A11" s="216"/>
      <c r="B11" s="54"/>
      <c r="C11" s="87"/>
      <c r="D11" s="63"/>
      <c r="E11" s="54"/>
      <c r="F11" s="56"/>
      <c r="G11" s="79" t="str">
        <f t="shared" si="0"/>
        <v/>
      </c>
    </row>
    <row r="12" spans="1:18" ht="33" customHeight="1" x14ac:dyDescent="0.15">
      <c r="A12" s="216"/>
      <c r="B12" s="54"/>
      <c r="C12" s="87"/>
      <c r="D12" s="63"/>
      <c r="E12" s="54"/>
      <c r="F12" s="56"/>
      <c r="G12" s="79" t="str">
        <f t="shared" si="0"/>
        <v/>
      </c>
    </row>
    <row r="13" spans="1:18" ht="33" customHeight="1" x14ac:dyDescent="0.15">
      <c r="A13" s="216"/>
      <c r="B13" s="54"/>
      <c r="C13" s="87"/>
      <c r="D13" s="63"/>
      <c r="E13" s="54"/>
      <c r="F13" s="56"/>
      <c r="G13" s="79" t="str">
        <f t="shared" si="0"/>
        <v/>
      </c>
    </row>
    <row r="14" spans="1:18" ht="33" customHeight="1" x14ac:dyDescent="0.15">
      <c r="A14" s="216"/>
      <c r="B14" s="54"/>
      <c r="C14" s="87"/>
      <c r="D14" s="63"/>
      <c r="E14" s="54"/>
      <c r="F14" s="56"/>
      <c r="G14" s="79" t="str">
        <f t="shared" si="0"/>
        <v/>
      </c>
    </row>
    <row r="15" spans="1:18" ht="33" customHeight="1" x14ac:dyDescent="0.15">
      <c r="A15" s="216"/>
      <c r="B15" s="54"/>
      <c r="C15" s="87"/>
      <c r="D15" s="63"/>
      <c r="E15" s="54"/>
      <c r="F15" s="56"/>
      <c r="G15" s="79" t="str">
        <f t="shared" si="0"/>
        <v/>
      </c>
    </row>
    <row r="16" spans="1:18" ht="33" customHeight="1" x14ac:dyDescent="0.15">
      <c r="A16" s="216"/>
      <c r="B16" s="54"/>
      <c r="C16" s="87"/>
      <c r="D16" s="63"/>
      <c r="E16" s="54"/>
      <c r="F16" s="56"/>
      <c r="G16" s="79" t="str">
        <f t="shared" si="0"/>
        <v/>
      </c>
    </row>
    <row r="17" spans="1:10" ht="33" customHeight="1" x14ac:dyDescent="0.15">
      <c r="A17" s="216"/>
      <c r="B17" s="54"/>
      <c r="C17" s="87"/>
      <c r="D17" s="63"/>
      <c r="E17" s="54"/>
      <c r="F17" s="56"/>
      <c r="G17" s="79" t="str">
        <f t="shared" si="0"/>
        <v/>
      </c>
    </row>
    <row r="18" spans="1:10" ht="33" customHeight="1" x14ac:dyDescent="0.15">
      <c r="A18" s="216"/>
      <c r="B18" s="54"/>
      <c r="C18" s="87"/>
      <c r="D18" s="63"/>
      <c r="E18" s="54"/>
      <c r="F18" s="56"/>
      <c r="G18" s="79" t="str">
        <f t="shared" si="0"/>
        <v/>
      </c>
    </row>
    <row r="19" spans="1:10" ht="33" customHeight="1" x14ac:dyDescent="0.15">
      <c r="A19" s="216"/>
      <c r="B19" s="54"/>
      <c r="C19" s="87"/>
      <c r="D19" s="63"/>
      <c r="E19" s="54"/>
      <c r="F19" s="56"/>
      <c r="G19" s="79" t="str">
        <f t="shared" si="0"/>
        <v/>
      </c>
    </row>
    <row r="20" spans="1:10" ht="33" customHeight="1" x14ac:dyDescent="0.15">
      <c r="A20" s="216"/>
      <c r="B20" s="54"/>
      <c r="C20" s="87"/>
      <c r="D20" s="63"/>
      <c r="E20" s="54"/>
      <c r="F20" s="56"/>
      <c r="G20" s="79" t="str">
        <f t="shared" si="0"/>
        <v/>
      </c>
    </row>
    <row r="21" spans="1:10" ht="33" customHeight="1" x14ac:dyDescent="0.15">
      <c r="A21" s="216"/>
      <c r="B21" s="54"/>
      <c r="C21" s="87"/>
      <c r="D21" s="63"/>
      <c r="E21" s="54"/>
      <c r="F21" s="56"/>
      <c r="G21" s="79" t="str">
        <f t="shared" si="0"/>
        <v/>
      </c>
    </row>
    <row r="22" spans="1:10" ht="33" customHeight="1" x14ac:dyDescent="0.15">
      <c r="A22" s="216"/>
      <c r="B22" s="54"/>
      <c r="C22" s="87"/>
      <c r="D22" s="63"/>
      <c r="E22" s="54"/>
      <c r="F22" s="56"/>
      <c r="G22" s="79" t="str">
        <f t="shared" si="0"/>
        <v/>
      </c>
    </row>
    <row r="23" spans="1:10" ht="33" customHeight="1" x14ac:dyDescent="0.15">
      <c r="A23" s="216"/>
      <c r="B23" s="54"/>
      <c r="C23" s="87"/>
      <c r="D23" s="63"/>
      <c r="E23" s="54"/>
      <c r="F23" s="56"/>
      <c r="G23" s="79" t="str">
        <f t="shared" si="0"/>
        <v/>
      </c>
    </row>
    <row r="24" spans="1:10" ht="33" customHeight="1" x14ac:dyDescent="0.15">
      <c r="A24" s="216"/>
      <c r="B24" s="54"/>
      <c r="C24" s="87"/>
      <c r="D24" s="63"/>
      <c r="E24" s="54"/>
      <c r="F24" s="56"/>
      <c r="G24" s="79" t="str">
        <f t="shared" si="0"/>
        <v/>
      </c>
    </row>
    <row r="25" spans="1:10" ht="33" customHeight="1" thickBot="1" x14ac:dyDescent="0.2">
      <c r="A25" s="218"/>
      <c r="B25" s="58"/>
      <c r="C25" s="88"/>
      <c r="D25" s="89"/>
      <c r="E25" s="58"/>
      <c r="F25" s="59"/>
      <c r="G25" s="76" t="str">
        <f t="shared" si="0"/>
        <v/>
      </c>
      <c r="J25" s="90"/>
    </row>
    <row r="26" spans="1:10" ht="33" customHeight="1" x14ac:dyDescent="0.15">
      <c r="C26" s="2"/>
      <c r="D26" s="2"/>
      <c r="E26" s="2"/>
      <c r="F26" s="46"/>
    </row>
    <row r="27" spans="1:10" ht="33" customHeight="1" x14ac:dyDescent="0.15">
      <c r="A27" s="392">
        <v>17</v>
      </c>
      <c r="B27" s="287"/>
      <c r="C27" s="287"/>
      <c r="D27" s="287"/>
      <c r="E27" s="287"/>
      <c r="F27" s="287"/>
      <c r="G27" s="287"/>
    </row>
    <row r="28" spans="1:10" ht="33" customHeight="1" x14ac:dyDescent="0.15"/>
    <row r="29" spans="1:10" ht="33" customHeight="1" x14ac:dyDescent="0.15"/>
    <row r="30" spans="1:10" ht="33" customHeight="1" x14ac:dyDescent="0.15"/>
    <row r="31" spans="1:10" ht="33" customHeight="1" x14ac:dyDescent="0.15"/>
    <row r="32" spans="1:10" ht="33" customHeight="1" x14ac:dyDescent="0.15"/>
    <row r="33" ht="33" customHeight="1" x14ac:dyDescent="0.15"/>
  </sheetData>
  <sheetProtection sheet="1" objects="1" scenarios="1"/>
  <mergeCells count="4">
    <mergeCell ref="F3:G3"/>
    <mergeCell ref="A2:B3"/>
    <mergeCell ref="A1:G1"/>
    <mergeCell ref="A27:G27"/>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view="pageBreakPreview" zoomScaleNormal="100" zoomScaleSheetLayoutView="100" workbookViewId="0">
      <selection activeCell="H1" sqref="H1"/>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4" customWidth="1"/>
    <col min="8" max="8" width="4.5" style="9" customWidth="1"/>
    <col min="9" max="9" width="20.125" style="9" customWidth="1"/>
    <col min="10" max="26" width="4.5" style="9" customWidth="1"/>
    <col min="27" max="16384" width="9" style="9"/>
  </cols>
  <sheetData>
    <row r="1" spans="1:18" ht="33" customHeight="1" x14ac:dyDescent="0.15">
      <c r="A1" s="228" t="s">
        <v>124</v>
      </c>
      <c r="B1" s="287"/>
      <c r="C1" s="287"/>
      <c r="D1" s="287"/>
      <c r="E1" s="287"/>
      <c r="F1" s="287"/>
      <c r="G1" s="287"/>
      <c r="H1" s="33"/>
      <c r="I1" s="33"/>
      <c r="J1" s="33"/>
      <c r="K1" s="33"/>
      <c r="L1" s="33"/>
      <c r="M1" s="33"/>
      <c r="N1" s="33"/>
      <c r="O1" s="33"/>
      <c r="P1" s="33"/>
      <c r="Q1" s="33"/>
      <c r="R1" s="33"/>
    </row>
    <row r="2" spans="1:18" ht="10.5" customHeight="1" thickBot="1" x14ac:dyDescent="0.2">
      <c r="A2" s="403" t="s">
        <v>121</v>
      </c>
      <c r="B2" s="281"/>
      <c r="C2" s="70"/>
      <c r="D2" s="70"/>
      <c r="E2" s="22"/>
      <c r="F2" s="22"/>
      <c r="G2" s="62"/>
      <c r="H2" s="33"/>
      <c r="I2" s="33"/>
      <c r="J2" s="33"/>
      <c r="K2" s="33"/>
      <c r="L2" s="33"/>
      <c r="M2" s="33"/>
      <c r="N2" s="33"/>
      <c r="O2" s="33"/>
      <c r="P2" s="33"/>
      <c r="Q2" s="33"/>
      <c r="R2" s="33"/>
    </row>
    <row r="3" spans="1:18" ht="33" customHeight="1" thickTop="1" thickBot="1" x14ac:dyDescent="0.2">
      <c r="A3" s="404"/>
      <c r="B3" s="405"/>
      <c r="E3" s="74" t="s">
        <v>169</v>
      </c>
      <c r="F3" s="401">
        <f>IF(I3=0,"",I3)</f>
        <v>20000</v>
      </c>
      <c r="G3" s="402"/>
      <c r="I3" s="75">
        <f>⑤収支予算書!G12</f>
        <v>20000</v>
      </c>
    </row>
    <row r="4" spans="1:18" ht="10.5" customHeight="1" thickTop="1" thickBot="1" x14ac:dyDescent="0.2">
      <c r="F4" s="9"/>
    </row>
    <row r="5" spans="1:18" ht="33" customHeight="1" x14ac:dyDescent="0.15">
      <c r="A5" s="217" t="s">
        <v>108</v>
      </c>
      <c r="B5" s="68" t="s">
        <v>109</v>
      </c>
      <c r="C5" s="85" t="s">
        <v>111</v>
      </c>
      <c r="D5" s="86" t="s">
        <v>122</v>
      </c>
      <c r="E5" s="37" t="s">
        <v>115</v>
      </c>
      <c r="F5" s="38" t="s">
        <v>123</v>
      </c>
      <c r="G5" s="39" t="s">
        <v>117</v>
      </c>
    </row>
    <row r="6" spans="1:18" ht="33" customHeight="1" x14ac:dyDescent="0.15">
      <c r="A6" s="215">
        <v>5</v>
      </c>
      <c r="B6" s="173">
        <v>5</v>
      </c>
      <c r="C6" s="181" t="s">
        <v>227</v>
      </c>
      <c r="D6" s="182">
        <v>40</v>
      </c>
      <c r="E6" s="174"/>
      <c r="F6" s="175">
        <v>10000</v>
      </c>
      <c r="G6" s="79">
        <f>IF(F6="","",F6)</f>
        <v>10000</v>
      </c>
    </row>
    <row r="7" spans="1:18" ht="33" customHeight="1" x14ac:dyDescent="0.15">
      <c r="A7" s="215">
        <v>9</v>
      </c>
      <c r="B7" s="173">
        <v>1</v>
      </c>
      <c r="C7" s="181" t="s">
        <v>234</v>
      </c>
      <c r="D7" s="182">
        <v>30</v>
      </c>
      <c r="E7" s="173"/>
      <c r="F7" s="175">
        <v>5000</v>
      </c>
      <c r="G7" s="79">
        <f>IF(F7="","",G6+F7)</f>
        <v>15000</v>
      </c>
    </row>
    <row r="8" spans="1:18" ht="33" customHeight="1" x14ac:dyDescent="0.15">
      <c r="A8" s="215">
        <v>10</v>
      </c>
      <c r="B8" s="173">
        <v>1</v>
      </c>
      <c r="C8" s="181" t="s">
        <v>235</v>
      </c>
      <c r="D8" s="182">
        <v>30</v>
      </c>
      <c r="E8" s="173"/>
      <c r="F8" s="175">
        <v>5000</v>
      </c>
      <c r="G8" s="79">
        <f t="shared" ref="G8:G25" si="0">IF(F8="","",G7+F8)</f>
        <v>20000</v>
      </c>
    </row>
    <row r="9" spans="1:18" ht="33" customHeight="1" x14ac:dyDescent="0.15">
      <c r="A9" s="215">
        <v>1</v>
      </c>
      <c r="B9" s="173">
        <v>20</v>
      </c>
      <c r="C9" s="181" t="s">
        <v>241</v>
      </c>
      <c r="D9" s="182">
        <v>40</v>
      </c>
      <c r="E9" s="173"/>
      <c r="F9" s="175">
        <v>10000</v>
      </c>
      <c r="G9" s="79">
        <f t="shared" si="0"/>
        <v>30000</v>
      </c>
    </row>
    <row r="10" spans="1:18" ht="33" customHeight="1" x14ac:dyDescent="0.15">
      <c r="A10" s="216"/>
      <c r="B10" s="54"/>
      <c r="C10" s="87"/>
      <c r="D10" s="63"/>
      <c r="E10" s="54"/>
      <c r="F10" s="56"/>
      <c r="G10" s="79" t="str">
        <f t="shared" si="0"/>
        <v/>
      </c>
    </row>
    <row r="11" spans="1:18" ht="33" customHeight="1" x14ac:dyDescent="0.15">
      <c r="A11" s="216"/>
      <c r="B11" s="54"/>
      <c r="C11" s="87"/>
      <c r="D11" s="63"/>
      <c r="E11" s="54"/>
      <c r="F11" s="56"/>
      <c r="G11" s="79" t="str">
        <f t="shared" si="0"/>
        <v/>
      </c>
    </row>
    <row r="12" spans="1:18" ht="33" customHeight="1" x14ac:dyDescent="0.15">
      <c r="A12" s="216"/>
      <c r="B12" s="54"/>
      <c r="C12" s="87"/>
      <c r="D12" s="63"/>
      <c r="E12" s="54"/>
      <c r="F12" s="56"/>
      <c r="G12" s="79" t="str">
        <f t="shared" si="0"/>
        <v/>
      </c>
    </row>
    <row r="13" spans="1:18" ht="33" customHeight="1" x14ac:dyDescent="0.15">
      <c r="A13" s="216"/>
      <c r="B13" s="54"/>
      <c r="C13" s="87"/>
      <c r="D13" s="63"/>
      <c r="E13" s="54"/>
      <c r="F13" s="56"/>
      <c r="G13" s="79" t="str">
        <f t="shared" si="0"/>
        <v/>
      </c>
    </row>
    <row r="14" spans="1:18" ht="33" customHeight="1" x14ac:dyDescent="0.15">
      <c r="A14" s="216"/>
      <c r="B14" s="54"/>
      <c r="C14" s="87"/>
      <c r="D14" s="63"/>
      <c r="E14" s="54"/>
      <c r="F14" s="56"/>
      <c r="G14" s="79" t="str">
        <f t="shared" si="0"/>
        <v/>
      </c>
    </row>
    <row r="15" spans="1:18" ht="33" customHeight="1" x14ac:dyDescent="0.15">
      <c r="A15" s="216"/>
      <c r="B15" s="54"/>
      <c r="C15" s="87"/>
      <c r="D15" s="63"/>
      <c r="E15" s="54"/>
      <c r="F15" s="56"/>
      <c r="G15" s="79" t="str">
        <f t="shared" si="0"/>
        <v/>
      </c>
    </row>
    <row r="16" spans="1:18" ht="33" customHeight="1" x14ac:dyDescent="0.15">
      <c r="A16" s="216"/>
      <c r="B16" s="54"/>
      <c r="C16" s="87"/>
      <c r="D16" s="63"/>
      <c r="E16" s="54"/>
      <c r="F16" s="56"/>
      <c r="G16" s="79" t="str">
        <f t="shared" si="0"/>
        <v/>
      </c>
    </row>
    <row r="17" spans="1:10" ht="33" customHeight="1" x14ac:dyDescent="0.15">
      <c r="A17" s="216"/>
      <c r="B17" s="54"/>
      <c r="C17" s="87"/>
      <c r="D17" s="63"/>
      <c r="E17" s="54"/>
      <c r="F17" s="56"/>
      <c r="G17" s="79" t="str">
        <f t="shared" si="0"/>
        <v/>
      </c>
    </row>
    <row r="18" spans="1:10" ht="33" customHeight="1" x14ac:dyDescent="0.15">
      <c r="A18" s="216"/>
      <c r="B18" s="54"/>
      <c r="C18" s="87"/>
      <c r="D18" s="63"/>
      <c r="E18" s="54"/>
      <c r="F18" s="56"/>
      <c r="G18" s="79" t="str">
        <f t="shared" si="0"/>
        <v/>
      </c>
    </row>
    <row r="19" spans="1:10" ht="33" customHeight="1" x14ac:dyDescent="0.15">
      <c r="A19" s="216"/>
      <c r="B19" s="54"/>
      <c r="C19" s="87"/>
      <c r="D19" s="63"/>
      <c r="E19" s="54"/>
      <c r="F19" s="56"/>
      <c r="G19" s="79" t="str">
        <f t="shared" si="0"/>
        <v/>
      </c>
    </row>
    <row r="20" spans="1:10" ht="33" customHeight="1" x14ac:dyDescent="0.15">
      <c r="A20" s="216"/>
      <c r="B20" s="54"/>
      <c r="C20" s="87"/>
      <c r="D20" s="63"/>
      <c r="E20" s="54"/>
      <c r="F20" s="56"/>
      <c r="G20" s="79" t="str">
        <f t="shared" si="0"/>
        <v/>
      </c>
    </row>
    <row r="21" spans="1:10" ht="33" customHeight="1" x14ac:dyDescent="0.15">
      <c r="A21" s="216"/>
      <c r="B21" s="54"/>
      <c r="C21" s="87"/>
      <c r="D21" s="63"/>
      <c r="E21" s="54"/>
      <c r="F21" s="56"/>
      <c r="G21" s="79" t="str">
        <f t="shared" si="0"/>
        <v/>
      </c>
    </row>
    <row r="22" spans="1:10" ht="33" customHeight="1" x14ac:dyDescent="0.15">
      <c r="A22" s="216"/>
      <c r="B22" s="54"/>
      <c r="C22" s="87"/>
      <c r="D22" s="63"/>
      <c r="E22" s="54"/>
      <c r="F22" s="56"/>
      <c r="G22" s="79" t="str">
        <f t="shared" si="0"/>
        <v/>
      </c>
    </row>
    <row r="23" spans="1:10" ht="33" customHeight="1" x14ac:dyDescent="0.15">
      <c r="A23" s="216"/>
      <c r="B23" s="54"/>
      <c r="C23" s="87"/>
      <c r="D23" s="63"/>
      <c r="E23" s="54"/>
      <c r="F23" s="56"/>
      <c r="G23" s="79" t="str">
        <f t="shared" si="0"/>
        <v/>
      </c>
    </row>
    <row r="24" spans="1:10" ht="33" customHeight="1" x14ac:dyDescent="0.15">
      <c r="A24" s="216"/>
      <c r="B24" s="54"/>
      <c r="C24" s="87"/>
      <c r="D24" s="63"/>
      <c r="E24" s="54"/>
      <c r="F24" s="56"/>
      <c r="G24" s="79" t="str">
        <f t="shared" si="0"/>
        <v/>
      </c>
    </row>
    <row r="25" spans="1:10" ht="33" customHeight="1" thickBot="1" x14ac:dyDescent="0.2">
      <c r="A25" s="218"/>
      <c r="B25" s="58"/>
      <c r="C25" s="88"/>
      <c r="D25" s="89"/>
      <c r="E25" s="58"/>
      <c r="F25" s="59"/>
      <c r="G25" s="76" t="str">
        <f t="shared" si="0"/>
        <v/>
      </c>
      <c r="J25" s="90"/>
    </row>
    <row r="26" spans="1:10" ht="33" customHeight="1" x14ac:dyDescent="0.15">
      <c r="C26" s="2"/>
      <c r="D26" s="2"/>
      <c r="E26" s="2"/>
      <c r="F26" s="46"/>
    </row>
    <row r="27" spans="1:10" ht="33" customHeight="1" x14ac:dyDescent="0.15">
      <c r="A27" s="392">
        <v>16</v>
      </c>
      <c r="B27" s="287"/>
      <c r="C27" s="287"/>
      <c r="D27" s="287"/>
      <c r="E27" s="287"/>
      <c r="F27" s="287"/>
      <c r="G27" s="287"/>
    </row>
    <row r="28" spans="1:10" ht="33" customHeight="1" x14ac:dyDescent="0.15"/>
    <row r="29" spans="1:10" ht="33" customHeight="1" x14ac:dyDescent="0.15"/>
    <row r="30" spans="1:10" ht="33" customHeight="1" x14ac:dyDescent="0.15"/>
    <row r="31" spans="1:10" ht="33" customHeight="1" x14ac:dyDescent="0.15"/>
    <row r="32" spans="1:10" ht="33" customHeight="1" x14ac:dyDescent="0.15"/>
    <row r="33" ht="33" customHeight="1" x14ac:dyDescent="0.15"/>
  </sheetData>
  <sheetProtection sheet="1" objects="1" scenarios="1"/>
  <mergeCells count="4">
    <mergeCell ref="F3:G3"/>
    <mergeCell ref="A2:B3"/>
    <mergeCell ref="A1:G1"/>
    <mergeCell ref="A27:G27"/>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view="pageBreakPreview" zoomScaleNormal="100" zoomScaleSheetLayoutView="100" workbookViewId="0">
      <selection activeCell="H1" sqref="H1"/>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4" customWidth="1"/>
    <col min="8" max="8" width="4.5" style="9" customWidth="1"/>
    <col min="9" max="9" width="23.5" style="9" customWidth="1"/>
    <col min="10" max="26" width="4.5" style="9" customWidth="1"/>
    <col min="27" max="16384" width="9" style="9"/>
  </cols>
  <sheetData>
    <row r="1" spans="1:18" ht="33" customHeight="1" x14ac:dyDescent="0.15">
      <c r="A1" s="228" t="s">
        <v>120</v>
      </c>
      <c r="B1" s="287"/>
      <c r="C1" s="287"/>
      <c r="D1" s="287"/>
      <c r="E1" s="287"/>
      <c r="F1" s="287"/>
      <c r="G1" s="287"/>
      <c r="H1" s="33"/>
      <c r="I1" s="33"/>
      <c r="J1" s="33"/>
      <c r="K1" s="33"/>
      <c r="L1" s="33"/>
      <c r="M1" s="33"/>
      <c r="N1" s="33"/>
      <c r="O1" s="33"/>
      <c r="P1" s="33"/>
      <c r="Q1" s="33"/>
      <c r="R1" s="33"/>
    </row>
    <row r="2" spans="1:18" ht="10.5" customHeight="1" thickBot="1" x14ac:dyDescent="0.2">
      <c r="A2" s="403" t="s">
        <v>121</v>
      </c>
      <c r="B2" s="281"/>
      <c r="C2" s="70"/>
      <c r="D2" s="70"/>
      <c r="E2" s="22"/>
      <c r="F2" s="22"/>
      <c r="G2" s="62"/>
      <c r="H2" s="33"/>
      <c r="I2" s="33"/>
      <c r="J2" s="33"/>
      <c r="K2" s="33"/>
      <c r="L2" s="33"/>
      <c r="M2" s="33"/>
      <c r="N2" s="33"/>
      <c r="O2" s="33"/>
      <c r="P2" s="33"/>
      <c r="Q2" s="33"/>
      <c r="R2" s="33"/>
    </row>
    <row r="3" spans="1:18" ht="33" customHeight="1" thickTop="1" thickBot="1" x14ac:dyDescent="0.2">
      <c r="A3" s="404"/>
      <c r="B3" s="405"/>
      <c r="E3" s="74" t="s">
        <v>169</v>
      </c>
      <c r="F3" s="401">
        <f>IF(I3=0,"",I3)</f>
        <v>30500</v>
      </c>
      <c r="G3" s="402"/>
      <c r="I3" s="75">
        <f>⑤収支予算書!G11</f>
        <v>30500</v>
      </c>
    </row>
    <row r="4" spans="1:18" ht="10.5" customHeight="1" thickTop="1" thickBot="1" x14ac:dyDescent="0.2">
      <c r="F4" s="9"/>
    </row>
    <row r="5" spans="1:18" ht="33" customHeight="1" x14ac:dyDescent="0.15">
      <c r="A5" s="217" t="s">
        <v>108</v>
      </c>
      <c r="B5" s="68" t="s">
        <v>109</v>
      </c>
      <c r="C5" s="85" t="s">
        <v>111</v>
      </c>
      <c r="D5" s="86" t="s">
        <v>122</v>
      </c>
      <c r="E5" s="37" t="s">
        <v>115</v>
      </c>
      <c r="F5" s="38" t="s">
        <v>123</v>
      </c>
      <c r="G5" s="39" t="s">
        <v>117</v>
      </c>
    </row>
    <row r="6" spans="1:18" ht="33" customHeight="1" x14ac:dyDescent="0.15">
      <c r="A6" s="215">
        <v>4</v>
      </c>
      <c r="B6" s="173">
        <v>20</v>
      </c>
      <c r="C6" s="181" t="s">
        <v>233</v>
      </c>
      <c r="D6" s="182">
        <v>80</v>
      </c>
      <c r="E6" s="174"/>
      <c r="F6" s="175">
        <v>12000</v>
      </c>
      <c r="G6" s="79">
        <f>IF(F6="","",F6)</f>
        <v>12000</v>
      </c>
    </row>
    <row r="7" spans="1:18" ht="33" customHeight="1" x14ac:dyDescent="0.15">
      <c r="A7" s="215">
        <v>7</v>
      </c>
      <c r="B7" s="173">
        <v>1</v>
      </c>
      <c r="C7" s="181" t="s">
        <v>229</v>
      </c>
      <c r="D7" s="182">
        <v>20</v>
      </c>
      <c r="E7" s="173"/>
      <c r="F7" s="175">
        <v>5000</v>
      </c>
      <c r="G7" s="79">
        <f>IF(F7="","",G6+F7)</f>
        <v>17000</v>
      </c>
    </row>
    <row r="8" spans="1:18" ht="33" customHeight="1" x14ac:dyDescent="0.15">
      <c r="A8" s="215">
        <v>8</v>
      </c>
      <c r="B8" s="173">
        <v>1</v>
      </c>
      <c r="C8" s="181" t="s">
        <v>207</v>
      </c>
      <c r="D8" s="182">
        <v>60</v>
      </c>
      <c r="E8" s="173"/>
      <c r="F8" s="175">
        <v>10000</v>
      </c>
      <c r="G8" s="79">
        <f t="shared" ref="G8:G25" si="0">IF(F8="","",G7+F8)</f>
        <v>27000</v>
      </c>
    </row>
    <row r="9" spans="1:18" ht="33" customHeight="1" x14ac:dyDescent="0.15">
      <c r="A9" s="216"/>
      <c r="B9" s="54"/>
      <c r="C9" s="87"/>
      <c r="D9" s="63"/>
      <c r="E9" s="54"/>
      <c r="F9" s="56"/>
      <c r="G9" s="79" t="str">
        <f t="shared" si="0"/>
        <v/>
      </c>
    </row>
    <row r="10" spans="1:18" ht="33" customHeight="1" x14ac:dyDescent="0.15">
      <c r="A10" s="216"/>
      <c r="B10" s="54"/>
      <c r="C10" s="87"/>
      <c r="D10" s="63"/>
      <c r="E10" s="54"/>
      <c r="F10" s="56"/>
      <c r="G10" s="79" t="str">
        <f t="shared" si="0"/>
        <v/>
      </c>
    </row>
    <row r="11" spans="1:18" ht="33" customHeight="1" x14ac:dyDescent="0.15">
      <c r="A11" s="216"/>
      <c r="B11" s="54"/>
      <c r="C11" s="87"/>
      <c r="D11" s="63"/>
      <c r="E11" s="54"/>
      <c r="F11" s="56"/>
      <c r="G11" s="79" t="str">
        <f t="shared" si="0"/>
        <v/>
      </c>
    </row>
    <row r="12" spans="1:18" ht="33" customHeight="1" x14ac:dyDescent="0.15">
      <c r="A12" s="216"/>
      <c r="B12" s="54"/>
      <c r="C12" s="87"/>
      <c r="D12" s="63"/>
      <c r="E12" s="54"/>
      <c r="F12" s="56"/>
      <c r="G12" s="79" t="str">
        <f t="shared" si="0"/>
        <v/>
      </c>
    </row>
    <row r="13" spans="1:18" ht="33" customHeight="1" x14ac:dyDescent="0.15">
      <c r="A13" s="216"/>
      <c r="B13" s="54"/>
      <c r="C13" s="87"/>
      <c r="D13" s="63"/>
      <c r="E13" s="54"/>
      <c r="F13" s="56"/>
      <c r="G13" s="79" t="str">
        <f t="shared" si="0"/>
        <v/>
      </c>
    </row>
    <row r="14" spans="1:18" ht="33" customHeight="1" x14ac:dyDescent="0.15">
      <c r="A14" s="216"/>
      <c r="B14" s="54"/>
      <c r="C14" s="87"/>
      <c r="D14" s="63"/>
      <c r="E14" s="54"/>
      <c r="F14" s="56"/>
      <c r="G14" s="79" t="str">
        <f t="shared" si="0"/>
        <v/>
      </c>
    </row>
    <row r="15" spans="1:18" ht="33" customHeight="1" x14ac:dyDescent="0.15">
      <c r="A15" s="216"/>
      <c r="B15" s="54"/>
      <c r="C15" s="87"/>
      <c r="D15" s="63"/>
      <c r="E15" s="54"/>
      <c r="F15" s="56"/>
      <c r="G15" s="79" t="str">
        <f t="shared" si="0"/>
        <v/>
      </c>
    </row>
    <row r="16" spans="1:18" ht="33" customHeight="1" x14ac:dyDescent="0.15">
      <c r="A16" s="216"/>
      <c r="B16" s="54"/>
      <c r="C16" s="87"/>
      <c r="D16" s="63"/>
      <c r="E16" s="54"/>
      <c r="F16" s="56"/>
      <c r="G16" s="79" t="str">
        <f t="shared" si="0"/>
        <v/>
      </c>
    </row>
    <row r="17" spans="1:10" ht="33" customHeight="1" x14ac:dyDescent="0.15">
      <c r="A17" s="216"/>
      <c r="B17" s="54"/>
      <c r="C17" s="87"/>
      <c r="D17" s="63"/>
      <c r="E17" s="54"/>
      <c r="F17" s="56"/>
      <c r="G17" s="79" t="str">
        <f t="shared" si="0"/>
        <v/>
      </c>
    </row>
    <row r="18" spans="1:10" ht="33" customHeight="1" x14ac:dyDescent="0.15">
      <c r="A18" s="216"/>
      <c r="B18" s="54"/>
      <c r="C18" s="87"/>
      <c r="D18" s="63"/>
      <c r="E18" s="54"/>
      <c r="F18" s="56"/>
      <c r="G18" s="79" t="str">
        <f t="shared" si="0"/>
        <v/>
      </c>
    </row>
    <row r="19" spans="1:10" ht="33" customHeight="1" x14ac:dyDescent="0.15">
      <c r="A19" s="216"/>
      <c r="B19" s="54"/>
      <c r="C19" s="87"/>
      <c r="D19" s="63"/>
      <c r="E19" s="54"/>
      <c r="F19" s="56"/>
      <c r="G19" s="79" t="str">
        <f t="shared" si="0"/>
        <v/>
      </c>
    </row>
    <row r="20" spans="1:10" ht="33" customHeight="1" x14ac:dyDescent="0.15">
      <c r="A20" s="216"/>
      <c r="B20" s="54"/>
      <c r="C20" s="87"/>
      <c r="D20" s="63"/>
      <c r="E20" s="54"/>
      <c r="F20" s="56"/>
      <c r="G20" s="79" t="str">
        <f t="shared" si="0"/>
        <v/>
      </c>
    </row>
    <row r="21" spans="1:10" ht="33" customHeight="1" x14ac:dyDescent="0.15">
      <c r="A21" s="216"/>
      <c r="B21" s="54"/>
      <c r="C21" s="87"/>
      <c r="D21" s="63"/>
      <c r="E21" s="54"/>
      <c r="F21" s="56"/>
      <c r="G21" s="79" t="str">
        <f t="shared" si="0"/>
        <v/>
      </c>
    </row>
    <row r="22" spans="1:10" ht="33" customHeight="1" x14ac:dyDescent="0.15">
      <c r="A22" s="216"/>
      <c r="B22" s="54"/>
      <c r="C22" s="87"/>
      <c r="D22" s="63"/>
      <c r="E22" s="54"/>
      <c r="F22" s="56"/>
      <c r="G22" s="79" t="str">
        <f t="shared" si="0"/>
        <v/>
      </c>
    </row>
    <row r="23" spans="1:10" ht="33" customHeight="1" x14ac:dyDescent="0.15">
      <c r="A23" s="216"/>
      <c r="B23" s="54"/>
      <c r="C23" s="87"/>
      <c r="D23" s="63"/>
      <c r="E23" s="54"/>
      <c r="F23" s="56"/>
      <c r="G23" s="79" t="str">
        <f t="shared" si="0"/>
        <v/>
      </c>
    </row>
    <row r="24" spans="1:10" ht="33" customHeight="1" x14ac:dyDescent="0.15">
      <c r="A24" s="216"/>
      <c r="B24" s="54"/>
      <c r="C24" s="87"/>
      <c r="D24" s="63"/>
      <c r="E24" s="54"/>
      <c r="F24" s="56"/>
      <c r="G24" s="79" t="str">
        <f t="shared" si="0"/>
        <v/>
      </c>
    </row>
    <row r="25" spans="1:10" ht="33" customHeight="1" thickBot="1" x14ac:dyDescent="0.2">
      <c r="A25" s="218"/>
      <c r="B25" s="58"/>
      <c r="C25" s="88"/>
      <c r="D25" s="89"/>
      <c r="E25" s="58"/>
      <c r="F25" s="59"/>
      <c r="G25" s="76" t="str">
        <f t="shared" si="0"/>
        <v/>
      </c>
      <c r="J25" s="90"/>
    </row>
    <row r="26" spans="1:10" ht="33" customHeight="1" x14ac:dyDescent="0.15">
      <c r="C26" s="2"/>
      <c r="D26" s="2"/>
      <c r="E26" s="2"/>
      <c r="F26" s="46"/>
    </row>
    <row r="27" spans="1:10" ht="33" customHeight="1" x14ac:dyDescent="0.15">
      <c r="A27" s="392">
        <v>15</v>
      </c>
      <c r="B27" s="287"/>
      <c r="C27" s="287"/>
      <c r="D27" s="287"/>
      <c r="E27" s="287"/>
      <c r="F27" s="287"/>
      <c r="G27" s="287"/>
    </row>
    <row r="28" spans="1:10" ht="33" customHeight="1" x14ac:dyDescent="0.15"/>
    <row r="29" spans="1:10" ht="33" customHeight="1" x14ac:dyDescent="0.15"/>
    <row r="30" spans="1:10" ht="33" customHeight="1" x14ac:dyDescent="0.15"/>
    <row r="31" spans="1:10" ht="33" customHeight="1" x14ac:dyDescent="0.15"/>
    <row r="32" spans="1:10" ht="33" customHeight="1" x14ac:dyDescent="0.15"/>
    <row r="33" ht="33" customHeight="1" x14ac:dyDescent="0.15"/>
  </sheetData>
  <sheetProtection sheet="1" objects="1" scenarios="1"/>
  <mergeCells count="4">
    <mergeCell ref="F3:G3"/>
    <mergeCell ref="A2:B3"/>
    <mergeCell ref="A1:G1"/>
    <mergeCell ref="A27:G27"/>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0"/>
  <sheetViews>
    <sheetView view="pageBreakPreview" zoomScaleNormal="100" zoomScaleSheetLayoutView="100" workbookViewId="0"/>
  </sheetViews>
  <sheetFormatPr defaultRowHeight="13.5" x14ac:dyDescent="0.15"/>
  <cols>
    <col min="1" max="26" width="4.5" style="9" customWidth="1"/>
    <col min="27" max="16384" width="9" style="9"/>
  </cols>
  <sheetData>
    <row r="1" spans="2:18" ht="27" customHeight="1" x14ac:dyDescent="0.15"/>
    <row r="2" spans="2:18" ht="27" customHeight="1" x14ac:dyDescent="0.15"/>
    <row r="3" spans="2:18" ht="27" customHeight="1" x14ac:dyDescent="0.15"/>
    <row r="4" spans="2:18" ht="27" customHeight="1" x14ac:dyDescent="0.15"/>
    <row r="5" spans="2:18" ht="27" customHeight="1" x14ac:dyDescent="0.15"/>
    <row r="6" spans="2:18" ht="27" customHeight="1" x14ac:dyDescent="0.15">
      <c r="B6" s="291"/>
      <c r="C6" s="291"/>
      <c r="D6" s="291"/>
      <c r="E6" s="291"/>
      <c r="F6" s="291"/>
      <c r="G6" s="291"/>
      <c r="H6" s="291"/>
      <c r="I6" s="291"/>
      <c r="J6" s="291"/>
      <c r="K6" s="291"/>
      <c r="L6" s="291"/>
      <c r="M6" s="291"/>
      <c r="N6" s="291"/>
      <c r="O6" s="291"/>
      <c r="P6" s="291"/>
      <c r="Q6" s="291"/>
      <c r="R6" s="291"/>
    </row>
    <row r="7" spans="2:18" ht="27" customHeight="1" x14ac:dyDescent="0.15"/>
    <row r="8" spans="2:18" ht="27" customHeight="1" x14ac:dyDescent="0.15">
      <c r="B8" s="406" t="s">
        <v>170</v>
      </c>
      <c r="C8" s="407"/>
      <c r="D8" s="407"/>
      <c r="E8" s="407"/>
      <c r="F8" s="407"/>
      <c r="G8" s="407"/>
      <c r="H8" s="407"/>
      <c r="I8" s="407"/>
      <c r="J8" s="407"/>
      <c r="K8" s="407"/>
      <c r="L8" s="407"/>
      <c r="M8" s="407"/>
      <c r="N8" s="407"/>
      <c r="O8" s="407"/>
      <c r="P8" s="407"/>
      <c r="Q8" s="407"/>
      <c r="R8" s="407"/>
    </row>
    <row r="9" spans="2:18" ht="27" customHeight="1" x14ac:dyDescent="0.15"/>
    <row r="10" spans="2:18" ht="27" customHeight="1" x14ac:dyDescent="0.15"/>
    <row r="11" spans="2:18" ht="27" customHeight="1" x14ac:dyDescent="0.15"/>
    <row r="12" spans="2:18" ht="27" customHeight="1" x14ac:dyDescent="0.15"/>
    <row r="13" spans="2:18" ht="27" customHeight="1" x14ac:dyDescent="0.15"/>
    <row r="14" spans="2:18" ht="27" customHeight="1" x14ac:dyDescent="0.15"/>
    <row r="15" spans="2:18" ht="27" customHeight="1" x14ac:dyDescent="0.15"/>
    <row r="16" spans="2:18" ht="27" customHeight="1" x14ac:dyDescent="0.15"/>
    <row r="17" ht="27" customHeight="1" x14ac:dyDescent="0.15"/>
    <row r="18" ht="27" customHeight="1" x14ac:dyDescent="0.15"/>
    <row r="19" ht="27" customHeight="1" x14ac:dyDescent="0.15"/>
    <row r="20" ht="27" customHeight="1" x14ac:dyDescent="0.15"/>
    <row r="21" ht="27" customHeight="1" x14ac:dyDescent="0.15"/>
    <row r="22" ht="27" customHeight="1" x14ac:dyDescent="0.15"/>
    <row r="23" ht="27" customHeight="1" x14ac:dyDescent="0.15"/>
    <row r="24" ht="27" customHeight="1" x14ac:dyDescent="0.15"/>
    <row r="25" ht="27" customHeight="1" x14ac:dyDescent="0.15"/>
    <row r="26" ht="27" customHeight="1" x14ac:dyDescent="0.15"/>
    <row r="27" ht="27" customHeight="1" x14ac:dyDescent="0.15"/>
    <row r="28" ht="27" customHeight="1" x14ac:dyDescent="0.15"/>
    <row r="29" ht="27" customHeight="1" x14ac:dyDescent="0.15"/>
    <row r="30" ht="27" customHeight="1" x14ac:dyDescent="0.15"/>
    <row r="31" ht="27" customHeight="1" x14ac:dyDescent="0.15"/>
    <row r="32"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mergeCells count="2">
    <mergeCell ref="B6:R6"/>
    <mergeCell ref="B8:R8"/>
  </mergeCells>
  <phoneticPr fontId="1"/>
  <pageMargins left="0.78740157480314965" right="0.59055118110236227" top="0.39370078740157483" bottom="0.39370078740157483" header="0.31496062992125984" footer="0.31496062992125984"/>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view="pageBreakPreview" zoomScaleNormal="100" zoomScaleSheetLayoutView="100" workbookViewId="0">
      <selection activeCell="G1" sqref="G1"/>
    </sheetView>
  </sheetViews>
  <sheetFormatPr defaultRowHeight="13.5" x14ac:dyDescent="0.15"/>
  <cols>
    <col min="1" max="2" width="3.875" style="9" customWidth="1"/>
    <col min="3" max="3" width="36.125" style="9" customWidth="1"/>
    <col min="4" max="4" width="7.5" style="9" customWidth="1"/>
    <col min="5" max="6" width="19" style="34" customWidth="1"/>
    <col min="7" max="7" width="4.5" style="9" customWidth="1"/>
    <col min="8" max="8" width="15.875" style="9" customWidth="1"/>
    <col min="9" max="25" width="4.5" style="9" customWidth="1"/>
    <col min="26" max="16384" width="9" style="9"/>
  </cols>
  <sheetData>
    <row r="1" spans="1:17" ht="33" customHeight="1" x14ac:dyDescent="0.15">
      <c r="A1" s="228" t="s">
        <v>32</v>
      </c>
      <c r="B1" s="287"/>
      <c r="C1" s="287"/>
      <c r="D1" s="287"/>
      <c r="E1" s="287"/>
      <c r="F1" s="287"/>
      <c r="G1" s="33"/>
      <c r="H1" s="33"/>
      <c r="I1" s="33"/>
      <c r="J1" s="33"/>
      <c r="K1" s="33"/>
      <c r="L1" s="33"/>
      <c r="M1" s="33"/>
      <c r="N1" s="33"/>
      <c r="O1" s="33"/>
      <c r="P1" s="33"/>
      <c r="Q1" s="33"/>
    </row>
    <row r="2" spans="1:17" ht="10.5" customHeight="1" thickBot="1" x14ac:dyDescent="0.2">
      <c r="A2" s="403" t="s">
        <v>118</v>
      </c>
      <c r="B2" s="281"/>
      <c r="C2" s="70"/>
      <c r="D2" s="22"/>
      <c r="E2" s="22"/>
      <c r="F2" s="62"/>
      <c r="G2" s="33"/>
      <c r="H2" s="33"/>
      <c r="I2" s="33"/>
      <c r="J2" s="33"/>
      <c r="K2" s="33"/>
      <c r="L2" s="33"/>
      <c r="M2" s="33"/>
      <c r="N2" s="33"/>
      <c r="O2" s="33"/>
      <c r="P2" s="33"/>
      <c r="Q2" s="33"/>
    </row>
    <row r="3" spans="1:17" ht="33" customHeight="1" thickTop="1" thickBot="1" x14ac:dyDescent="0.2">
      <c r="A3" s="404"/>
      <c r="B3" s="405"/>
      <c r="D3" s="74" t="s">
        <v>169</v>
      </c>
      <c r="E3" s="401">
        <f>IF(H3=0,"",H3)</f>
        <v>11000</v>
      </c>
      <c r="F3" s="402"/>
      <c r="H3" s="75">
        <f>⑤収支予算書!G9</f>
        <v>11000</v>
      </c>
    </row>
    <row r="4" spans="1:17" ht="10.5" customHeight="1" thickTop="1" thickBot="1" x14ac:dyDescent="0.2">
      <c r="E4" s="9"/>
    </row>
    <row r="5" spans="1:17" ht="33" customHeight="1" x14ac:dyDescent="0.15">
      <c r="A5" s="217" t="s">
        <v>108</v>
      </c>
      <c r="B5" s="68" t="s">
        <v>109</v>
      </c>
      <c r="C5" s="37" t="s">
        <v>111</v>
      </c>
      <c r="D5" s="37" t="s">
        <v>115</v>
      </c>
      <c r="E5" s="38" t="s">
        <v>116</v>
      </c>
      <c r="F5" s="39" t="s">
        <v>117</v>
      </c>
      <c r="J5" s="22"/>
    </row>
    <row r="6" spans="1:17" ht="33" customHeight="1" x14ac:dyDescent="0.15">
      <c r="A6" s="223">
        <v>4</v>
      </c>
      <c r="B6" s="179">
        <v>1</v>
      </c>
      <c r="C6" s="180" t="s">
        <v>228</v>
      </c>
      <c r="D6" s="180"/>
      <c r="E6" s="175">
        <v>11000</v>
      </c>
      <c r="F6" s="83">
        <f>IF(E6="","",E6)</f>
        <v>11000</v>
      </c>
      <c r="J6" s="22"/>
    </row>
    <row r="7" spans="1:17" ht="33" customHeight="1" thickBot="1" x14ac:dyDescent="0.2">
      <c r="A7" s="218"/>
      <c r="B7" s="58"/>
      <c r="C7" s="82"/>
      <c r="D7" s="55"/>
      <c r="E7" s="56"/>
      <c r="F7" s="84" t="str">
        <f>IF(E7="","",F6+E7)</f>
        <v/>
      </c>
      <c r="G7" s="3"/>
    </row>
    <row r="8" spans="1:17" ht="33" customHeight="1" x14ac:dyDescent="0.15">
      <c r="C8" s="2"/>
      <c r="D8" s="2"/>
      <c r="E8" s="46"/>
      <c r="F8" s="46"/>
    </row>
    <row r="9" spans="1:17" ht="33" customHeight="1" x14ac:dyDescent="0.15"/>
    <row r="10" spans="1:17" ht="33" customHeight="1" x14ac:dyDescent="0.15"/>
    <row r="11" spans="1:17" ht="33" customHeight="1" x14ac:dyDescent="0.15"/>
    <row r="12" spans="1:17" ht="33" customHeight="1" x14ac:dyDescent="0.15"/>
    <row r="13" spans="1:17" ht="33" customHeight="1" x14ac:dyDescent="0.15"/>
    <row r="14" spans="1:17" ht="33" customHeight="1" x14ac:dyDescent="0.15"/>
    <row r="15" spans="1:17" ht="33" customHeight="1" x14ac:dyDescent="0.15"/>
    <row r="16" spans="1:17" ht="33" customHeight="1" x14ac:dyDescent="0.15"/>
    <row r="17" spans="1:6" ht="33" customHeight="1" x14ac:dyDescent="0.15"/>
    <row r="18" spans="1:6" ht="33" customHeight="1" x14ac:dyDescent="0.15"/>
    <row r="19" spans="1:6" ht="33" customHeight="1" x14ac:dyDescent="0.15"/>
    <row r="20" spans="1:6" ht="33" customHeight="1" x14ac:dyDescent="0.15"/>
    <row r="21" spans="1:6" ht="33" customHeight="1" x14ac:dyDescent="0.15"/>
    <row r="22" spans="1:6" ht="33" customHeight="1" x14ac:dyDescent="0.15"/>
    <row r="23" spans="1:6" ht="33" customHeight="1" x14ac:dyDescent="0.15"/>
    <row r="24" spans="1:6" ht="33" customHeight="1" x14ac:dyDescent="0.15"/>
    <row r="25" spans="1:6" ht="33" customHeight="1" x14ac:dyDescent="0.15"/>
    <row r="26" spans="1:6" ht="33" customHeight="1" x14ac:dyDescent="0.15"/>
    <row r="27" spans="1:6" ht="33" customHeight="1" x14ac:dyDescent="0.15">
      <c r="A27" s="229">
        <v>14</v>
      </c>
      <c r="B27" s="287"/>
      <c r="C27" s="287"/>
      <c r="D27" s="287"/>
      <c r="E27" s="287"/>
      <c r="F27" s="287"/>
    </row>
    <row r="28" spans="1:6" ht="33" customHeight="1" x14ac:dyDescent="0.15"/>
    <row r="29" spans="1:6" ht="33" customHeight="1" x14ac:dyDescent="0.15"/>
    <row r="30" spans="1:6" ht="33" customHeight="1" x14ac:dyDescent="0.15"/>
    <row r="31" spans="1:6" ht="33" customHeight="1" x14ac:dyDescent="0.15"/>
    <row r="32" spans="1:6" ht="33" customHeight="1" x14ac:dyDescent="0.15"/>
    <row r="33" ht="33" customHeight="1" x14ac:dyDescent="0.15"/>
    <row r="34" ht="33" customHeight="1" x14ac:dyDescent="0.15"/>
    <row r="35" ht="33" customHeight="1" x14ac:dyDescent="0.15"/>
    <row r="36" ht="33" customHeight="1" x14ac:dyDescent="0.15"/>
    <row r="37" ht="33" customHeight="1" x14ac:dyDescent="0.15"/>
    <row r="38" ht="33" customHeight="1" x14ac:dyDescent="0.15"/>
    <row r="39" ht="33" customHeight="1" x14ac:dyDescent="0.15"/>
    <row r="40" ht="33" customHeight="1" x14ac:dyDescent="0.15"/>
    <row r="41" ht="33" customHeight="1" x14ac:dyDescent="0.15"/>
    <row r="42" ht="33" customHeight="1" x14ac:dyDescent="0.15"/>
    <row r="43" ht="33" customHeight="1" x14ac:dyDescent="0.15"/>
    <row r="44" ht="33" customHeight="1" x14ac:dyDescent="0.15"/>
    <row r="45" ht="33" customHeight="1" x14ac:dyDescent="0.15"/>
    <row r="46" ht="33" customHeight="1" x14ac:dyDescent="0.15"/>
    <row r="47" ht="33" customHeight="1" x14ac:dyDescent="0.15"/>
    <row r="48" ht="33" customHeight="1" x14ac:dyDescent="0.15"/>
    <row r="49" ht="33" customHeight="1" x14ac:dyDescent="0.15"/>
    <row r="50" ht="33" customHeight="1" x14ac:dyDescent="0.15"/>
    <row r="51" ht="33" customHeight="1" x14ac:dyDescent="0.15"/>
    <row r="52" ht="33" customHeight="1" x14ac:dyDescent="0.15"/>
    <row r="53" ht="33" customHeight="1" x14ac:dyDescent="0.15"/>
    <row r="54" ht="33" customHeight="1" x14ac:dyDescent="0.15"/>
    <row r="55" ht="33" customHeight="1" x14ac:dyDescent="0.15"/>
    <row r="56" ht="33" customHeight="1" x14ac:dyDescent="0.15"/>
    <row r="57" ht="33" customHeight="1" x14ac:dyDescent="0.15"/>
    <row r="58" ht="33" customHeight="1" x14ac:dyDescent="0.15"/>
    <row r="59" ht="33" customHeight="1" x14ac:dyDescent="0.15"/>
    <row r="60" ht="33" customHeight="1" x14ac:dyDescent="0.15"/>
    <row r="61" ht="33" customHeight="1" x14ac:dyDescent="0.15"/>
    <row r="62" ht="33" customHeight="1" x14ac:dyDescent="0.15"/>
    <row r="63" ht="33" customHeight="1" x14ac:dyDescent="0.15"/>
    <row r="64" ht="33" customHeight="1" x14ac:dyDescent="0.15"/>
    <row r="65" ht="33" customHeight="1" x14ac:dyDescent="0.15"/>
    <row r="66" ht="33" customHeight="1" x14ac:dyDescent="0.15"/>
    <row r="67" ht="33" customHeight="1" x14ac:dyDescent="0.15"/>
    <row r="68" ht="33" customHeight="1" x14ac:dyDescent="0.15"/>
    <row r="69" ht="33" customHeight="1" x14ac:dyDescent="0.15"/>
    <row r="70" ht="33" customHeight="1" x14ac:dyDescent="0.15"/>
    <row r="71" ht="33" customHeight="1" x14ac:dyDescent="0.15"/>
    <row r="72" ht="33" customHeight="1" x14ac:dyDescent="0.15"/>
    <row r="73" ht="33" customHeight="1" x14ac:dyDescent="0.15"/>
    <row r="74" ht="33" customHeight="1" x14ac:dyDescent="0.15"/>
    <row r="75" ht="33" customHeight="1" x14ac:dyDescent="0.15"/>
    <row r="76" ht="33" customHeight="1" x14ac:dyDescent="0.15"/>
    <row r="77" ht="33" customHeight="1" x14ac:dyDescent="0.15"/>
    <row r="78" ht="33" customHeight="1" x14ac:dyDescent="0.15"/>
    <row r="79" ht="33" customHeight="1" x14ac:dyDescent="0.15"/>
    <row r="80"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row r="127" ht="33" customHeight="1" x14ac:dyDescent="0.15"/>
    <row r="128" ht="33" customHeight="1" x14ac:dyDescent="0.15"/>
    <row r="129" ht="33" customHeight="1" x14ac:dyDescent="0.15"/>
    <row r="130" ht="33" customHeight="1" x14ac:dyDescent="0.15"/>
    <row r="131" ht="33" customHeight="1" x14ac:dyDescent="0.15"/>
    <row r="132" ht="33" customHeight="1" x14ac:dyDescent="0.15"/>
    <row r="133" ht="33" customHeight="1" x14ac:dyDescent="0.15"/>
    <row r="134" ht="33" customHeight="1" x14ac:dyDescent="0.15"/>
    <row r="135" ht="33" customHeight="1" x14ac:dyDescent="0.15"/>
    <row r="136" ht="33" customHeight="1" x14ac:dyDescent="0.15"/>
    <row r="137" ht="33" customHeight="1" x14ac:dyDescent="0.15"/>
    <row r="138" ht="33" customHeight="1" x14ac:dyDescent="0.15"/>
    <row r="139" ht="33" customHeight="1" x14ac:dyDescent="0.15"/>
    <row r="140" ht="33" customHeight="1" x14ac:dyDescent="0.15"/>
    <row r="141" ht="33" customHeight="1" x14ac:dyDescent="0.15"/>
    <row r="142" ht="33" customHeight="1" x14ac:dyDescent="0.15"/>
    <row r="143" ht="33" customHeight="1" x14ac:dyDescent="0.15"/>
    <row r="144" ht="33" customHeight="1" x14ac:dyDescent="0.15"/>
    <row r="145" ht="33" customHeight="1" x14ac:dyDescent="0.15"/>
    <row r="146" ht="33" customHeight="1" x14ac:dyDescent="0.15"/>
    <row r="147" ht="33" customHeight="1" x14ac:dyDescent="0.15"/>
    <row r="148" ht="33" customHeight="1" x14ac:dyDescent="0.15"/>
    <row r="149" ht="33" customHeight="1" x14ac:dyDescent="0.15"/>
    <row r="150" ht="33" customHeight="1" x14ac:dyDescent="0.15"/>
    <row r="151" ht="33" customHeight="1" x14ac:dyDescent="0.15"/>
    <row r="152" ht="33" customHeight="1" x14ac:dyDescent="0.15"/>
    <row r="153" ht="33" customHeight="1" x14ac:dyDescent="0.15"/>
    <row r="154" ht="33" customHeight="1" x14ac:dyDescent="0.15"/>
    <row r="155" ht="33" customHeight="1" x14ac:dyDescent="0.15"/>
    <row r="156" ht="33" customHeight="1" x14ac:dyDescent="0.15"/>
    <row r="157" ht="33" customHeight="1" x14ac:dyDescent="0.15"/>
    <row r="158" ht="33" customHeight="1" x14ac:dyDescent="0.15"/>
    <row r="159" ht="33" customHeight="1" x14ac:dyDescent="0.15"/>
    <row r="160" ht="33" customHeight="1" x14ac:dyDescent="0.15"/>
    <row r="161" ht="33" customHeight="1" x14ac:dyDescent="0.15"/>
  </sheetData>
  <sheetProtection sheet="1" objects="1" scenarios="1"/>
  <mergeCells count="4">
    <mergeCell ref="E3:F3"/>
    <mergeCell ref="A2:B3"/>
    <mergeCell ref="A1:F1"/>
    <mergeCell ref="A27:F27"/>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82"/>
  <sheetViews>
    <sheetView view="pageBreakPreview" zoomScaleNormal="100" zoomScaleSheetLayoutView="100" workbookViewId="0">
      <selection activeCell="G1" sqref="G1"/>
    </sheetView>
  </sheetViews>
  <sheetFormatPr defaultRowHeight="13.5" x14ac:dyDescent="0.15"/>
  <cols>
    <col min="1" max="2" width="3.875" style="9" customWidth="1"/>
    <col min="3" max="3" width="36.125" style="9" customWidth="1"/>
    <col min="4" max="4" width="7.5" style="9" customWidth="1"/>
    <col min="5" max="6" width="19" style="34" customWidth="1"/>
    <col min="7" max="7" width="4.5" style="9" customWidth="1"/>
    <col min="8" max="8" width="10.75" style="9" customWidth="1"/>
    <col min="9" max="25" width="4.5" style="9" customWidth="1"/>
    <col min="26" max="16384" width="9" style="9"/>
  </cols>
  <sheetData>
    <row r="1" spans="1:17" ht="33" customHeight="1" x14ac:dyDescent="0.15">
      <c r="A1" s="228" t="s">
        <v>27</v>
      </c>
      <c r="B1" s="287"/>
      <c r="C1" s="287"/>
      <c r="D1" s="287"/>
      <c r="E1" s="287"/>
      <c r="F1" s="287"/>
      <c r="G1" s="33"/>
      <c r="H1" s="40" t="s">
        <v>178</v>
      </c>
      <c r="I1" s="33"/>
      <c r="J1" s="33"/>
      <c r="K1" s="33"/>
      <c r="L1" s="33"/>
      <c r="M1" s="33"/>
      <c r="N1" s="33"/>
      <c r="O1" s="33"/>
      <c r="P1" s="33"/>
      <c r="Q1" s="33"/>
    </row>
    <row r="2" spans="1:17" ht="10.5" customHeight="1" thickBot="1" x14ac:dyDescent="0.2">
      <c r="A2" s="403" t="s">
        <v>118</v>
      </c>
      <c r="B2" s="281"/>
      <c r="C2" s="70"/>
      <c r="D2" s="14"/>
      <c r="E2" s="14"/>
      <c r="F2" s="62"/>
      <c r="G2" s="33"/>
      <c r="H2" s="33"/>
      <c r="I2" s="33"/>
      <c r="J2" s="33"/>
      <c r="K2" s="33"/>
      <c r="L2" s="33"/>
      <c r="M2" s="33"/>
      <c r="N2" s="33"/>
      <c r="O2" s="33"/>
      <c r="P2" s="33"/>
      <c r="Q2" s="33"/>
    </row>
    <row r="3" spans="1:17" ht="33" customHeight="1" thickTop="1" thickBot="1" x14ac:dyDescent="0.2">
      <c r="A3" s="404"/>
      <c r="B3" s="405"/>
      <c r="D3" s="74" t="s">
        <v>169</v>
      </c>
      <c r="E3" s="401">
        <f>IF(H3=0,"",H3)</f>
        <v>60000</v>
      </c>
      <c r="F3" s="402"/>
      <c r="H3" s="75">
        <f>⑤収支予算書!G7</f>
        <v>60000</v>
      </c>
    </row>
    <row r="4" spans="1:17" ht="10.5" customHeight="1" thickTop="1" thickBot="1" x14ac:dyDescent="0.2">
      <c r="E4" s="9"/>
    </row>
    <row r="5" spans="1:17" ht="33" customHeight="1" x14ac:dyDescent="0.15">
      <c r="A5" s="217" t="s">
        <v>108</v>
      </c>
      <c r="B5" s="36" t="s">
        <v>109</v>
      </c>
      <c r="C5" s="37" t="s">
        <v>111</v>
      </c>
      <c r="D5" s="37" t="s">
        <v>115</v>
      </c>
      <c r="E5" s="38" t="s">
        <v>116</v>
      </c>
      <c r="F5" s="39" t="s">
        <v>117</v>
      </c>
      <c r="J5" s="14"/>
    </row>
    <row r="6" spans="1:17" ht="33" customHeight="1" thickBot="1" x14ac:dyDescent="0.2">
      <c r="A6" s="219">
        <v>6</v>
      </c>
      <c r="B6" s="176">
        <v>20</v>
      </c>
      <c r="C6" s="177" t="s">
        <v>119</v>
      </c>
      <c r="D6" s="174"/>
      <c r="E6" s="175">
        <v>60000</v>
      </c>
      <c r="F6" s="76">
        <f>IF(E6="","",E6)</f>
        <v>60000</v>
      </c>
    </row>
    <row r="7" spans="1:17" ht="33" customHeight="1" x14ac:dyDescent="0.15">
      <c r="C7" s="2"/>
      <c r="D7" s="2"/>
      <c r="E7" s="46"/>
    </row>
    <row r="8" spans="1:17" ht="33" customHeight="1" x14ac:dyDescent="0.15">
      <c r="A8" s="228" t="s">
        <v>29</v>
      </c>
      <c r="B8" s="287"/>
      <c r="C8" s="287"/>
      <c r="D8" s="287"/>
      <c r="E8" s="287"/>
      <c r="F8" s="287"/>
      <c r="G8" s="33"/>
      <c r="H8" s="33"/>
      <c r="I8" s="33"/>
      <c r="J8" s="33"/>
      <c r="K8" s="33"/>
      <c r="L8" s="33"/>
      <c r="M8" s="33"/>
      <c r="N8" s="33"/>
      <c r="O8" s="33"/>
      <c r="P8" s="33"/>
      <c r="Q8" s="33"/>
    </row>
    <row r="9" spans="1:17" ht="10.5" customHeight="1" thickBot="1" x14ac:dyDescent="0.2">
      <c r="A9" s="403" t="s">
        <v>118</v>
      </c>
      <c r="B9" s="281"/>
      <c r="C9" s="70"/>
      <c r="D9" s="14"/>
      <c r="E9" s="14"/>
      <c r="F9" s="62"/>
      <c r="G9" s="33"/>
      <c r="H9" s="33"/>
      <c r="I9" s="33"/>
      <c r="J9" s="33"/>
      <c r="K9" s="33"/>
      <c r="L9" s="33"/>
      <c r="M9" s="33"/>
      <c r="N9" s="33"/>
      <c r="O9" s="33"/>
      <c r="P9" s="33"/>
      <c r="Q9" s="33"/>
    </row>
    <row r="10" spans="1:17" ht="33" customHeight="1" thickTop="1" thickBot="1" x14ac:dyDescent="0.2">
      <c r="A10" s="404"/>
      <c r="B10" s="405"/>
      <c r="D10" s="74" t="s">
        <v>169</v>
      </c>
      <c r="E10" s="401">
        <f>IF(H10=0,"",H10)</f>
        <v>7500</v>
      </c>
      <c r="F10" s="402"/>
      <c r="H10" s="75">
        <f>⑤収支予算書!G8</f>
        <v>7500</v>
      </c>
    </row>
    <row r="11" spans="1:17" ht="10.5" customHeight="1" thickTop="1" thickBot="1" x14ac:dyDescent="0.2">
      <c r="E11" s="9"/>
    </row>
    <row r="12" spans="1:17" ht="33" customHeight="1" x14ac:dyDescent="0.15">
      <c r="A12" s="217" t="s">
        <v>108</v>
      </c>
      <c r="B12" s="36" t="s">
        <v>109</v>
      </c>
      <c r="C12" s="37" t="s">
        <v>111</v>
      </c>
      <c r="D12" s="37" t="s">
        <v>115</v>
      </c>
      <c r="E12" s="38" t="s">
        <v>116</v>
      </c>
      <c r="F12" s="39" t="s">
        <v>117</v>
      </c>
      <c r="J12" s="14"/>
    </row>
    <row r="13" spans="1:17" ht="33" customHeight="1" x14ac:dyDescent="0.15">
      <c r="A13" s="220">
        <v>6</v>
      </c>
      <c r="B13" s="168">
        <v>1</v>
      </c>
      <c r="C13" s="168" t="s">
        <v>217</v>
      </c>
      <c r="D13" s="168"/>
      <c r="E13" s="178">
        <v>10000</v>
      </c>
      <c r="F13" s="77">
        <f>IF(E13="","",E13)</f>
        <v>10000</v>
      </c>
    </row>
    <row r="14" spans="1:17" ht="33" customHeight="1" x14ac:dyDescent="0.15">
      <c r="A14" s="221"/>
      <c r="B14" s="41"/>
      <c r="C14" s="41"/>
      <c r="D14" s="41"/>
      <c r="E14" s="71"/>
      <c r="F14" s="77" t="str">
        <f>IF(E14="","",F13+E14)</f>
        <v/>
      </c>
    </row>
    <row r="15" spans="1:17" ht="33" customHeight="1" x14ac:dyDescent="0.15">
      <c r="A15" s="221"/>
      <c r="B15" s="41"/>
      <c r="C15" s="41"/>
      <c r="D15" s="41"/>
      <c r="E15" s="71"/>
      <c r="F15" s="77" t="str">
        <f t="shared" ref="F15:F27" si="0">IF(E15="","",F14+E15)</f>
        <v/>
      </c>
    </row>
    <row r="16" spans="1:17" ht="33" customHeight="1" x14ac:dyDescent="0.15">
      <c r="A16" s="221"/>
      <c r="B16" s="41"/>
      <c r="C16" s="41"/>
      <c r="D16" s="41"/>
      <c r="E16" s="71"/>
      <c r="F16" s="77" t="str">
        <f t="shared" si="0"/>
        <v/>
      </c>
    </row>
    <row r="17" spans="1:6" ht="33" customHeight="1" x14ac:dyDescent="0.15">
      <c r="A17" s="221"/>
      <c r="B17" s="41"/>
      <c r="C17" s="41"/>
      <c r="D17" s="41"/>
      <c r="E17" s="71"/>
      <c r="F17" s="77" t="str">
        <f t="shared" si="0"/>
        <v/>
      </c>
    </row>
    <row r="18" spans="1:6" ht="33" customHeight="1" x14ac:dyDescent="0.15">
      <c r="A18" s="221"/>
      <c r="B18" s="41"/>
      <c r="C18" s="41"/>
      <c r="D18" s="41"/>
      <c r="E18" s="71"/>
      <c r="F18" s="77" t="str">
        <f t="shared" si="0"/>
        <v/>
      </c>
    </row>
    <row r="19" spans="1:6" ht="33" customHeight="1" x14ac:dyDescent="0.15">
      <c r="A19" s="221"/>
      <c r="B19" s="41"/>
      <c r="C19" s="41"/>
      <c r="D19" s="41"/>
      <c r="E19" s="71"/>
      <c r="F19" s="77" t="str">
        <f t="shared" si="0"/>
        <v/>
      </c>
    </row>
    <row r="20" spans="1:6" ht="33" customHeight="1" x14ac:dyDescent="0.15">
      <c r="A20" s="221"/>
      <c r="B20" s="41"/>
      <c r="C20" s="41"/>
      <c r="D20" s="41"/>
      <c r="E20" s="71"/>
      <c r="F20" s="77" t="str">
        <f t="shared" si="0"/>
        <v/>
      </c>
    </row>
    <row r="21" spans="1:6" ht="33" customHeight="1" x14ac:dyDescent="0.15">
      <c r="A21" s="221"/>
      <c r="B21" s="41"/>
      <c r="C21" s="41"/>
      <c r="D21" s="41"/>
      <c r="E21" s="71"/>
      <c r="F21" s="77" t="str">
        <f t="shared" si="0"/>
        <v/>
      </c>
    </row>
    <row r="22" spans="1:6" ht="33" customHeight="1" x14ac:dyDescent="0.15">
      <c r="A22" s="221"/>
      <c r="B22" s="41"/>
      <c r="C22" s="41"/>
      <c r="D22" s="41"/>
      <c r="E22" s="71"/>
      <c r="F22" s="77" t="str">
        <f t="shared" si="0"/>
        <v/>
      </c>
    </row>
    <row r="23" spans="1:6" ht="33" customHeight="1" x14ac:dyDescent="0.15">
      <c r="A23" s="221"/>
      <c r="B23" s="41"/>
      <c r="C23" s="41"/>
      <c r="D23" s="41"/>
      <c r="E23" s="71"/>
      <c r="F23" s="77" t="str">
        <f t="shared" si="0"/>
        <v/>
      </c>
    </row>
    <row r="24" spans="1:6" ht="33" customHeight="1" x14ac:dyDescent="0.15">
      <c r="A24" s="221"/>
      <c r="B24" s="41"/>
      <c r="C24" s="41"/>
      <c r="D24" s="41"/>
      <c r="E24" s="71"/>
      <c r="F24" s="77" t="str">
        <f t="shared" si="0"/>
        <v/>
      </c>
    </row>
    <row r="25" spans="1:6" ht="33" customHeight="1" x14ac:dyDescent="0.15">
      <c r="A25" s="221"/>
      <c r="B25" s="41"/>
      <c r="C25" s="41"/>
      <c r="D25" s="41"/>
      <c r="E25" s="71"/>
      <c r="F25" s="77" t="str">
        <f t="shared" si="0"/>
        <v/>
      </c>
    </row>
    <row r="26" spans="1:6" ht="33" customHeight="1" x14ac:dyDescent="0.15">
      <c r="A26" s="221"/>
      <c r="B26" s="41"/>
      <c r="C26" s="41"/>
      <c r="D26" s="41"/>
      <c r="E26" s="71"/>
      <c r="F26" s="77" t="str">
        <f t="shared" si="0"/>
        <v/>
      </c>
    </row>
    <row r="27" spans="1:6" ht="33" customHeight="1" thickBot="1" x14ac:dyDescent="0.2">
      <c r="A27" s="222"/>
      <c r="B27" s="44"/>
      <c r="C27" s="44"/>
      <c r="D27" s="44"/>
      <c r="E27" s="72"/>
      <c r="F27" s="78" t="str">
        <f t="shared" si="0"/>
        <v/>
      </c>
    </row>
    <row r="28" spans="1:6" ht="33" customHeight="1" x14ac:dyDescent="0.15">
      <c r="A28" s="408">
        <v>13</v>
      </c>
      <c r="B28" s="409"/>
      <c r="C28" s="409"/>
      <c r="D28" s="409"/>
      <c r="E28" s="409"/>
      <c r="F28" s="409"/>
    </row>
    <row r="29" spans="1:6" ht="33" customHeight="1" x14ac:dyDescent="0.15"/>
    <row r="30" spans="1:6" ht="33" customHeight="1" x14ac:dyDescent="0.15"/>
    <row r="31" spans="1:6" ht="33" customHeight="1" x14ac:dyDescent="0.15"/>
    <row r="32" spans="1:6" ht="33" customHeight="1" x14ac:dyDescent="0.15"/>
    <row r="33" ht="33" customHeight="1" x14ac:dyDescent="0.15"/>
    <row r="34" ht="33" customHeight="1" x14ac:dyDescent="0.15"/>
    <row r="35" ht="33" customHeight="1" x14ac:dyDescent="0.15"/>
    <row r="36" ht="33" customHeight="1" x14ac:dyDescent="0.15"/>
    <row r="37" ht="33" customHeight="1" x14ac:dyDescent="0.15"/>
    <row r="38" ht="33" customHeight="1" x14ac:dyDescent="0.15"/>
    <row r="39" ht="33" customHeight="1" x14ac:dyDescent="0.15"/>
    <row r="40" ht="33" customHeight="1" x14ac:dyDescent="0.15"/>
    <row r="41" ht="33" customHeight="1" x14ac:dyDescent="0.15"/>
    <row r="42" ht="33" customHeight="1" x14ac:dyDescent="0.15"/>
    <row r="43" ht="33" customHeight="1" x14ac:dyDescent="0.15"/>
    <row r="44" ht="33" customHeight="1" x14ac:dyDescent="0.15"/>
    <row r="45" ht="33" customHeight="1" x14ac:dyDescent="0.15"/>
    <row r="46" ht="33" customHeight="1" x14ac:dyDescent="0.15"/>
    <row r="47" ht="33" customHeight="1" x14ac:dyDescent="0.15"/>
    <row r="48" ht="33" customHeight="1" x14ac:dyDescent="0.15"/>
    <row r="49" ht="33" customHeight="1" x14ac:dyDescent="0.15"/>
    <row r="50" ht="33" customHeight="1" x14ac:dyDescent="0.15"/>
    <row r="51" ht="33" customHeight="1" x14ac:dyDescent="0.15"/>
    <row r="52" ht="33" customHeight="1" x14ac:dyDescent="0.15"/>
    <row r="53" ht="33" customHeight="1" x14ac:dyDescent="0.15"/>
    <row r="54" ht="33" customHeight="1" x14ac:dyDescent="0.15"/>
    <row r="55" ht="33" customHeight="1" x14ac:dyDescent="0.15"/>
    <row r="56" ht="33" customHeight="1" x14ac:dyDescent="0.15"/>
    <row r="57" ht="33" customHeight="1" x14ac:dyDescent="0.15"/>
    <row r="58" ht="33" customHeight="1" x14ac:dyDescent="0.15"/>
    <row r="59" ht="33" customHeight="1" x14ac:dyDescent="0.15"/>
    <row r="60" ht="33" customHeight="1" x14ac:dyDescent="0.15"/>
    <row r="61" ht="33" customHeight="1" x14ac:dyDescent="0.15"/>
    <row r="62" ht="33" customHeight="1" x14ac:dyDescent="0.15"/>
    <row r="63" ht="33" customHeight="1" x14ac:dyDescent="0.15"/>
    <row r="64" ht="33" customHeight="1" x14ac:dyDescent="0.15"/>
    <row r="65" ht="33" customHeight="1" x14ac:dyDescent="0.15"/>
    <row r="66" ht="33" customHeight="1" x14ac:dyDescent="0.15"/>
    <row r="67" ht="33" customHeight="1" x14ac:dyDescent="0.15"/>
    <row r="68" ht="33" customHeight="1" x14ac:dyDescent="0.15"/>
    <row r="69" ht="33" customHeight="1" x14ac:dyDescent="0.15"/>
    <row r="70" ht="33" customHeight="1" x14ac:dyDescent="0.15"/>
    <row r="71" ht="33" customHeight="1" x14ac:dyDescent="0.15"/>
    <row r="72" ht="33" customHeight="1" x14ac:dyDescent="0.15"/>
    <row r="73" ht="33" customHeight="1" x14ac:dyDescent="0.15"/>
    <row r="74" ht="33" customHeight="1" x14ac:dyDescent="0.15"/>
    <row r="75" ht="33" customHeight="1" x14ac:dyDescent="0.15"/>
    <row r="76" ht="33" customHeight="1" x14ac:dyDescent="0.15"/>
    <row r="77" ht="33" customHeight="1" x14ac:dyDescent="0.15"/>
    <row r="78" ht="33" customHeight="1" x14ac:dyDescent="0.15"/>
    <row r="79" ht="33" customHeight="1" x14ac:dyDescent="0.15"/>
    <row r="80"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row r="127" ht="33" customHeight="1" x14ac:dyDescent="0.15"/>
    <row r="128" ht="33" customHeight="1" x14ac:dyDescent="0.15"/>
    <row r="129" ht="33" customHeight="1" x14ac:dyDescent="0.15"/>
    <row r="130" ht="33" customHeight="1" x14ac:dyDescent="0.15"/>
    <row r="131" ht="33" customHeight="1" x14ac:dyDescent="0.15"/>
    <row r="132" ht="33" customHeight="1" x14ac:dyDescent="0.15"/>
    <row r="133" ht="33" customHeight="1" x14ac:dyDescent="0.15"/>
    <row r="134" ht="33" customHeight="1" x14ac:dyDescent="0.15"/>
    <row r="135" ht="33" customHeight="1" x14ac:dyDescent="0.15"/>
    <row r="136" ht="33" customHeight="1" x14ac:dyDescent="0.15"/>
    <row r="137" ht="33" customHeight="1" x14ac:dyDescent="0.15"/>
    <row r="138" ht="33" customHeight="1" x14ac:dyDescent="0.15"/>
    <row r="139" ht="33" customHeight="1" x14ac:dyDescent="0.15"/>
    <row r="140" ht="33" customHeight="1" x14ac:dyDescent="0.15"/>
    <row r="141" ht="33" customHeight="1" x14ac:dyDescent="0.15"/>
    <row r="142" ht="33" customHeight="1" x14ac:dyDescent="0.15"/>
    <row r="143" ht="33" customHeight="1" x14ac:dyDescent="0.15"/>
    <row r="144" ht="33" customHeight="1" x14ac:dyDescent="0.15"/>
    <row r="145" ht="33" customHeight="1" x14ac:dyDescent="0.15"/>
    <row r="146" ht="33" customHeight="1" x14ac:dyDescent="0.15"/>
    <row r="147" ht="33" customHeight="1" x14ac:dyDescent="0.15"/>
    <row r="148" ht="33" customHeight="1" x14ac:dyDescent="0.15"/>
    <row r="149" ht="33" customHeight="1" x14ac:dyDescent="0.15"/>
    <row r="150" ht="33" customHeight="1" x14ac:dyDescent="0.15"/>
    <row r="151" ht="33" customHeight="1" x14ac:dyDescent="0.15"/>
    <row r="152" ht="33" customHeight="1" x14ac:dyDescent="0.15"/>
    <row r="153" ht="33" customHeight="1" x14ac:dyDescent="0.15"/>
    <row r="154" ht="33" customHeight="1" x14ac:dyDescent="0.15"/>
    <row r="155" ht="33" customHeight="1" x14ac:dyDescent="0.15"/>
    <row r="156" ht="33" customHeight="1" x14ac:dyDescent="0.15"/>
    <row r="157" ht="33" customHeight="1" x14ac:dyDescent="0.15"/>
    <row r="158" ht="33" customHeight="1" x14ac:dyDescent="0.15"/>
    <row r="159" ht="33" customHeight="1" x14ac:dyDescent="0.15"/>
    <row r="160" ht="33" customHeight="1" x14ac:dyDescent="0.15"/>
    <row r="161" ht="33" customHeight="1" x14ac:dyDescent="0.15"/>
    <row r="162" ht="33" customHeight="1" x14ac:dyDescent="0.15"/>
    <row r="163" ht="33" customHeight="1" x14ac:dyDescent="0.15"/>
    <row r="164" ht="33" customHeight="1" x14ac:dyDescent="0.15"/>
    <row r="165" ht="33" customHeight="1" x14ac:dyDescent="0.15"/>
    <row r="166" ht="33" customHeight="1" x14ac:dyDescent="0.15"/>
    <row r="167" ht="33" customHeight="1" x14ac:dyDescent="0.15"/>
    <row r="168" ht="33" customHeight="1" x14ac:dyDescent="0.15"/>
    <row r="169" ht="33" customHeight="1" x14ac:dyDescent="0.15"/>
    <row r="170" ht="33" customHeight="1" x14ac:dyDescent="0.15"/>
    <row r="171" ht="33" customHeight="1" x14ac:dyDescent="0.15"/>
    <row r="172" ht="33" customHeight="1" x14ac:dyDescent="0.15"/>
    <row r="173" ht="33" customHeight="1" x14ac:dyDescent="0.15"/>
    <row r="174" ht="33" customHeight="1" x14ac:dyDescent="0.15"/>
    <row r="175" ht="33" customHeight="1" x14ac:dyDescent="0.15"/>
    <row r="176" ht="33" customHeight="1" x14ac:dyDescent="0.15"/>
    <row r="177" ht="33" customHeight="1" x14ac:dyDescent="0.15"/>
    <row r="178" ht="33" customHeight="1" x14ac:dyDescent="0.15"/>
    <row r="179" ht="33" customHeight="1" x14ac:dyDescent="0.15"/>
    <row r="180" ht="33" customHeight="1" x14ac:dyDescent="0.15"/>
    <row r="181" ht="33" customHeight="1" x14ac:dyDescent="0.15"/>
    <row r="182" ht="33" customHeight="1" x14ac:dyDescent="0.15"/>
  </sheetData>
  <sheetProtection sheet="1" objects="1" scenarios="1"/>
  <mergeCells count="7">
    <mergeCell ref="A1:F1"/>
    <mergeCell ref="A8:F8"/>
    <mergeCell ref="A28:F28"/>
    <mergeCell ref="E3:F3"/>
    <mergeCell ref="E10:F10"/>
    <mergeCell ref="A2:B3"/>
    <mergeCell ref="A9:B10"/>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85"/>
  <sheetViews>
    <sheetView view="pageBreakPreview" zoomScaleNormal="100" zoomScaleSheetLayoutView="100" workbookViewId="0">
      <selection activeCell="G3" sqref="G3"/>
    </sheetView>
  </sheetViews>
  <sheetFormatPr defaultRowHeight="13.5" x14ac:dyDescent="0.15"/>
  <cols>
    <col min="1" max="2" width="3.875" style="9" customWidth="1"/>
    <col min="3" max="3" width="36.125" style="9" customWidth="1"/>
    <col min="4" max="4" width="7.5" style="9" customWidth="1"/>
    <col min="5" max="6" width="19.125" style="34" customWidth="1"/>
    <col min="7" max="7" width="4.5" style="9" customWidth="1"/>
    <col min="8" max="8" width="28.875" style="9" customWidth="1"/>
    <col min="9" max="25" width="4.5" style="9" customWidth="1"/>
    <col min="26" max="16384" width="9" style="9"/>
  </cols>
  <sheetData>
    <row r="1" spans="1:17" ht="33" customHeight="1" x14ac:dyDescent="0.15">
      <c r="A1" s="228" t="s">
        <v>190</v>
      </c>
      <c r="B1" s="287"/>
      <c r="C1" s="287"/>
      <c r="D1" s="287"/>
      <c r="E1" s="287"/>
      <c r="F1" s="287"/>
      <c r="G1" s="33"/>
      <c r="H1" s="33"/>
      <c r="I1" s="33"/>
      <c r="J1" s="33"/>
      <c r="K1" s="33"/>
      <c r="L1" s="33"/>
      <c r="M1" s="33"/>
      <c r="N1" s="33"/>
      <c r="O1" s="33"/>
      <c r="P1" s="33"/>
      <c r="Q1" s="33"/>
    </row>
    <row r="2" spans="1:17" ht="10.5" customHeight="1" thickBot="1" x14ac:dyDescent="0.2">
      <c r="A2" s="403" t="s">
        <v>118</v>
      </c>
      <c r="B2" s="410"/>
      <c r="C2" s="50"/>
      <c r="D2" s="50"/>
      <c r="E2" s="50"/>
      <c r="F2" s="50"/>
      <c r="G2" s="33"/>
      <c r="H2" s="33"/>
      <c r="I2" s="33"/>
      <c r="J2" s="33"/>
      <c r="K2" s="33"/>
      <c r="L2" s="33"/>
      <c r="M2" s="33"/>
      <c r="N2" s="33"/>
      <c r="O2" s="33"/>
      <c r="P2" s="33"/>
      <c r="Q2" s="33"/>
    </row>
    <row r="3" spans="1:17" ht="33" customHeight="1" thickTop="1" thickBot="1" x14ac:dyDescent="0.2">
      <c r="A3" s="411"/>
      <c r="B3" s="275"/>
      <c r="C3" s="51"/>
      <c r="D3" s="74" t="s">
        <v>169</v>
      </c>
      <c r="E3" s="401">
        <f>⑤収支予算書!G4</f>
        <v>72000</v>
      </c>
      <c r="F3" s="402"/>
      <c r="H3" s="52"/>
    </row>
    <row r="4" spans="1:17" ht="10.5" customHeight="1" thickTop="1" thickBot="1" x14ac:dyDescent="0.2">
      <c r="E4" s="9"/>
    </row>
    <row r="5" spans="1:17" ht="33" customHeight="1" x14ac:dyDescent="0.15">
      <c r="A5" s="217" t="s">
        <v>108</v>
      </c>
      <c r="B5" s="36" t="s">
        <v>109</v>
      </c>
      <c r="C5" s="37" t="s">
        <v>111</v>
      </c>
      <c r="D5" s="37" t="s">
        <v>115</v>
      </c>
      <c r="E5" s="38" t="s">
        <v>116</v>
      </c>
      <c r="F5" s="39" t="s">
        <v>117</v>
      </c>
    </row>
    <row r="6" spans="1:17" ht="33" customHeight="1" x14ac:dyDescent="0.15">
      <c r="A6" s="215">
        <v>4</v>
      </c>
      <c r="B6" s="173">
        <v>10</v>
      </c>
      <c r="C6" s="173" t="s">
        <v>226</v>
      </c>
      <c r="D6" s="174"/>
      <c r="E6" s="175">
        <v>72000</v>
      </c>
      <c r="F6" s="79">
        <f>IF(E6="","",E6)</f>
        <v>72000</v>
      </c>
    </row>
    <row r="7" spans="1:17" ht="33" customHeight="1" x14ac:dyDescent="0.15">
      <c r="A7" s="216"/>
      <c r="B7" s="54"/>
      <c r="C7" s="54"/>
      <c r="D7" s="54"/>
      <c r="E7" s="56"/>
      <c r="F7" s="79" t="str">
        <f>IF(E7="","",F6+E7)</f>
        <v/>
      </c>
    </row>
    <row r="8" spans="1:17" ht="33" customHeight="1" x14ac:dyDescent="0.15">
      <c r="A8" s="216"/>
      <c r="B8" s="54"/>
      <c r="C8" s="54"/>
      <c r="D8" s="54"/>
      <c r="E8" s="56"/>
      <c r="F8" s="79" t="str">
        <f t="shared" ref="F8:F25" si="0">IF(E8="","",F7+E8)</f>
        <v/>
      </c>
    </row>
    <row r="9" spans="1:17" ht="33" customHeight="1" x14ac:dyDescent="0.15">
      <c r="A9" s="216"/>
      <c r="B9" s="54"/>
      <c r="C9" s="54"/>
      <c r="D9" s="54"/>
      <c r="E9" s="56"/>
      <c r="F9" s="79" t="str">
        <f t="shared" si="0"/>
        <v/>
      </c>
    </row>
    <row r="10" spans="1:17" ht="33" customHeight="1" x14ac:dyDescent="0.15">
      <c r="A10" s="216"/>
      <c r="B10" s="54"/>
      <c r="C10" s="54"/>
      <c r="D10" s="54"/>
      <c r="E10" s="56"/>
      <c r="F10" s="79" t="str">
        <f t="shared" si="0"/>
        <v/>
      </c>
    </row>
    <row r="11" spans="1:17" ht="33" customHeight="1" x14ac:dyDescent="0.15">
      <c r="A11" s="216"/>
      <c r="B11" s="54"/>
      <c r="C11" s="54"/>
      <c r="D11" s="54"/>
      <c r="E11" s="56"/>
      <c r="F11" s="79" t="str">
        <f t="shared" si="0"/>
        <v/>
      </c>
    </row>
    <row r="12" spans="1:17" ht="33" customHeight="1" x14ac:dyDescent="0.15">
      <c r="A12" s="216"/>
      <c r="B12" s="54"/>
      <c r="C12" s="54"/>
      <c r="D12" s="54"/>
      <c r="E12" s="56"/>
      <c r="F12" s="79" t="str">
        <f t="shared" si="0"/>
        <v/>
      </c>
    </row>
    <row r="13" spans="1:17" ht="33" customHeight="1" x14ac:dyDescent="0.15">
      <c r="A13" s="216"/>
      <c r="B13" s="54"/>
      <c r="C13" s="7"/>
      <c r="D13" s="54"/>
      <c r="E13" s="56"/>
      <c r="F13" s="79" t="str">
        <f t="shared" si="0"/>
        <v/>
      </c>
    </row>
    <row r="14" spans="1:17" ht="33" customHeight="1" x14ac:dyDescent="0.15">
      <c r="A14" s="216"/>
      <c r="B14" s="54"/>
      <c r="C14" s="54"/>
      <c r="D14" s="54"/>
      <c r="E14" s="56"/>
      <c r="F14" s="79" t="str">
        <f t="shared" si="0"/>
        <v/>
      </c>
    </row>
    <row r="15" spans="1:17" ht="33" customHeight="1" x14ac:dyDescent="0.15">
      <c r="A15" s="216"/>
      <c r="B15" s="54"/>
      <c r="C15" s="54"/>
      <c r="D15" s="54"/>
      <c r="E15" s="56"/>
      <c r="F15" s="79" t="str">
        <f t="shared" si="0"/>
        <v/>
      </c>
    </row>
    <row r="16" spans="1:17" ht="33" customHeight="1" x14ac:dyDescent="0.15">
      <c r="A16" s="216"/>
      <c r="B16" s="54"/>
      <c r="C16" s="54"/>
      <c r="D16" s="54"/>
      <c r="E16" s="56"/>
      <c r="F16" s="79" t="str">
        <f t="shared" si="0"/>
        <v/>
      </c>
    </row>
    <row r="17" spans="1:17" ht="33" customHeight="1" x14ac:dyDescent="0.15">
      <c r="A17" s="216"/>
      <c r="B17" s="54"/>
      <c r="C17" s="54"/>
      <c r="D17" s="54"/>
      <c r="E17" s="56"/>
      <c r="F17" s="79" t="str">
        <f t="shared" si="0"/>
        <v/>
      </c>
    </row>
    <row r="18" spans="1:17" ht="33" customHeight="1" x14ac:dyDescent="0.15">
      <c r="A18" s="216"/>
      <c r="B18" s="54"/>
      <c r="C18" s="54"/>
      <c r="D18" s="54"/>
      <c r="E18" s="56"/>
      <c r="F18" s="79" t="str">
        <f t="shared" si="0"/>
        <v/>
      </c>
    </row>
    <row r="19" spans="1:17" ht="33" customHeight="1" x14ac:dyDescent="0.15">
      <c r="A19" s="216"/>
      <c r="B19" s="54"/>
      <c r="C19" s="54"/>
      <c r="D19" s="54"/>
      <c r="E19" s="56"/>
      <c r="F19" s="79" t="str">
        <f t="shared" si="0"/>
        <v/>
      </c>
    </row>
    <row r="20" spans="1:17" ht="33" customHeight="1" x14ac:dyDescent="0.15">
      <c r="A20" s="216"/>
      <c r="B20" s="54"/>
      <c r="C20" s="54"/>
      <c r="D20" s="54"/>
      <c r="E20" s="56"/>
      <c r="F20" s="79" t="str">
        <f t="shared" si="0"/>
        <v/>
      </c>
    </row>
    <row r="21" spans="1:17" ht="33" customHeight="1" x14ac:dyDescent="0.15">
      <c r="A21" s="216"/>
      <c r="B21" s="54"/>
      <c r="C21" s="54"/>
      <c r="D21" s="54"/>
      <c r="E21" s="56"/>
      <c r="F21" s="79" t="str">
        <f t="shared" si="0"/>
        <v/>
      </c>
    </row>
    <row r="22" spans="1:17" ht="33" customHeight="1" x14ac:dyDescent="0.15">
      <c r="A22" s="216"/>
      <c r="B22" s="54"/>
      <c r="C22" s="54"/>
      <c r="D22" s="54"/>
      <c r="E22" s="56"/>
      <c r="F22" s="79" t="str">
        <f t="shared" si="0"/>
        <v/>
      </c>
    </row>
    <row r="23" spans="1:17" ht="33" customHeight="1" x14ac:dyDescent="0.15">
      <c r="A23" s="216"/>
      <c r="B23" s="54"/>
      <c r="C23" s="54"/>
      <c r="D23" s="54"/>
      <c r="E23" s="56"/>
      <c r="F23" s="79" t="str">
        <f t="shared" si="0"/>
        <v/>
      </c>
    </row>
    <row r="24" spans="1:17" ht="33" customHeight="1" x14ac:dyDescent="0.15">
      <c r="A24" s="216"/>
      <c r="B24" s="54"/>
      <c r="C24" s="54"/>
      <c r="D24" s="54"/>
      <c r="E24" s="56"/>
      <c r="F24" s="79" t="str">
        <f t="shared" si="0"/>
        <v/>
      </c>
    </row>
    <row r="25" spans="1:17" ht="33" customHeight="1" thickBot="1" x14ac:dyDescent="0.2">
      <c r="A25" s="218"/>
      <c r="B25" s="58"/>
      <c r="C25" s="58"/>
      <c r="D25" s="58"/>
      <c r="E25" s="59"/>
      <c r="F25" s="76" t="str">
        <f t="shared" si="0"/>
        <v/>
      </c>
    </row>
    <row r="26" spans="1:17" ht="33" customHeight="1" x14ac:dyDescent="0.15">
      <c r="C26" s="2"/>
      <c r="D26" s="2"/>
      <c r="E26" s="46"/>
    </row>
    <row r="27" spans="1:17" ht="33" customHeight="1" x14ac:dyDescent="0.15">
      <c r="A27" s="392">
        <v>12</v>
      </c>
      <c r="B27" s="287"/>
      <c r="C27" s="287"/>
      <c r="D27" s="287"/>
      <c r="E27" s="287"/>
      <c r="F27" s="287"/>
    </row>
    <row r="28" spans="1:17" ht="33" customHeight="1" x14ac:dyDescent="0.15">
      <c r="A28" s="61"/>
      <c r="C28" s="228" t="s">
        <v>191</v>
      </c>
      <c r="D28" s="229"/>
      <c r="E28" s="229"/>
      <c r="F28" s="62"/>
      <c r="G28" s="33"/>
      <c r="H28" s="33"/>
      <c r="I28" s="33"/>
      <c r="J28" s="33"/>
      <c r="K28" s="33"/>
      <c r="L28" s="33"/>
      <c r="M28" s="33"/>
      <c r="N28" s="33"/>
      <c r="O28" s="33"/>
      <c r="P28" s="33"/>
      <c r="Q28" s="33"/>
    </row>
    <row r="29" spans="1:17" ht="33" customHeight="1" thickBot="1" x14ac:dyDescent="0.2"/>
    <row r="30" spans="1:17" ht="33" customHeight="1" x14ac:dyDescent="0.15">
      <c r="A30" s="217" t="s">
        <v>108</v>
      </c>
      <c r="B30" s="36" t="s">
        <v>109</v>
      </c>
      <c r="C30" s="37" t="s">
        <v>111</v>
      </c>
      <c r="D30" s="37" t="s">
        <v>115</v>
      </c>
      <c r="E30" s="38" t="s">
        <v>116</v>
      </c>
      <c r="F30" s="39" t="s">
        <v>117</v>
      </c>
    </row>
    <row r="31" spans="1:17" ht="33" customHeight="1" x14ac:dyDescent="0.15">
      <c r="A31" s="216"/>
      <c r="B31" s="54"/>
      <c r="C31" s="54"/>
      <c r="D31" s="55"/>
      <c r="E31" s="63"/>
      <c r="F31" s="80" t="str">
        <f>IF(E31="","",F25+E31)</f>
        <v/>
      </c>
    </row>
    <row r="32" spans="1:17" ht="33" customHeight="1" x14ac:dyDescent="0.15">
      <c r="A32" s="216"/>
      <c r="B32" s="54"/>
      <c r="C32" s="54"/>
      <c r="D32" s="54"/>
      <c r="E32" s="63"/>
      <c r="F32" s="80" t="str">
        <f>IF(E32="","",F31+E32)</f>
        <v/>
      </c>
    </row>
    <row r="33" spans="1:6" ht="33" customHeight="1" x14ac:dyDescent="0.15">
      <c r="A33" s="216"/>
      <c r="B33" s="54"/>
      <c r="C33" s="54"/>
      <c r="D33" s="54"/>
      <c r="E33" s="63"/>
      <c r="F33" s="80" t="str">
        <f t="shared" ref="F33:F50" si="1">IF(E33="","",F32+E33)</f>
        <v/>
      </c>
    </row>
    <row r="34" spans="1:6" ht="33" customHeight="1" x14ac:dyDescent="0.15">
      <c r="A34" s="216"/>
      <c r="B34" s="54"/>
      <c r="C34" s="54"/>
      <c r="D34" s="54"/>
      <c r="E34" s="63"/>
      <c r="F34" s="80" t="str">
        <f t="shared" si="1"/>
        <v/>
      </c>
    </row>
    <row r="35" spans="1:6" ht="33" customHeight="1" x14ac:dyDescent="0.15">
      <c r="A35" s="216"/>
      <c r="B35" s="54"/>
      <c r="C35" s="54"/>
      <c r="D35" s="54"/>
      <c r="E35" s="63"/>
      <c r="F35" s="80" t="str">
        <f t="shared" si="1"/>
        <v/>
      </c>
    </row>
    <row r="36" spans="1:6" ht="33" customHeight="1" x14ac:dyDescent="0.15">
      <c r="A36" s="216"/>
      <c r="B36" s="54"/>
      <c r="C36" s="54"/>
      <c r="D36" s="54"/>
      <c r="E36" s="63"/>
      <c r="F36" s="80" t="str">
        <f t="shared" si="1"/>
        <v/>
      </c>
    </row>
    <row r="37" spans="1:6" ht="33" customHeight="1" x14ac:dyDescent="0.15">
      <c r="A37" s="216"/>
      <c r="B37" s="54"/>
      <c r="C37" s="54"/>
      <c r="D37" s="54"/>
      <c r="E37" s="63"/>
      <c r="F37" s="80" t="str">
        <f t="shared" si="1"/>
        <v/>
      </c>
    </row>
    <row r="38" spans="1:6" ht="33" customHeight="1" x14ac:dyDescent="0.15">
      <c r="A38" s="216"/>
      <c r="B38" s="54"/>
      <c r="C38" s="54"/>
      <c r="D38" s="54"/>
      <c r="E38" s="63"/>
      <c r="F38" s="80" t="str">
        <f t="shared" si="1"/>
        <v/>
      </c>
    </row>
    <row r="39" spans="1:6" ht="33" customHeight="1" x14ac:dyDescent="0.15">
      <c r="A39" s="216"/>
      <c r="B39" s="54"/>
      <c r="C39" s="54"/>
      <c r="D39" s="54"/>
      <c r="E39" s="63"/>
      <c r="F39" s="80" t="str">
        <f t="shared" si="1"/>
        <v/>
      </c>
    </row>
    <row r="40" spans="1:6" ht="33" customHeight="1" x14ac:dyDescent="0.15">
      <c r="A40" s="216"/>
      <c r="B40" s="54"/>
      <c r="C40" s="54"/>
      <c r="D40" s="54"/>
      <c r="E40" s="63"/>
      <c r="F40" s="80" t="str">
        <f t="shared" si="1"/>
        <v/>
      </c>
    </row>
    <row r="41" spans="1:6" ht="33" customHeight="1" x14ac:dyDescent="0.15">
      <c r="A41" s="216"/>
      <c r="B41" s="54"/>
      <c r="C41" s="54"/>
      <c r="D41" s="54"/>
      <c r="E41" s="63"/>
      <c r="F41" s="80" t="str">
        <f t="shared" si="1"/>
        <v/>
      </c>
    </row>
    <row r="42" spans="1:6" ht="33" customHeight="1" x14ac:dyDescent="0.15">
      <c r="A42" s="216"/>
      <c r="B42" s="54"/>
      <c r="C42" s="54"/>
      <c r="D42" s="54"/>
      <c r="E42" s="63"/>
      <c r="F42" s="80" t="str">
        <f t="shared" si="1"/>
        <v/>
      </c>
    </row>
    <row r="43" spans="1:6" ht="33" customHeight="1" x14ac:dyDescent="0.15">
      <c r="A43" s="216"/>
      <c r="B43" s="54"/>
      <c r="C43" s="54"/>
      <c r="D43" s="54"/>
      <c r="E43" s="63"/>
      <c r="F43" s="80" t="str">
        <f t="shared" si="1"/>
        <v/>
      </c>
    </row>
    <row r="44" spans="1:6" ht="33" customHeight="1" x14ac:dyDescent="0.15">
      <c r="A44" s="216"/>
      <c r="B44" s="54"/>
      <c r="C44" s="54"/>
      <c r="D44" s="54"/>
      <c r="E44" s="63"/>
      <c r="F44" s="80" t="str">
        <f t="shared" si="1"/>
        <v/>
      </c>
    </row>
    <row r="45" spans="1:6" ht="33" customHeight="1" x14ac:dyDescent="0.15">
      <c r="A45" s="216"/>
      <c r="B45" s="54"/>
      <c r="C45" s="54"/>
      <c r="D45" s="54"/>
      <c r="E45" s="63"/>
      <c r="F45" s="80" t="str">
        <f t="shared" si="1"/>
        <v/>
      </c>
    </row>
    <row r="46" spans="1:6" ht="33" customHeight="1" x14ac:dyDescent="0.15">
      <c r="A46" s="216"/>
      <c r="B46" s="54"/>
      <c r="C46" s="54"/>
      <c r="D46" s="54"/>
      <c r="E46" s="63"/>
      <c r="F46" s="80" t="str">
        <f t="shared" si="1"/>
        <v/>
      </c>
    </row>
    <row r="47" spans="1:6" ht="33" customHeight="1" x14ac:dyDescent="0.15">
      <c r="A47" s="216"/>
      <c r="B47" s="54"/>
      <c r="C47" s="54"/>
      <c r="D47" s="54"/>
      <c r="E47" s="63"/>
      <c r="F47" s="80" t="str">
        <f t="shared" si="1"/>
        <v/>
      </c>
    </row>
    <row r="48" spans="1:6" ht="33" customHeight="1" x14ac:dyDescent="0.15">
      <c r="A48" s="216"/>
      <c r="B48" s="54"/>
      <c r="C48" s="54"/>
      <c r="D48" s="54"/>
      <c r="E48" s="63"/>
      <c r="F48" s="80" t="str">
        <f t="shared" si="1"/>
        <v/>
      </c>
    </row>
    <row r="49" spans="1:6" ht="33" customHeight="1" x14ac:dyDescent="0.15">
      <c r="A49" s="216"/>
      <c r="B49" s="54"/>
      <c r="C49" s="54"/>
      <c r="D49" s="54"/>
      <c r="E49" s="63"/>
      <c r="F49" s="80" t="str">
        <f t="shared" si="1"/>
        <v/>
      </c>
    </row>
    <row r="50" spans="1:6" ht="33" customHeight="1" thickBot="1" x14ac:dyDescent="0.2">
      <c r="A50" s="218"/>
      <c r="B50" s="58"/>
      <c r="C50" s="58"/>
      <c r="D50" s="58"/>
      <c r="E50" s="64"/>
      <c r="F50" s="76" t="str">
        <f t="shared" si="1"/>
        <v/>
      </c>
    </row>
    <row r="51" spans="1:6" ht="33" customHeight="1" x14ac:dyDescent="0.15"/>
    <row r="52" spans="1:6" ht="33" customHeight="1" x14ac:dyDescent="0.15">
      <c r="A52" s="392" t="s">
        <v>171</v>
      </c>
      <c r="B52" s="287"/>
      <c r="C52" s="287"/>
      <c r="D52" s="287"/>
      <c r="E52" s="287"/>
      <c r="F52" s="287"/>
    </row>
    <row r="53" spans="1:6" ht="33" customHeight="1" x14ac:dyDescent="0.15">
      <c r="A53" s="61"/>
      <c r="C53" s="228" t="s">
        <v>168</v>
      </c>
      <c r="D53" s="229"/>
      <c r="E53" s="229"/>
      <c r="F53" s="62"/>
    </row>
    <row r="54" spans="1:6" ht="33" customHeight="1" thickBot="1" x14ac:dyDescent="0.2"/>
    <row r="55" spans="1:6" ht="33" customHeight="1" x14ac:dyDescent="0.15">
      <c r="A55" s="217" t="s">
        <v>108</v>
      </c>
      <c r="B55" s="36" t="s">
        <v>109</v>
      </c>
      <c r="C55" s="37" t="s">
        <v>111</v>
      </c>
      <c r="D55" s="37" t="s">
        <v>115</v>
      </c>
      <c r="E55" s="38" t="s">
        <v>116</v>
      </c>
      <c r="F55" s="39" t="s">
        <v>117</v>
      </c>
    </row>
    <row r="56" spans="1:6" ht="33" customHeight="1" x14ac:dyDescent="0.15">
      <c r="A56" s="216"/>
      <c r="B56" s="54"/>
      <c r="C56" s="54"/>
      <c r="D56" s="55"/>
      <c r="E56" s="63"/>
      <c r="F56" s="80" t="str">
        <f>IF(E56="","",F50+E56)</f>
        <v/>
      </c>
    </row>
    <row r="57" spans="1:6" ht="33" customHeight="1" x14ac:dyDescent="0.15">
      <c r="A57" s="216"/>
      <c r="B57" s="54"/>
      <c r="C57" s="54"/>
      <c r="D57" s="54"/>
      <c r="E57" s="63"/>
      <c r="F57" s="80" t="str">
        <f t="shared" ref="F57:F75" si="2">IF(E57="","",F56+E57)</f>
        <v/>
      </c>
    </row>
    <row r="58" spans="1:6" ht="33" customHeight="1" x14ac:dyDescent="0.15">
      <c r="A58" s="216"/>
      <c r="B58" s="54"/>
      <c r="C58" s="54"/>
      <c r="D58" s="54"/>
      <c r="E58" s="63"/>
      <c r="F58" s="80" t="str">
        <f t="shared" si="2"/>
        <v/>
      </c>
    </row>
    <row r="59" spans="1:6" ht="33" customHeight="1" x14ac:dyDescent="0.15">
      <c r="A59" s="216"/>
      <c r="B59" s="54"/>
      <c r="C59" s="54"/>
      <c r="D59" s="54"/>
      <c r="E59" s="63"/>
      <c r="F59" s="80" t="str">
        <f t="shared" si="2"/>
        <v/>
      </c>
    </row>
    <row r="60" spans="1:6" ht="33" customHeight="1" x14ac:dyDescent="0.15">
      <c r="A60" s="216"/>
      <c r="B60" s="54"/>
      <c r="C60" s="54"/>
      <c r="D60" s="54"/>
      <c r="E60" s="63"/>
      <c r="F60" s="80" t="str">
        <f t="shared" si="2"/>
        <v/>
      </c>
    </row>
    <row r="61" spans="1:6" ht="33" customHeight="1" x14ac:dyDescent="0.15">
      <c r="A61" s="216"/>
      <c r="B61" s="54"/>
      <c r="C61" s="54"/>
      <c r="D61" s="54"/>
      <c r="E61" s="63"/>
      <c r="F61" s="80" t="str">
        <f t="shared" si="2"/>
        <v/>
      </c>
    </row>
    <row r="62" spans="1:6" ht="33" customHeight="1" x14ac:dyDescent="0.15">
      <c r="A62" s="216"/>
      <c r="B62" s="54"/>
      <c r="C62" s="54"/>
      <c r="D62" s="54"/>
      <c r="E62" s="63"/>
      <c r="F62" s="80" t="str">
        <f t="shared" si="2"/>
        <v/>
      </c>
    </row>
    <row r="63" spans="1:6" ht="33" customHeight="1" x14ac:dyDescent="0.15">
      <c r="A63" s="216"/>
      <c r="B63" s="54"/>
      <c r="C63" s="54"/>
      <c r="D63" s="54"/>
      <c r="E63" s="63"/>
      <c r="F63" s="80" t="str">
        <f t="shared" si="2"/>
        <v/>
      </c>
    </row>
    <row r="64" spans="1:6" ht="33" customHeight="1" x14ac:dyDescent="0.15">
      <c r="A64" s="216"/>
      <c r="B64" s="54"/>
      <c r="C64" s="54"/>
      <c r="D64" s="54"/>
      <c r="E64" s="63"/>
      <c r="F64" s="80" t="str">
        <f t="shared" si="2"/>
        <v/>
      </c>
    </row>
    <row r="65" spans="1:6" ht="33" customHeight="1" x14ac:dyDescent="0.15">
      <c r="A65" s="216"/>
      <c r="B65" s="54"/>
      <c r="C65" s="54"/>
      <c r="D65" s="54"/>
      <c r="E65" s="63"/>
      <c r="F65" s="80" t="str">
        <f t="shared" si="2"/>
        <v/>
      </c>
    </row>
    <row r="66" spans="1:6" ht="33" customHeight="1" x14ac:dyDescent="0.15">
      <c r="A66" s="216"/>
      <c r="B66" s="54"/>
      <c r="C66" s="54"/>
      <c r="D66" s="54"/>
      <c r="E66" s="63"/>
      <c r="F66" s="80" t="str">
        <f t="shared" si="2"/>
        <v/>
      </c>
    </row>
    <row r="67" spans="1:6" ht="33" customHeight="1" x14ac:dyDescent="0.15">
      <c r="A67" s="216"/>
      <c r="B67" s="54"/>
      <c r="C67" s="54"/>
      <c r="D67" s="54"/>
      <c r="E67" s="63"/>
      <c r="F67" s="80" t="str">
        <f t="shared" si="2"/>
        <v/>
      </c>
    </row>
    <row r="68" spans="1:6" ht="33" customHeight="1" x14ac:dyDescent="0.15">
      <c r="A68" s="216"/>
      <c r="B68" s="54"/>
      <c r="C68" s="54"/>
      <c r="D68" s="54"/>
      <c r="E68" s="63"/>
      <c r="F68" s="80" t="str">
        <f t="shared" si="2"/>
        <v/>
      </c>
    </row>
    <row r="69" spans="1:6" ht="33" customHeight="1" x14ac:dyDescent="0.15">
      <c r="A69" s="216"/>
      <c r="B69" s="54"/>
      <c r="C69" s="54"/>
      <c r="D69" s="54"/>
      <c r="E69" s="63"/>
      <c r="F69" s="80" t="str">
        <f t="shared" si="2"/>
        <v/>
      </c>
    </row>
    <row r="70" spans="1:6" ht="33" customHeight="1" x14ac:dyDescent="0.15">
      <c r="A70" s="216"/>
      <c r="B70" s="54"/>
      <c r="C70" s="54"/>
      <c r="D70" s="54"/>
      <c r="E70" s="63"/>
      <c r="F70" s="80" t="str">
        <f t="shared" si="2"/>
        <v/>
      </c>
    </row>
    <row r="71" spans="1:6" ht="33" customHeight="1" x14ac:dyDescent="0.15">
      <c r="A71" s="216"/>
      <c r="B71" s="54"/>
      <c r="C71" s="54"/>
      <c r="D71" s="54"/>
      <c r="E71" s="63"/>
      <c r="F71" s="80" t="str">
        <f t="shared" si="2"/>
        <v/>
      </c>
    </row>
    <row r="72" spans="1:6" ht="33" customHeight="1" x14ac:dyDescent="0.15">
      <c r="A72" s="216"/>
      <c r="B72" s="54"/>
      <c r="C72" s="54"/>
      <c r="D72" s="54"/>
      <c r="E72" s="63"/>
      <c r="F72" s="80" t="str">
        <f t="shared" si="2"/>
        <v/>
      </c>
    </row>
    <row r="73" spans="1:6" ht="33" customHeight="1" x14ac:dyDescent="0.15">
      <c r="A73" s="216"/>
      <c r="B73" s="54"/>
      <c r="C73" s="54"/>
      <c r="D73" s="54"/>
      <c r="E73" s="63"/>
      <c r="F73" s="80" t="str">
        <f t="shared" si="2"/>
        <v/>
      </c>
    </row>
    <row r="74" spans="1:6" ht="33" customHeight="1" x14ac:dyDescent="0.15">
      <c r="A74" s="216"/>
      <c r="B74" s="54"/>
      <c r="C74" s="54"/>
      <c r="D74" s="54"/>
      <c r="E74" s="63"/>
      <c r="F74" s="80" t="str">
        <f t="shared" si="2"/>
        <v/>
      </c>
    </row>
    <row r="75" spans="1:6" ht="33" customHeight="1" thickBot="1" x14ac:dyDescent="0.2">
      <c r="A75" s="218"/>
      <c r="B75" s="58"/>
      <c r="C75" s="58"/>
      <c r="D75" s="58"/>
      <c r="E75" s="64"/>
      <c r="F75" s="76" t="str">
        <f t="shared" si="2"/>
        <v/>
      </c>
    </row>
    <row r="76" spans="1:6" ht="33" customHeight="1" x14ac:dyDescent="0.15"/>
    <row r="77" spans="1:6" ht="33" customHeight="1" x14ac:dyDescent="0.15">
      <c r="A77" s="392" t="s">
        <v>172</v>
      </c>
      <c r="B77" s="287"/>
      <c r="C77" s="287"/>
      <c r="D77" s="287"/>
      <c r="E77" s="287"/>
      <c r="F77" s="287"/>
    </row>
    <row r="78" spans="1:6" ht="33" customHeight="1" x14ac:dyDescent="0.15"/>
    <row r="79" spans="1:6" ht="33" customHeight="1" x14ac:dyDescent="0.15"/>
    <row r="80" spans="1:6"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row r="127" ht="33" customHeight="1" x14ac:dyDescent="0.15"/>
    <row r="128" ht="33" customHeight="1" x14ac:dyDescent="0.15"/>
    <row r="129" ht="33" customHeight="1" x14ac:dyDescent="0.15"/>
    <row r="130" ht="33" customHeight="1" x14ac:dyDescent="0.15"/>
    <row r="131" ht="33" customHeight="1" x14ac:dyDescent="0.15"/>
    <row r="132" ht="33" customHeight="1" x14ac:dyDescent="0.15"/>
    <row r="133" ht="33" customHeight="1" x14ac:dyDescent="0.15"/>
    <row r="134" ht="33" customHeight="1" x14ac:dyDescent="0.15"/>
    <row r="135" ht="33" customHeight="1" x14ac:dyDescent="0.15"/>
    <row r="136" ht="33" customHeight="1" x14ac:dyDescent="0.15"/>
    <row r="137" ht="33" customHeight="1" x14ac:dyDescent="0.15"/>
    <row r="138" ht="33" customHeight="1" x14ac:dyDescent="0.15"/>
    <row r="139" ht="33" customHeight="1" x14ac:dyDescent="0.15"/>
    <row r="140" ht="33" customHeight="1" x14ac:dyDescent="0.15"/>
    <row r="141" ht="33" customHeight="1" x14ac:dyDescent="0.15"/>
    <row r="142" ht="33" customHeight="1" x14ac:dyDescent="0.15"/>
    <row r="143" ht="33" customHeight="1" x14ac:dyDescent="0.15"/>
    <row r="144" ht="33" customHeight="1" x14ac:dyDescent="0.15"/>
    <row r="145" ht="33" customHeight="1" x14ac:dyDescent="0.15"/>
    <row r="146" ht="33" customHeight="1" x14ac:dyDescent="0.15"/>
    <row r="147" ht="33" customHeight="1" x14ac:dyDescent="0.15"/>
    <row r="148" ht="33" customHeight="1" x14ac:dyDescent="0.15"/>
    <row r="149" ht="33" customHeight="1" x14ac:dyDescent="0.15"/>
    <row r="150" ht="33" customHeight="1" x14ac:dyDescent="0.15"/>
    <row r="151" ht="33" customHeight="1" x14ac:dyDescent="0.15"/>
    <row r="152" ht="33" customHeight="1" x14ac:dyDescent="0.15"/>
    <row r="153" ht="33" customHeight="1" x14ac:dyDescent="0.15"/>
    <row r="154" ht="33" customHeight="1" x14ac:dyDescent="0.15"/>
    <row r="155" ht="33" customHeight="1" x14ac:dyDescent="0.15"/>
    <row r="156" ht="33" customHeight="1" x14ac:dyDescent="0.15"/>
    <row r="157" ht="33" customHeight="1" x14ac:dyDescent="0.15"/>
    <row r="158" ht="33" customHeight="1" x14ac:dyDescent="0.15"/>
    <row r="159" ht="33" customHeight="1" x14ac:dyDescent="0.15"/>
    <row r="160" ht="33" customHeight="1" x14ac:dyDescent="0.15"/>
    <row r="161" ht="33" customHeight="1" x14ac:dyDescent="0.15"/>
    <row r="162" ht="33" customHeight="1" x14ac:dyDescent="0.15"/>
    <row r="163" ht="33" customHeight="1" x14ac:dyDescent="0.15"/>
    <row r="164" ht="33" customHeight="1" x14ac:dyDescent="0.15"/>
    <row r="165" ht="33" customHeight="1" x14ac:dyDescent="0.15"/>
    <row r="166" ht="33" customHeight="1" x14ac:dyDescent="0.15"/>
    <row r="167" ht="33" customHeight="1" x14ac:dyDescent="0.15"/>
    <row r="168" ht="33" customHeight="1" x14ac:dyDescent="0.15"/>
    <row r="169" ht="33" customHeight="1" x14ac:dyDescent="0.15"/>
    <row r="170" ht="33" customHeight="1" x14ac:dyDescent="0.15"/>
    <row r="171" ht="33" customHeight="1" x14ac:dyDescent="0.15"/>
    <row r="172" ht="33" customHeight="1" x14ac:dyDescent="0.15"/>
    <row r="173" ht="33" customHeight="1" x14ac:dyDescent="0.15"/>
    <row r="174" ht="33" customHeight="1" x14ac:dyDescent="0.15"/>
    <row r="175" ht="33" customHeight="1" x14ac:dyDescent="0.15"/>
    <row r="176" ht="33" customHeight="1" x14ac:dyDescent="0.15"/>
    <row r="177" ht="33" customHeight="1" x14ac:dyDescent="0.15"/>
    <row r="178" ht="33" customHeight="1" x14ac:dyDescent="0.15"/>
    <row r="179" ht="33" customHeight="1" x14ac:dyDescent="0.15"/>
    <row r="180" ht="33" customHeight="1" x14ac:dyDescent="0.15"/>
    <row r="181" ht="33" customHeight="1" x14ac:dyDescent="0.15"/>
    <row r="182" ht="33" customHeight="1" x14ac:dyDescent="0.15"/>
    <row r="183" ht="33" customHeight="1" x14ac:dyDescent="0.15"/>
    <row r="184" ht="33" customHeight="1" x14ac:dyDescent="0.15"/>
    <row r="185" ht="33" customHeight="1" x14ac:dyDescent="0.15"/>
  </sheetData>
  <sheetProtection sheet="1" objects="1" scenarios="1"/>
  <mergeCells count="8">
    <mergeCell ref="A77:F77"/>
    <mergeCell ref="C28:E28"/>
    <mergeCell ref="A1:F1"/>
    <mergeCell ref="A2:B3"/>
    <mergeCell ref="A27:F27"/>
    <mergeCell ref="C53:E53"/>
    <mergeCell ref="E3:F3"/>
    <mergeCell ref="A52:F52"/>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0"/>
  <sheetViews>
    <sheetView view="pageBreakPreview" zoomScaleNormal="100" zoomScaleSheetLayoutView="100" workbookViewId="0"/>
  </sheetViews>
  <sheetFormatPr defaultRowHeight="13.5" x14ac:dyDescent="0.15"/>
  <cols>
    <col min="1" max="26" width="4.5" style="9" customWidth="1"/>
    <col min="27" max="16384" width="9" style="9"/>
  </cols>
  <sheetData>
    <row r="1" spans="2:18" ht="27" customHeight="1" x14ac:dyDescent="0.15"/>
    <row r="2" spans="2:18" ht="27" customHeight="1" x14ac:dyDescent="0.15"/>
    <row r="3" spans="2:18" ht="27" customHeight="1" x14ac:dyDescent="0.15"/>
    <row r="4" spans="2:18" ht="27" customHeight="1" x14ac:dyDescent="0.15"/>
    <row r="5" spans="2:18" ht="27" customHeight="1" x14ac:dyDescent="0.15"/>
    <row r="6" spans="2:18" ht="27" customHeight="1" x14ac:dyDescent="0.15">
      <c r="B6" s="412" t="s">
        <v>113</v>
      </c>
      <c r="C6" s="412"/>
      <c r="D6" s="412"/>
      <c r="E6" s="412"/>
      <c r="F6" s="412"/>
      <c r="G6" s="412"/>
      <c r="H6" s="412"/>
      <c r="I6" s="412"/>
      <c r="J6" s="412"/>
      <c r="K6" s="412"/>
      <c r="L6" s="412"/>
      <c r="M6" s="412"/>
      <c r="N6" s="412"/>
      <c r="O6" s="412"/>
      <c r="P6" s="412"/>
      <c r="Q6" s="412"/>
      <c r="R6" s="412"/>
    </row>
    <row r="7" spans="2:18" ht="27" customHeight="1" x14ac:dyDescent="0.15"/>
    <row r="8" spans="2:18" ht="27" customHeight="1" x14ac:dyDescent="0.15">
      <c r="B8" s="406" t="s">
        <v>114</v>
      </c>
      <c r="C8" s="407"/>
      <c r="D8" s="407"/>
      <c r="E8" s="407"/>
      <c r="F8" s="407"/>
      <c r="G8" s="407"/>
      <c r="H8" s="407"/>
      <c r="I8" s="407"/>
      <c r="J8" s="407"/>
      <c r="K8" s="407"/>
      <c r="L8" s="407"/>
      <c r="M8" s="407"/>
      <c r="N8" s="407"/>
      <c r="O8" s="407"/>
      <c r="P8" s="407"/>
      <c r="Q8" s="407"/>
      <c r="R8" s="407"/>
    </row>
    <row r="9" spans="2:18" ht="27" customHeight="1" x14ac:dyDescent="0.15"/>
    <row r="10" spans="2:18" ht="27" customHeight="1" x14ac:dyDescent="0.15"/>
    <row r="11" spans="2:18" ht="27" customHeight="1" x14ac:dyDescent="0.15"/>
    <row r="12" spans="2:18" ht="27" customHeight="1" x14ac:dyDescent="0.15"/>
    <row r="13" spans="2:18" ht="27" customHeight="1" x14ac:dyDescent="0.15"/>
    <row r="14" spans="2:18" ht="27" customHeight="1" x14ac:dyDescent="0.15"/>
    <row r="15" spans="2:18" ht="27" customHeight="1" x14ac:dyDescent="0.15"/>
    <row r="16" spans="2:18" ht="27" customHeight="1" x14ac:dyDescent="0.15"/>
    <row r="17" ht="27" customHeight="1" x14ac:dyDescent="0.15"/>
    <row r="18" ht="27" customHeight="1" x14ac:dyDescent="0.15"/>
    <row r="19" ht="27" customHeight="1" x14ac:dyDescent="0.15"/>
    <row r="20" ht="27" customHeight="1" x14ac:dyDescent="0.15"/>
    <row r="21" ht="27" customHeight="1" x14ac:dyDescent="0.15"/>
    <row r="22" ht="27" customHeight="1" x14ac:dyDescent="0.15"/>
    <row r="23" ht="27" customHeight="1" x14ac:dyDescent="0.15"/>
    <row r="24" ht="27" customHeight="1" x14ac:dyDescent="0.15"/>
    <row r="25" ht="27" customHeight="1" x14ac:dyDescent="0.15"/>
    <row r="26" ht="27" customHeight="1" x14ac:dyDescent="0.15"/>
    <row r="27" ht="27" customHeight="1" x14ac:dyDescent="0.15"/>
    <row r="28" ht="27" customHeight="1" x14ac:dyDescent="0.15"/>
    <row r="29" ht="27" customHeight="1" x14ac:dyDescent="0.15"/>
    <row r="30" ht="27" customHeight="1" x14ac:dyDescent="0.15"/>
    <row r="31" ht="27" customHeight="1" x14ac:dyDescent="0.15"/>
    <row r="32"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sheetProtection sheet="1" objects="1" scenarios="1"/>
  <mergeCells count="2">
    <mergeCell ref="B6:R6"/>
    <mergeCell ref="B8:R8"/>
  </mergeCells>
  <phoneticPr fontId="1"/>
  <pageMargins left="0.78740157480314965" right="0.59055118110236227" top="0.39370078740157483" bottom="0.3937007874015748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view="pageBreakPreview" zoomScaleNormal="100" zoomScaleSheetLayoutView="100" workbookViewId="0">
      <selection activeCell="W9" sqref="W9"/>
    </sheetView>
  </sheetViews>
  <sheetFormatPr defaultRowHeight="13.5" x14ac:dyDescent="0.15"/>
  <cols>
    <col min="1" max="26" width="4.5" style="9" customWidth="1"/>
    <col min="27" max="16384" width="9" style="9"/>
  </cols>
  <sheetData>
    <row r="1" ht="27" customHeight="1" x14ac:dyDescent="0.15"/>
    <row r="2" ht="27" customHeight="1" x14ac:dyDescent="0.15"/>
    <row r="3" ht="27" customHeight="1" x14ac:dyDescent="0.15"/>
    <row r="4" ht="27" customHeight="1" x14ac:dyDescent="0.15"/>
    <row r="5" ht="27" customHeight="1" x14ac:dyDescent="0.15"/>
    <row r="6" ht="27" customHeight="1" x14ac:dyDescent="0.15"/>
    <row r="7" ht="27" customHeight="1" x14ac:dyDescent="0.15"/>
    <row r="8" ht="27" customHeight="1" x14ac:dyDescent="0.15"/>
    <row r="9" ht="27" customHeight="1" x14ac:dyDescent="0.15"/>
    <row r="10" ht="27" customHeight="1" x14ac:dyDescent="0.15"/>
    <row r="11" ht="27" customHeight="1" x14ac:dyDescent="0.15"/>
    <row r="12" ht="27" customHeight="1" x14ac:dyDescent="0.15"/>
    <row r="13" ht="27" customHeight="1" x14ac:dyDescent="0.15"/>
    <row r="14" ht="27" customHeight="1" x14ac:dyDescent="0.15"/>
    <row r="15" ht="27" customHeight="1" x14ac:dyDescent="0.15"/>
    <row r="16" ht="27" customHeight="1" x14ac:dyDescent="0.15"/>
    <row r="17" ht="27" customHeight="1" x14ac:dyDescent="0.15"/>
    <row r="18" ht="27" customHeight="1" x14ac:dyDescent="0.15"/>
    <row r="19" ht="27" customHeight="1" x14ac:dyDescent="0.15"/>
    <row r="20" ht="27" customHeight="1" x14ac:dyDescent="0.15"/>
    <row r="21" ht="27" customHeight="1" x14ac:dyDescent="0.15"/>
    <row r="22" ht="27" customHeight="1" x14ac:dyDescent="0.15"/>
    <row r="23" ht="27" customHeight="1" x14ac:dyDescent="0.15"/>
    <row r="24" ht="27" customHeight="1" x14ac:dyDescent="0.15"/>
    <row r="25" ht="27" customHeight="1" x14ac:dyDescent="0.15"/>
    <row r="26" ht="27" customHeight="1" x14ac:dyDescent="0.15"/>
    <row r="27" ht="27" customHeight="1" x14ac:dyDescent="0.15"/>
    <row r="28" ht="27" customHeight="1" x14ac:dyDescent="0.15"/>
    <row r="29" ht="27" customHeight="1" x14ac:dyDescent="0.15"/>
    <row r="30" ht="27" customHeight="1" x14ac:dyDescent="0.15"/>
    <row r="31" ht="27" customHeight="1" x14ac:dyDescent="0.15"/>
    <row r="32"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phoneticPr fontId="1"/>
  <pageMargins left="0.78740157480314965" right="0.59055118110236227" top="0.39370078740157483" bottom="0.39370078740157483" header="0.31496062992125984" footer="0.31496062992125984"/>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00"/>
  <sheetViews>
    <sheetView tabSelected="1" view="pageBreakPreview" zoomScaleNormal="100" zoomScaleSheetLayoutView="100" workbookViewId="0">
      <selection activeCell="H5" sqref="H5"/>
    </sheetView>
  </sheetViews>
  <sheetFormatPr defaultRowHeight="13.5" x14ac:dyDescent="0.15"/>
  <cols>
    <col min="1" max="1" width="3.875" style="163" customWidth="1"/>
    <col min="2" max="3" width="3.875" style="9" customWidth="1"/>
    <col min="4" max="4" width="17.375" style="9" customWidth="1"/>
    <col min="5" max="5" width="23.375" style="9" customWidth="1"/>
    <col min="6" max="8" width="12.375" style="34" customWidth="1"/>
    <col min="9" max="9" width="4.5" style="9" customWidth="1"/>
    <col min="10" max="10" width="11" style="9" customWidth="1"/>
    <col min="11" max="11" width="13.125" style="9" customWidth="1"/>
    <col min="12" max="28" width="4.5" style="9" customWidth="1"/>
    <col min="29" max="16384" width="9" style="9"/>
  </cols>
  <sheetData>
    <row r="1" spans="1:20" ht="33.75" customHeight="1" x14ac:dyDescent="0.15">
      <c r="A1" s="228" t="s">
        <v>274</v>
      </c>
      <c r="B1" s="228"/>
      <c r="C1" s="287"/>
      <c r="D1" s="287"/>
      <c r="E1" s="287"/>
      <c r="F1" s="287"/>
      <c r="G1" s="287"/>
      <c r="H1" s="287"/>
      <c r="I1" s="33"/>
      <c r="J1" s="33"/>
      <c r="K1" s="33"/>
      <c r="L1" s="33"/>
      <c r="M1" s="33"/>
      <c r="N1" s="33"/>
      <c r="O1" s="33"/>
      <c r="P1" s="33"/>
      <c r="Q1" s="33"/>
      <c r="R1" s="33"/>
      <c r="S1" s="33"/>
      <c r="T1" s="33"/>
    </row>
    <row r="2" spans="1:20" ht="33.75" customHeight="1" thickBot="1" x14ac:dyDescent="0.2"/>
    <row r="3" spans="1:20" ht="33.75" customHeight="1" x14ac:dyDescent="0.15">
      <c r="A3" s="183" t="s">
        <v>275</v>
      </c>
      <c r="B3" s="164" t="s">
        <v>276</v>
      </c>
      <c r="C3" s="483" t="s">
        <v>109</v>
      </c>
      <c r="D3" s="37" t="s">
        <v>110</v>
      </c>
      <c r="E3" s="37" t="s">
        <v>277</v>
      </c>
      <c r="F3" s="38" t="s">
        <v>278</v>
      </c>
      <c r="G3" s="38" t="s">
        <v>279</v>
      </c>
      <c r="H3" s="39" t="s">
        <v>280</v>
      </c>
      <c r="J3" s="40" t="s">
        <v>106</v>
      </c>
      <c r="K3" s="40" t="s">
        <v>107</v>
      </c>
    </row>
    <row r="4" spans="1:20" ht="33.75" customHeight="1" x14ac:dyDescent="0.15">
      <c r="A4" s="184">
        <v>1</v>
      </c>
      <c r="B4" s="188">
        <v>4</v>
      </c>
      <c r="C4" s="168">
        <v>1</v>
      </c>
      <c r="D4" s="168" t="s">
        <v>248</v>
      </c>
      <c r="E4" s="169" t="s">
        <v>112</v>
      </c>
      <c r="F4" s="170">
        <v>11000</v>
      </c>
      <c r="G4" s="190"/>
      <c r="H4" s="30">
        <f>IF(J4=0,"",K4)</f>
        <v>11000</v>
      </c>
      <c r="I4" s="31"/>
      <c r="J4" s="32">
        <f>SUM(F4+G4)</f>
        <v>11000</v>
      </c>
      <c r="K4" s="32">
        <f>SUM(F4-G4)</f>
        <v>11000</v>
      </c>
    </row>
    <row r="5" spans="1:20" ht="33.75" customHeight="1" x14ac:dyDescent="0.15">
      <c r="A5" s="184">
        <v>2</v>
      </c>
      <c r="B5" s="188">
        <v>4</v>
      </c>
      <c r="C5" s="168">
        <v>10</v>
      </c>
      <c r="D5" s="168" t="s">
        <v>224</v>
      </c>
      <c r="E5" s="168" t="s">
        <v>225</v>
      </c>
      <c r="F5" s="170">
        <v>72000</v>
      </c>
      <c r="G5" s="190">
        <v>1</v>
      </c>
      <c r="H5" s="30">
        <f>IF(J5=0,"",K5)</f>
        <v>82999</v>
      </c>
      <c r="I5" s="31"/>
      <c r="J5" s="32">
        <f t="shared" ref="J5:J23" si="0">SUM(F5+G5)</f>
        <v>72001</v>
      </c>
      <c r="K5" s="32">
        <f>SUM(K4+F5-G5)</f>
        <v>82999</v>
      </c>
    </row>
    <row r="6" spans="1:20" ht="33.75" customHeight="1" x14ac:dyDescent="0.15">
      <c r="A6" s="184">
        <v>3</v>
      </c>
      <c r="B6" s="188">
        <v>4</v>
      </c>
      <c r="C6" s="168">
        <v>20</v>
      </c>
      <c r="D6" s="168" t="s">
        <v>281</v>
      </c>
      <c r="E6" s="168" t="s">
        <v>232</v>
      </c>
      <c r="F6" s="190"/>
      <c r="G6" s="170">
        <v>12000</v>
      </c>
      <c r="H6" s="30">
        <f t="shared" ref="H6:H23" si="1">IF(J6=0,"",K6)</f>
        <v>70999</v>
      </c>
      <c r="I6" s="31"/>
      <c r="J6" s="32">
        <f t="shared" si="0"/>
        <v>12000</v>
      </c>
      <c r="K6" s="32">
        <f t="shared" ref="K6:K23" si="2">SUM(K5+F6-G6)</f>
        <v>70999</v>
      </c>
    </row>
    <row r="7" spans="1:20" ht="33.75" customHeight="1" x14ac:dyDescent="0.15">
      <c r="A7" s="184">
        <v>4</v>
      </c>
      <c r="B7" s="188">
        <v>4</v>
      </c>
      <c r="C7" s="168">
        <v>30</v>
      </c>
      <c r="D7" s="168" t="s">
        <v>282</v>
      </c>
      <c r="E7" s="171" t="s">
        <v>283</v>
      </c>
      <c r="F7" s="190"/>
      <c r="G7" s="170">
        <v>15000</v>
      </c>
      <c r="H7" s="30">
        <f t="shared" si="1"/>
        <v>55999</v>
      </c>
      <c r="I7" s="31"/>
      <c r="J7" s="32">
        <f t="shared" si="0"/>
        <v>15000</v>
      </c>
      <c r="K7" s="32">
        <f>SUM(K6+F7-G7)</f>
        <v>55999</v>
      </c>
    </row>
    <row r="8" spans="1:20" ht="33.75" customHeight="1" x14ac:dyDescent="0.15">
      <c r="A8" s="184">
        <v>5</v>
      </c>
      <c r="B8" s="188">
        <v>5</v>
      </c>
      <c r="C8" s="168">
        <v>5</v>
      </c>
      <c r="D8" s="168" t="s">
        <v>284</v>
      </c>
      <c r="E8" s="168" t="s">
        <v>285</v>
      </c>
      <c r="F8" s="190"/>
      <c r="G8" s="170">
        <v>10000</v>
      </c>
      <c r="H8" s="30">
        <f t="shared" si="1"/>
        <v>45999</v>
      </c>
      <c r="I8" s="31"/>
      <c r="J8" s="32">
        <f t="shared" si="0"/>
        <v>10000</v>
      </c>
      <c r="K8" s="32">
        <f t="shared" si="2"/>
        <v>45999</v>
      </c>
    </row>
    <row r="9" spans="1:20" ht="33.75" customHeight="1" x14ac:dyDescent="0.15">
      <c r="A9" s="184">
        <v>6</v>
      </c>
      <c r="B9" s="188">
        <v>6</v>
      </c>
      <c r="C9" s="168">
        <v>1</v>
      </c>
      <c r="D9" s="168" t="s">
        <v>286</v>
      </c>
      <c r="E9" s="168" t="s">
        <v>287</v>
      </c>
      <c r="F9" s="170">
        <v>10000</v>
      </c>
      <c r="G9" s="190"/>
      <c r="H9" s="30">
        <f t="shared" si="1"/>
        <v>55999</v>
      </c>
      <c r="I9" s="31"/>
      <c r="J9" s="32">
        <f t="shared" si="0"/>
        <v>10000</v>
      </c>
      <c r="K9" s="32">
        <f t="shared" si="2"/>
        <v>55999</v>
      </c>
    </row>
    <row r="10" spans="1:20" ht="33.75" customHeight="1" x14ac:dyDescent="0.15">
      <c r="A10" s="184">
        <v>7</v>
      </c>
      <c r="B10" s="188">
        <v>6</v>
      </c>
      <c r="C10" s="168">
        <v>10</v>
      </c>
      <c r="D10" s="168" t="s">
        <v>288</v>
      </c>
      <c r="E10" s="168" t="s">
        <v>326</v>
      </c>
      <c r="F10" s="190"/>
      <c r="G10" s="170">
        <v>15000</v>
      </c>
      <c r="H10" s="30">
        <f t="shared" si="1"/>
        <v>40999</v>
      </c>
      <c r="I10" s="31"/>
      <c r="J10" s="32">
        <f t="shared" si="0"/>
        <v>15000</v>
      </c>
      <c r="K10" s="32">
        <f t="shared" si="2"/>
        <v>40999</v>
      </c>
    </row>
    <row r="11" spans="1:20" ht="33.75" customHeight="1" x14ac:dyDescent="0.15">
      <c r="A11" s="184">
        <v>8</v>
      </c>
      <c r="B11" s="188">
        <v>6</v>
      </c>
      <c r="C11" s="168">
        <v>20</v>
      </c>
      <c r="D11" s="168" t="s">
        <v>289</v>
      </c>
      <c r="E11" s="168" t="s">
        <v>230</v>
      </c>
      <c r="F11" s="170">
        <v>60000</v>
      </c>
      <c r="G11" s="190"/>
      <c r="H11" s="30">
        <f t="shared" si="1"/>
        <v>100999</v>
      </c>
      <c r="I11" s="31"/>
      <c r="J11" s="32">
        <f t="shared" si="0"/>
        <v>60000</v>
      </c>
      <c r="K11" s="32">
        <f t="shared" si="2"/>
        <v>100999</v>
      </c>
    </row>
    <row r="12" spans="1:20" ht="33.75" customHeight="1" x14ac:dyDescent="0.15">
      <c r="A12" s="184">
        <v>9</v>
      </c>
      <c r="B12" s="188">
        <v>7</v>
      </c>
      <c r="C12" s="168">
        <v>1</v>
      </c>
      <c r="D12" s="168" t="s">
        <v>281</v>
      </c>
      <c r="E12" s="168" t="s">
        <v>290</v>
      </c>
      <c r="F12" s="190"/>
      <c r="G12" s="170">
        <v>5000</v>
      </c>
      <c r="H12" s="30">
        <f t="shared" si="1"/>
        <v>95999</v>
      </c>
      <c r="I12" s="31"/>
      <c r="J12" s="32">
        <f t="shared" si="0"/>
        <v>5000</v>
      </c>
      <c r="K12" s="32">
        <f t="shared" si="2"/>
        <v>95999</v>
      </c>
    </row>
    <row r="13" spans="1:20" ht="33.75" customHeight="1" x14ac:dyDescent="0.15">
      <c r="A13" s="184">
        <v>10</v>
      </c>
      <c r="B13" s="188">
        <v>8</v>
      </c>
      <c r="C13" s="168">
        <v>1</v>
      </c>
      <c r="D13" s="168" t="s">
        <v>281</v>
      </c>
      <c r="E13" s="168" t="s">
        <v>231</v>
      </c>
      <c r="F13" s="190"/>
      <c r="G13" s="170">
        <v>10000</v>
      </c>
      <c r="H13" s="30">
        <f t="shared" si="1"/>
        <v>85999</v>
      </c>
      <c r="I13" s="31"/>
      <c r="J13" s="32">
        <f t="shared" si="0"/>
        <v>10000</v>
      </c>
      <c r="K13" s="32">
        <f t="shared" si="2"/>
        <v>85999</v>
      </c>
    </row>
    <row r="14" spans="1:20" ht="33.75" customHeight="1" x14ac:dyDescent="0.15">
      <c r="A14" s="184">
        <v>11</v>
      </c>
      <c r="B14" s="188">
        <v>9</v>
      </c>
      <c r="C14" s="168">
        <v>1</v>
      </c>
      <c r="D14" s="168" t="s">
        <v>284</v>
      </c>
      <c r="E14" s="168" t="s">
        <v>234</v>
      </c>
      <c r="F14" s="190"/>
      <c r="G14" s="170">
        <v>5000</v>
      </c>
      <c r="H14" s="30">
        <f t="shared" si="1"/>
        <v>80999</v>
      </c>
      <c r="I14" s="31"/>
      <c r="J14" s="32">
        <f t="shared" si="0"/>
        <v>5000</v>
      </c>
      <c r="K14" s="32">
        <f t="shared" si="2"/>
        <v>80999</v>
      </c>
    </row>
    <row r="15" spans="1:20" ht="33.75" customHeight="1" x14ac:dyDescent="0.15">
      <c r="A15" s="184">
        <v>12</v>
      </c>
      <c r="B15" s="188">
        <v>9</v>
      </c>
      <c r="C15" s="168">
        <v>10</v>
      </c>
      <c r="D15" s="168" t="s">
        <v>236</v>
      </c>
      <c r="E15" s="168" t="s">
        <v>237</v>
      </c>
      <c r="F15" s="190"/>
      <c r="G15" s="170">
        <v>5000</v>
      </c>
      <c r="H15" s="30">
        <f t="shared" si="1"/>
        <v>75999</v>
      </c>
      <c r="I15" s="31"/>
      <c r="J15" s="32">
        <f t="shared" si="0"/>
        <v>5000</v>
      </c>
      <c r="K15" s="32">
        <f t="shared" si="2"/>
        <v>75999</v>
      </c>
    </row>
    <row r="16" spans="1:20" ht="33.75" customHeight="1" x14ac:dyDescent="0.15">
      <c r="A16" s="184">
        <v>13</v>
      </c>
      <c r="B16" s="188">
        <v>9</v>
      </c>
      <c r="C16" s="168">
        <v>20</v>
      </c>
      <c r="D16" s="168" t="s">
        <v>288</v>
      </c>
      <c r="E16" s="168" t="s">
        <v>326</v>
      </c>
      <c r="F16" s="190"/>
      <c r="G16" s="170">
        <v>15000</v>
      </c>
      <c r="H16" s="30">
        <f t="shared" si="1"/>
        <v>60999</v>
      </c>
      <c r="I16" s="31"/>
      <c r="J16" s="32">
        <f t="shared" si="0"/>
        <v>15000</v>
      </c>
      <c r="K16" s="32">
        <f t="shared" si="2"/>
        <v>60999</v>
      </c>
    </row>
    <row r="17" spans="1:20" ht="33.75" customHeight="1" x14ac:dyDescent="0.15">
      <c r="A17" s="184">
        <v>14</v>
      </c>
      <c r="B17" s="188">
        <v>10</v>
      </c>
      <c r="C17" s="168">
        <v>1</v>
      </c>
      <c r="D17" s="168" t="s">
        <v>284</v>
      </c>
      <c r="E17" s="168" t="s">
        <v>235</v>
      </c>
      <c r="F17" s="190"/>
      <c r="G17" s="170">
        <v>5000</v>
      </c>
      <c r="H17" s="30">
        <f t="shared" si="1"/>
        <v>55999</v>
      </c>
      <c r="I17" s="31"/>
      <c r="J17" s="32">
        <f t="shared" si="0"/>
        <v>5000</v>
      </c>
      <c r="K17" s="32">
        <f t="shared" si="2"/>
        <v>55999</v>
      </c>
    </row>
    <row r="18" spans="1:20" ht="33.75" customHeight="1" x14ac:dyDescent="0.15">
      <c r="A18" s="184">
        <v>15</v>
      </c>
      <c r="B18" s="188">
        <v>12</v>
      </c>
      <c r="C18" s="168">
        <v>1</v>
      </c>
      <c r="D18" s="168" t="s">
        <v>291</v>
      </c>
      <c r="E18" s="168" t="s">
        <v>240</v>
      </c>
      <c r="F18" s="190"/>
      <c r="G18" s="170">
        <v>1000</v>
      </c>
      <c r="H18" s="30">
        <f t="shared" si="1"/>
        <v>54999</v>
      </c>
      <c r="I18" s="31"/>
      <c r="J18" s="32">
        <f t="shared" si="0"/>
        <v>1000</v>
      </c>
      <c r="K18" s="32">
        <f t="shared" si="2"/>
        <v>54999</v>
      </c>
    </row>
    <row r="19" spans="1:20" ht="33.75" customHeight="1" x14ac:dyDescent="0.15">
      <c r="A19" s="184">
        <v>16</v>
      </c>
      <c r="B19" s="188">
        <v>1</v>
      </c>
      <c r="C19" s="168">
        <v>20</v>
      </c>
      <c r="D19" s="168" t="s">
        <v>284</v>
      </c>
      <c r="E19" s="168" t="s">
        <v>241</v>
      </c>
      <c r="F19" s="190"/>
      <c r="G19" s="170">
        <v>10000</v>
      </c>
      <c r="H19" s="30">
        <f t="shared" si="1"/>
        <v>44999</v>
      </c>
      <c r="I19" s="31"/>
      <c r="J19" s="32">
        <f t="shared" si="0"/>
        <v>10000</v>
      </c>
      <c r="K19" s="32">
        <f t="shared" si="2"/>
        <v>44999</v>
      </c>
    </row>
    <row r="20" spans="1:20" ht="33.75" customHeight="1" x14ac:dyDescent="0.15">
      <c r="A20" s="184">
        <v>17</v>
      </c>
      <c r="B20" s="188">
        <v>2</v>
      </c>
      <c r="C20" s="168">
        <v>1</v>
      </c>
      <c r="D20" s="168" t="s">
        <v>292</v>
      </c>
      <c r="E20" s="168" t="s">
        <v>242</v>
      </c>
      <c r="F20" s="190"/>
      <c r="G20" s="170">
        <v>8000</v>
      </c>
      <c r="H20" s="30">
        <f t="shared" si="1"/>
        <v>36999</v>
      </c>
      <c r="I20" s="31"/>
      <c r="J20" s="32">
        <f t="shared" si="0"/>
        <v>8000</v>
      </c>
      <c r="K20" s="32">
        <f t="shared" si="2"/>
        <v>36999</v>
      </c>
    </row>
    <row r="21" spans="1:20" ht="33.75" customHeight="1" x14ac:dyDescent="0.15">
      <c r="A21" s="184">
        <v>18</v>
      </c>
      <c r="B21" s="188">
        <v>3</v>
      </c>
      <c r="C21" s="168">
        <v>1</v>
      </c>
      <c r="D21" s="168" t="s">
        <v>291</v>
      </c>
      <c r="E21" s="168" t="s">
        <v>240</v>
      </c>
      <c r="F21" s="190"/>
      <c r="G21" s="170">
        <v>1000</v>
      </c>
      <c r="H21" s="30">
        <f t="shared" si="1"/>
        <v>35999</v>
      </c>
      <c r="I21" s="31"/>
      <c r="J21" s="32">
        <f t="shared" si="0"/>
        <v>1000</v>
      </c>
      <c r="K21" s="32">
        <f t="shared" si="2"/>
        <v>35999</v>
      </c>
    </row>
    <row r="22" spans="1:20" ht="33.75" customHeight="1" x14ac:dyDescent="0.15">
      <c r="A22" s="184">
        <v>19</v>
      </c>
      <c r="B22" s="188">
        <v>3</v>
      </c>
      <c r="C22" s="168">
        <v>20</v>
      </c>
      <c r="D22" s="168" t="s">
        <v>293</v>
      </c>
      <c r="E22" s="168" t="s">
        <v>243</v>
      </c>
      <c r="F22" s="190"/>
      <c r="G22" s="170">
        <v>12000</v>
      </c>
      <c r="H22" s="30">
        <f t="shared" si="1"/>
        <v>23999</v>
      </c>
      <c r="I22" s="31"/>
      <c r="J22" s="32">
        <f t="shared" si="0"/>
        <v>12000</v>
      </c>
      <c r="K22" s="32">
        <f t="shared" si="2"/>
        <v>23999</v>
      </c>
    </row>
    <row r="23" spans="1:20" ht="33.75" customHeight="1" thickBot="1" x14ac:dyDescent="0.2">
      <c r="A23" s="186">
        <v>20</v>
      </c>
      <c r="B23" s="187"/>
      <c r="C23" s="44"/>
      <c r="D23" s="44"/>
      <c r="E23" s="44"/>
      <c r="F23" s="45"/>
      <c r="G23" s="45"/>
      <c r="H23" s="30" t="str">
        <f t="shared" si="1"/>
        <v/>
      </c>
      <c r="I23" s="31"/>
      <c r="J23" s="32">
        <f t="shared" si="0"/>
        <v>0</v>
      </c>
      <c r="K23" s="32">
        <f t="shared" si="2"/>
        <v>23999</v>
      </c>
    </row>
    <row r="24" spans="1:20" ht="33.75" customHeight="1" x14ac:dyDescent="0.15">
      <c r="H24" s="46"/>
    </row>
    <row r="25" spans="1:20" ht="33.75" customHeight="1" x14ac:dyDescent="0.15">
      <c r="A25" s="413">
        <v>5</v>
      </c>
      <c r="B25" s="413"/>
      <c r="C25" s="414"/>
      <c r="D25" s="414"/>
      <c r="E25" s="414"/>
      <c r="F25" s="414"/>
      <c r="G25" s="414"/>
      <c r="H25" s="414"/>
    </row>
    <row r="26" spans="1:20" ht="33.75" customHeight="1" x14ac:dyDescent="0.15">
      <c r="A26" s="228" t="s">
        <v>294</v>
      </c>
      <c r="B26" s="228"/>
      <c r="C26" s="287"/>
      <c r="D26" s="287"/>
      <c r="E26" s="287"/>
      <c r="F26" s="287"/>
      <c r="G26" s="287"/>
      <c r="H26" s="287"/>
      <c r="I26" s="33"/>
      <c r="J26" s="33"/>
      <c r="K26" s="33"/>
      <c r="L26" s="33"/>
      <c r="M26" s="33"/>
      <c r="N26" s="33"/>
      <c r="O26" s="33"/>
      <c r="P26" s="33"/>
      <c r="Q26" s="33"/>
      <c r="R26" s="33"/>
      <c r="S26" s="33"/>
      <c r="T26" s="33"/>
    </row>
    <row r="27" spans="1:20" ht="33.75" customHeight="1" thickBot="1" x14ac:dyDescent="0.2"/>
    <row r="28" spans="1:20" ht="33.75" customHeight="1" x14ac:dyDescent="0.15">
      <c r="A28" s="183" t="s">
        <v>295</v>
      </c>
      <c r="B28" s="164" t="s">
        <v>276</v>
      </c>
      <c r="C28" s="483" t="s">
        <v>109</v>
      </c>
      <c r="D28" s="37" t="s">
        <v>110</v>
      </c>
      <c r="E28" s="37" t="s">
        <v>277</v>
      </c>
      <c r="F28" s="38" t="s">
        <v>296</v>
      </c>
      <c r="G28" s="38" t="s">
        <v>297</v>
      </c>
      <c r="H28" s="39" t="s">
        <v>298</v>
      </c>
      <c r="J28" s="40" t="s">
        <v>106</v>
      </c>
      <c r="K28" s="40" t="s">
        <v>107</v>
      </c>
    </row>
    <row r="29" spans="1:20" ht="33.75" customHeight="1" x14ac:dyDescent="0.15">
      <c r="A29" s="184">
        <v>21</v>
      </c>
      <c r="B29" s="185"/>
      <c r="C29" s="41"/>
      <c r="D29" s="41"/>
      <c r="E29" s="42"/>
      <c r="F29" s="43"/>
      <c r="G29" s="43"/>
      <c r="H29" s="30" t="str">
        <f>IF(J29=0,"",K29)</f>
        <v/>
      </c>
      <c r="I29" s="31"/>
      <c r="J29" s="32">
        <f>SUM(F29+G29)</f>
        <v>0</v>
      </c>
      <c r="K29" s="32">
        <f>SUM(K23+F29-G29)</f>
        <v>23999</v>
      </c>
    </row>
    <row r="30" spans="1:20" ht="33.75" customHeight="1" x14ac:dyDescent="0.15">
      <c r="A30" s="184">
        <v>22</v>
      </c>
      <c r="B30" s="185"/>
      <c r="C30" s="41"/>
      <c r="D30" s="41"/>
      <c r="E30" s="41"/>
      <c r="F30" s="43"/>
      <c r="G30" s="43"/>
      <c r="H30" s="30" t="str">
        <f t="shared" ref="H30:H48" si="3">IF(J30=0,"",K30)</f>
        <v/>
      </c>
      <c r="I30" s="31"/>
      <c r="J30" s="32">
        <f t="shared" ref="J30:J48" si="4">SUM(F30+G30)</f>
        <v>0</v>
      </c>
      <c r="K30" s="32">
        <f t="shared" ref="K30:K48" si="5">SUM(K29+F30-G30)</f>
        <v>23999</v>
      </c>
    </row>
    <row r="31" spans="1:20" ht="33.75" customHeight="1" x14ac:dyDescent="0.15">
      <c r="A31" s="184">
        <v>23</v>
      </c>
      <c r="B31" s="185"/>
      <c r="C31" s="41"/>
      <c r="D31" s="41"/>
      <c r="E31" s="41"/>
      <c r="F31" s="43"/>
      <c r="G31" s="43"/>
      <c r="H31" s="30" t="str">
        <f t="shared" si="3"/>
        <v/>
      </c>
      <c r="I31" s="31"/>
      <c r="J31" s="32">
        <f t="shared" si="4"/>
        <v>0</v>
      </c>
      <c r="K31" s="32">
        <f t="shared" si="5"/>
        <v>23999</v>
      </c>
    </row>
    <row r="32" spans="1:20" ht="33.75" customHeight="1" x14ac:dyDescent="0.15">
      <c r="A32" s="184">
        <v>24</v>
      </c>
      <c r="B32" s="185"/>
      <c r="C32" s="41"/>
      <c r="D32" s="41"/>
      <c r="E32" s="41"/>
      <c r="F32" s="43"/>
      <c r="G32" s="43"/>
      <c r="H32" s="30" t="str">
        <f t="shared" si="3"/>
        <v/>
      </c>
      <c r="I32" s="31"/>
      <c r="J32" s="32">
        <f t="shared" si="4"/>
        <v>0</v>
      </c>
      <c r="K32" s="32">
        <f t="shared" si="5"/>
        <v>23999</v>
      </c>
    </row>
    <row r="33" spans="1:11" ht="33.75" customHeight="1" x14ac:dyDescent="0.15">
      <c r="A33" s="184">
        <v>25</v>
      </c>
      <c r="B33" s="185"/>
      <c r="C33" s="41"/>
      <c r="D33" s="41"/>
      <c r="E33" s="41"/>
      <c r="F33" s="43"/>
      <c r="G33" s="43"/>
      <c r="H33" s="30" t="str">
        <f t="shared" si="3"/>
        <v/>
      </c>
      <c r="I33" s="31"/>
      <c r="J33" s="32">
        <f t="shared" si="4"/>
        <v>0</v>
      </c>
      <c r="K33" s="32">
        <f t="shared" si="5"/>
        <v>23999</v>
      </c>
    </row>
    <row r="34" spans="1:11" ht="33.75" customHeight="1" x14ac:dyDescent="0.15">
      <c r="A34" s="184">
        <v>26</v>
      </c>
      <c r="B34" s="185"/>
      <c r="C34" s="41"/>
      <c r="D34" s="41"/>
      <c r="E34" s="41"/>
      <c r="F34" s="43"/>
      <c r="G34" s="43"/>
      <c r="H34" s="30" t="str">
        <f t="shared" si="3"/>
        <v/>
      </c>
      <c r="I34" s="31"/>
      <c r="J34" s="32">
        <f t="shared" si="4"/>
        <v>0</v>
      </c>
      <c r="K34" s="32">
        <f t="shared" si="5"/>
        <v>23999</v>
      </c>
    </row>
    <row r="35" spans="1:11" ht="33.75" customHeight="1" x14ac:dyDescent="0.15">
      <c r="A35" s="184">
        <v>27</v>
      </c>
      <c r="B35" s="185"/>
      <c r="C35" s="41"/>
      <c r="D35" s="41"/>
      <c r="E35" s="41"/>
      <c r="F35" s="43"/>
      <c r="G35" s="43"/>
      <c r="H35" s="30" t="str">
        <f t="shared" si="3"/>
        <v/>
      </c>
      <c r="I35" s="31"/>
      <c r="J35" s="32">
        <f t="shared" si="4"/>
        <v>0</v>
      </c>
      <c r="K35" s="32">
        <f t="shared" si="5"/>
        <v>23999</v>
      </c>
    </row>
    <row r="36" spans="1:11" ht="33.75" customHeight="1" x14ac:dyDescent="0.15">
      <c r="A36" s="184">
        <v>28</v>
      </c>
      <c r="B36" s="185"/>
      <c r="C36" s="41"/>
      <c r="D36" s="41"/>
      <c r="E36" s="41"/>
      <c r="F36" s="43"/>
      <c r="G36" s="43"/>
      <c r="H36" s="30" t="str">
        <f t="shared" si="3"/>
        <v/>
      </c>
      <c r="I36" s="31"/>
      <c r="J36" s="32">
        <f t="shared" si="4"/>
        <v>0</v>
      </c>
      <c r="K36" s="32">
        <f t="shared" si="5"/>
        <v>23999</v>
      </c>
    </row>
    <row r="37" spans="1:11" ht="33.75" customHeight="1" x14ac:dyDescent="0.15">
      <c r="A37" s="184">
        <v>29</v>
      </c>
      <c r="B37" s="185"/>
      <c r="C37" s="41"/>
      <c r="D37" s="41"/>
      <c r="E37" s="41"/>
      <c r="F37" s="43"/>
      <c r="G37" s="43"/>
      <c r="H37" s="30" t="str">
        <f t="shared" si="3"/>
        <v/>
      </c>
      <c r="I37" s="31"/>
      <c r="J37" s="32">
        <f t="shared" si="4"/>
        <v>0</v>
      </c>
      <c r="K37" s="32">
        <f t="shared" si="5"/>
        <v>23999</v>
      </c>
    </row>
    <row r="38" spans="1:11" ht="33.75" customHeight="1" x14ac:dyDescent="0.15">
      <c r="A38" s="184">
        <v>30</v>
      </c>
      <c r="B38" s="185"/>
      <c r="C38" s="41"/>
      <c r="D38" s="41"/>
      <c r="E38" s="41"/>
      <c r="F38" s="43"/>
      <c r="G38" s="43"/>
      <c r="H38" s="30" t="str">
        <f t="shared" si="3"/>
        <v/>
      </c>
      <c r="I38" s="31"/>
      <c r="J38" s="32">
        <f t="shared" si="4"/>
        <v>0</v>
      </c>
      <c r="K38" s="32">
        <f t="shared" si="5"/>
        <v>23999</v>
      </c>
    </row>
    <row r="39" spans="1:11" ht="33.75" customHeight="1" x14ac:dyDescent="0.15">
      <c r="A39" s="184">
        <v>31</v>
      </c>
      <c r="B39" s="185"/>
      <c r="C39" s="41"/>
      <c r="D39" s="41"/>
      <c r="E39" s="41"/>
      <c r="F39" s="43"/>
      <c r="G39" s="43"/>
      <c r="H39" s="30" t="str">
        <f t="shared" si="3"/>
        <v/>
      </c>
      <c r="I39" s="31"/>
      <c r="J39" s="32">
        <f t="shared" si="4"/>
        <v>0</v>
      </c>
      <c r="K39" s="32">
        <f t="shared" si="5"/>
        <v>23999</v>
      </c>
    </row>
    <row r="40" spans="1:11" ht="33.75" customHeight="1" x14ac:dyDescent="0.15">
      <c r="A40" s="184">
        <v>32</v>
      </c>
      <c r="B40" s="185"/>
      <c r="C40" s="41"/>
      <c r="D40" s="41"/>
      <c r="E40" s="41"/>
      <c r="F40" s="43"/>
      <c r="G40" s="43"/>
      <c r="H40" s="30" t="str">
        <f t="shared" si="3"/>
        <v/>
      </c>
      <c r="I40" s="31"/>
      <c r="J40" s="32">
        <f t="shared" si="4"/>
        <v>0</v>
      </c>
      <c r="K40" s="32">
        <f t="shared" si="5"/>
        <v>23999</v>
      </c>
    </row>
    <row r="41" spans="1:11" ht="33.75" customHeight="1" x14ac:dyDescent="0.15">
      <c r="A41" s="184">
        <v>33</v>
      </c>
      <c r="B41" s="185"/>
      <c r="C41" s="41"/>
      <c r="D41" s="41"/>
      <c r="E41" s="41"/>
      <c r="F41" s="43"/>
      <c r="G41" s="43"/>
      <c r="H41" s="30" t="str">
        <f t="shared" si="3"/>
        <v/>
      </c>
      <c r="I41" s="31"/>
      <c r="J41" s="32">
        <f t="shared" si="4"/>
        <v>0</v>
      </c>
      <c r="K41" s="32">
        <f t="shared" si="5"/>
        <v>23999</v>
      </c>
    </row>
    <row r="42" spans="1:11" ht="33.75" customHeight="1" x14ac:dyDescent="0.15">
      <c r="A42" s="184">
        <v>34</v>
      </c>
      <c r="B42" s="185"/>
      <c r="C42" s="41"/>
      <c r="D42" s="41"/>
      <c r="E42" s="41"/>
      <c r="F42" s="43"/>
      <c r="G42" s="43"/>
      <c r="H42" s="30" t="str">
        <f t="shared" si="3"/>
        <v/>
      </c>
      <c r="I42" s="31"/>
      <c r="J42" s="32">
        <f t="shared" si="4"/>
        <v>0</v>
      </c>
      <c r="K42" s="32">
        <f t="shared" si="5"/>
        <v>23999</v>
      </c>
    </row>
    <row r="43" spans="1:11" ht="33.75" customHeight="1" x14ac:dyDescent="0.15">
      <c r="A43" s="184">
        <v>35</v>
      </c>
      <c r="B43" s="185"/>
      <c r="C43" s="41"/>
      <c r="D43" s="41"/>
      <c r="E43" s="41"/>
      <c r="F43" s="43"/>
      <c r="G43" s="43"/>
      <c r="H43" s="30" t="str">
        <f t="shared" si="3"/>
        <v/>
      </c>
      <c r="I43" s="31"/>
      <c r="J43" s="32">
        <f t="shared" si="4"/>
        <v>0</v>
      </c>
      <c r="K43" s="32">
        <f t="shared" si="5"/>
        <v>23999</v>
      </c>
    </row>
    <row r="44" spans="1:11" ht="33.75" customHeight="1" x14ac:dyDescent="0.15">
      <c r="A44" s="184">
        <v>36</v>
      </c>
      <c r="B44" s="185"/>
      <c r="C44" s="41"/>
      <c r="D44" s="41"/>
      <c r="E44" s="41"/>
      <c r="F44" s="43"/>
      <c r="G44" s="43"/>
      <c r="H44" s="30" t="str">
        <f t="shared" si="3"/>
        <v/>
      </c>
      <c r="I44" s="31"/>
      <c r="J44" s="32">
        <f t="shared" si="4"/>
        <v>0</v>
      </c>
      <c r="K44" s="32">
        <f t="shared" si="5"/>
        <v>23999</v>
      </c>
    </row>
    <row r="45" spans="1:11" ht="33.75" customHeight="1" x14ac:dyDescent="0.15">
      <c r="A45" s="184">
        <v>37</v>
      </c>
      <c r="B45" s="185"/>
      <c r="C45" s="41"/>
      <c r="D45" s="41"/>
      <c r="E45" s="41"/>
      <c r="F45" s="43"/>
      <c r="G45" s="43"/>
      <c r="H45" s="30" t="str">
        <f t="shared" si="3"/>
        <v/>
      </c>
      <c r="I45" s="31"/>
      <c r="J45" s="32">
        <f t="shared" si="4"/>
        <v>0</v>
      </c>
      <c r="K45" s="32">
        <f t="shared" si="5"/>
        <v>23999</v>
      </c>
    </row>
    <row r="46" spans="1:11" ht="33.75" customHeight="1" x14ac:dyDescent="0.15">
      <c r="A46" s="184">
        <v>38</v>
      </c>
      <c r="B46" s="185"/>
      <c r="C46" s="41"/>
      <c r="D46" s="41"/>
      <c r="E46" s="41"/>
      <c r="F46" s="43"/>
      <c r="G46" s="43"/>
      <c r="H46" s="30" t="str">
        <f t="shared" si="3"/>
        <v/>
      </c>
      <c r="I46" s="31"/>
      <c r="J46" s="32">
        <f t="shared" si="4"/>
        <v>0</v>
      </c>
      <c r="K46" s="32">
        <f t="shared" si="5"/>
        <v>23999</v>
      </c>
    </row>
    <row r="47" spans="1:11" ht="33.75" customHeight="1" x14ac:dyDescent="0.15">
      <c r="A47" s="184">
        <v>39</v>
      </c>
      <c r="B47" s="185"/>
      <c r="C47" s="41"/>
      <c r="D47" s="41"/>
      <c r="E47" s="41"/>
      <c r="F47" s="43"/>
      <c r="G47" s="43"/>
      <c r="H47" s="30" t="str">
        <f t="shared" si="3"/>
        <v/>
      </c>
      <c r="I47" s="31"/>
      <c r="J47" s="32">
        <f t="shared" si="4"/>
        <v>0</v>
      </c>
      <c r="K47" s="32">
        <f t="shared" si="5"/>
        <v>23999</v>
      </c>
    </row>
    <row r="48" spans="1:11" ht="33.75" customHeight="1" thickBot="1" x14ac:dyDescent="0.2">
      <c r="A48" s="186">
        <v>40</v>
      </c>
      <c r="B48" s="187"/>
      <c r="C48" s="44"/>
      <c r="D48" s="44"/>
      <c r="E48" s="44"/>
      <c r="F48" s="45"/>
      <c r="G48" s="45"/>
      <c r="H48" s="47" t="str">
        <f t="shared" si="3"/>
        <v/>
      </c>
      <c r="I48" s="31"/>
      <c r="J48" s="32">
        <f t="shared" si="4"/>
        <v>0</v>
      </c>
      <c r="K48" s="32">
        <f t="shared" si="5"/>
        <v>23999</v>
      </c>
    </row>
    <row r="49" spans="1:11" ht="33.75" customHeight="1" x14ac:dyDescent="0.15">
      <c r="H49" s="46"/>
    </row>
    <row r="50" spans="1:11" ht="33.75" customHeight="1" x14ac:dyDescent="0.15">
      <c r="A50" s="413">
        <v>6</v>
      </c>
      <c r="B50" s="413"/>
      <c r="C50" s="414"/>
      <c r="D50" s="414"/>
      <c r="E50" s="414"/>
      <c r="F50" s="414"/>
      <c r="G50" s="414"/>
      <c r="H50" s="414"/>
    </row>
    <row r="51" spans="1:11" ht="33.75" customHeight="1" x14ac:dyDescent="0.15">
      <c r="A51" s="228" t="s">
        <v>299</v>
      </c>
      <c r="B51" s="228"/>
      <c r="C51" s="287"/>
      <c r="D51" s="287"/>
      <c r="E51" s="287"/>
      <c r="F51" s="287"/>
      <c r="G51" s="287"/>
      <c r="H51" s="287"/>
    </row>
    <row r="52" spans="1:11" ht="33.75" customHeight="1" thickBot="1" x14ac:dyDescent="0.2"/>
    <row r="53" spans="1:11" ht="33.75" customHeight="1" x14ac:dyDescent="0.15">
      <c r="A53" s="183" t="s">
        <v>300</v>
      </c>
      <c r="B53" s="164" t="s">
        <v>301</v>
      </c>
      <c r="C53" s="483" t="s">
        <v>109</v>
      </c>
      <c r="D53" s="37" t="s">
        <v>110</v>
      </c>
      <c r="E53" s="37" t="s">
        <v>302</v>
      </c>
      <c r="F53" s="38" t="s">
        <v>296</v>
      </c>
      <c r="G53" s="38" t="s">
        <v>303</v>
      </c>
      <c r="H53" s="39" t="s">
        <v>304</v>
      </c>
      <c r="J53" s="40" t="s">
        <v>106</v>
      </c>
      <c r="K53" s="40" t="s">
        <v>107</v>
      </c>
    </row>
    <row r="54" spans="1:11" ht="33.75" customHeight="1" x14ac:dyDescent="0.15">
      <c r="A54" s="184">
        <v>41</v>
      </c>
      <c r="B54" s="185"/>
      <c r="C54" s="41"/>
      <c r="D54" s="41"/>
      <c r="E54" s="42"/>
      <c r="F54" s="43"/>
      <c r="G54" s="43"/>
      <c r="H54" s="30" t="str">
        <f>IF(J54=0,"",K54)</f>
        <v/>
      </c>
      <c r="I54" s="31"/>
      <c r="J54" s="32">
        <f>SUM(F54+G54)</f>
        <v>0</v>
      </c>
      <c r="K54" s="32">
        <f>SUM(K48+F54-G54)</f>
        <v>23999</v>
      </c>
    </row>
    <row r="55" spans="1:11" ht="33.75" customHeight="1" x14ac:dyDescent="0.15">
      <c r="A55" s="184">
        <v>42</v>
      </c>
      <c r="B55" s="185"/>
      <c r="C55" s="41"/>
      <c r="D55" s="41"/>
      <c r="E55" s="41"/>
      <c r="F55" s="43"/>
      <c r="G55" s="43"/>
      <c r="H55" s="30" t="str">
        <f t="shared" ref="H55:H73" si="6">IF(J55=0,"",K55)</f>
        <v/>
      </c>
      <c r="I55" s="31"/>
      <c r="J55" s="32">
        <f t="shared" ref="J55:J73" si="7">SUM(F55+G55)</f>
        <v>0</v>
      </c>
      <c r="K55" s="32">
        <f t="shared" ref="K55:K73" si="8">SUM(K54+F55-G55)</f>
        <v>23999</v>
      </c>
    </row>
    <row r="56" spans="1:11" ht="33.75" customHeight="1" x14ac:dyDescent="0.15">
      <c r="A56" s="184">
        <v>43</v>
      </c>
      <c r="B56" s="185"/>
      <c r="C56" s="41"/>
      <c r="D56" s="41"/>
      <c r="E56" s="41"/>
      <c r="F56" s="43"/>
      <c r="G56" s="43"/>
      <c r="H56" s="30" t="str">
        <f t="shared" si="6"/>
        <v/>
      </c>
      <c r="I56" s="31"/>
      <c r="J56" s="32">
        <f t="shared" si="7"/>
        <v>0</v>
      </c>
      <c r="K56" s="32">
        <f t="shared" si="8"/>
        <v>23999</v>
      </c>
    </row>
    <row r="57" spans="1:11" ht="33.75" customHeight="1" x14ac:dyDescent="0.15">
      <c r="A57" s="184">
        <v>44</v>
      </c>
      <c r="B57" s="185"/>
      <c r="C57" s="41"/>
      <c r="D57" s="41"/>
      <c r="E57" s="41"/>
      <c r="F57" s="43"/>
      <c r="G57" s="43"/>
      <c r="H57" s="30" t="str">
        <f t="shared" si="6"/>
        <v/>
      </c>
      <c r="I57" s="31"/>
      <c r="J57" s="32">
        <f t="shared" si="7"/>
        <v>0</v>
      </c>
      <c r="K57" s="32">
        <f t="shared" si="8"/>
        <v>23999</v>
      </c>
    </row>
    <row r="58" spans="1:11" ht="33.75" customHeight="1" x14ac:dyDescent="0.15">
      <c r="A58" s="184">
        <v>45</v>
      </c>
      <c r="B58" s="185"/>
      <c r="C58" s="41"/>
      <c r="D58" s="41"/>
      <c r="E58" s="41"/>
      <c r="F58" s="43"/>
      <c r="G58" s="43"/>
      <c r="H58" s="30" t="str">
        <f t="shared" si="6"/>
        <v/>
      </c>
      <c r="I58" s="31"/>
      <c r="J58" s="32">
        <f t="shared" si="7"/>
        <v>0</v>
      </c>
      <c r="K58" s="32">
        <f t="shared" si="8"/>
        <v>23999</v>
      </c>
    </row>
    <row r="59" spans="1:11" ht="33.75" customHeight="1" x14ac:dyDescent="0.15">
      <c r="A59" s="184">
        <v>46</v>
      </c>
      <c r="B59" s="185"/>
      <c r="C59" s="41"/>
      <c r="D59" s="41"/>
      <c r="E59" s="41"/>
      <c r="F59" s="43"/>
      <c r="G59" s="43"/>
      <c r="H59" s="30" t="str">
        <f t="shared" si="6"/>
        <v/>
      </c>
      <c r="I59" s="31"/>
      <c r="J59" s="32">
        <f t="shared" si="7"/>
        <v>0</v>
      </c>
      <c r="K59" s="32">
        <f t="shared" si="8"/>
        <v>23999</v>
      </c>
    </row>
    <row r="60" spans="1:11" ht="33.75" customHeight="1" x14ac:dyDescent="0.15">
      <c r="A60" s="184">
        <v>47</v>
      </c>
      <c r="B60" s="185"/>
      <c r="C60" s="41"/>
      <c r="D60" s="41"/>
      <c r="E60" s="41"/>
      <c r="F60" s="43"/>
      <c r="G60" s="43"/>
      <c r="H60" s="30" t="str">
        <f t="shared" si="6"/>
        <v/>
      </c>
      <c r="I60" s="31"/>
      <c r="J60" s="32">
        <f t="shared" si="7"/>
        <v>0</v>
      </c>
      <c r="K60" s="32">
        <f t="shared" si="8"/>
        <v>23999</v>
      </c>
    </row>
    <row r="61" spans="1:11" ht="33.75" customHeight="1" x14ac:dyDescent="0.15">
      <c r="A61" s="184">
        <v>48</v>
      </c>
      <c r="B61" s="185"/>
      <c r="C61" s="41"/>
      <c r="D61" s="41"/>
      <c r="E61" s="41"/>
      <c r="F61" s="43"/>
      <c r="G61" s="43"/>
      <c r="H61" s="30" t="str">
        <f t="shared" si="6"/>
        <v/>
      </c>
      <c r="I61" s="31"/>
      <c r="J61" s="32">
        <f t="shared" si="7"/>
        <v>0</v>
      </c>
      <c r="K61" s="32">
        <f t="shared" si="8"/>
        <v>23999</v>
      </c>
    </row>
    <row r="62" spans="1:11" ht="33.75" customHeight="1" x14ac:dyDescent="0.15">
      <c r="A62" s="184">
        <v>49</v>
      </c>
      <c r="B62" s="185"/>
      <c r="C62" s="41"/>
      <c r="D62" s="41"/>
      <c r="E62" s="41"/>
      <c r="F62" s="43"/>
      <c r="G62" s="43"/>
      <c r="H62" s="30" t="str">
        <f t="shared" si="6"/>
        <v/>
      </c>
      <c r="I62" s="31"/>
      <c r="J62" s="32">
        <f t="shared" si="7"/>
        <v>0</v>
      </c>
      <c r="K62" s="32">
        <f t="shared" si="8"/>
        <v>23999</v>
      </c>
    </row>
    <row r="63" spans="1:11" ht="33.75" customHeight="1" x14ac:dyDescent="0.15">
      <c r="A63" s="184">
        <v>50</v>
      </c>
      <c r="B63" s="185"/>
      <c r="C63" s="41"/>
      <c r="D63" s="41"/>
      <c r="E63" s="41"/>
      <c r="F63" s="43"/>
      <c r="G63" s="43"/>
      <c r="H63" s="30" t="str">
        <f t="shared" si="6"/>
        <v/>
      </c>
      <c r="I63" s="31"/>
      <c r="J63" s="32">
        <f t="shared" si="7"/>
        <v>0</v>
      </c>
      <c r="K63" s="32">
        <f t="shared" si="8"/>
        <v>23999</v>
      </c>
    </row>
    <row r="64" spans="1:11" ht="33.75" customHeight="1" x14ac:dyDescent="0.15">
      <c r="A64" s="184">
        <v>51</v>
      </c>
      <c r="B64" s="185"/>
      <c r="C64" s="41"/>
      <c r="D64" s="41"/>
      <c r="E64" s="41"/>
      <c r="F64" s="43"/>
      <c r="G64" s="43"/>
      <c r="H64" s="30" t="str">
        <f t="shared" si="6"/>
        <v/>
      </c>
      <c r="I64" s="31"/>
      <c r="J64" s="32">
        <f t="shared" si="7"/>
        <v>0</v>
      </c>
      <c r="K64" s="32">
        <f t="shared" si="8"/>
        <v>23999</v>
      </c>
    </row>
    <row r="65" spans="1:11" ht="33.75" customHeight="1" x14ac:dyDescent="0.15">
      <c r="A65" s="184">
        <v>52</v>
      </c>
      <c r="B65" s="185"/>
      <c r="C65" s="41"/>
      <c r="D65" s="41"/>
      <c r="E65" s="41"/>
      <c r="F65" s="43"/>
      <c r="G65" s="43"/>
      <c r="H65" s="30" t="str">
        <f t="shared" si="6"/>
        <v/>
      </c>
      <c r="I65" s="31"/>
      <c r="J65" s="32">
        <f t="shared" si="7"/>
        <v>0</v>
      </c>
      <c r="K65" s="32">
        <f t="shared" si="8"/>
        <v>23999</v>
      </c>
    </row>
    <row r="66" spans="1:11" ht="33.75" customHeight="1" x14ac:dyDescent="0.15">
      <c r="A66" s="184">
        <v>53</v>
      </c>
      <c r="B66" s="185"/>
      <c r="C66" s="41"/>
      <c r="D66" s="41"/>
      <c r="E66" s="41"/>
      <c r="F66" s="43"/>
      <c r="G66" s="43"/>
      <c r="H66" s="30" t="str">
        <f t="shared" si="6"/>
        <v/>
      </c>
      <c r="I66" s="31"/>
      <c r="J66" s="32">
        <f t="shared" si="7"/>
        <v>0</v>
      </c>
      <c r="K66" s="32">
        <f t="shared" si="8"/>
        <v>23999</v>
      </c>
    </row>
    <row r="67" spans="1:11" ht="33.75" customHeight="1" x14ac:dyDescent="0.15">
      <c r="A67" s="184">
        <v>54</v>
      </c>
      <c r="B67" s="185"/>
      <c r="C67" s="41"/>
      <c r="D67" s="41"/>
      <c r="E67" s="41"/>
      <c r="F67" s="43"/>
      <c r="G67" s="43"/>
      <c r="H67" s="30" t="str">
        <f t="shared" si="6"/>
        <v/>
      </c>
      <c r="I67" s="31"/>
      <c r="J67" s="32">
        <f t="shared" si="7"/>
        <v>0</v>
      </c>
      <c r="K67" s="32">
        <f t="shared" si="8"/>
        <v>23999</v>
      </c>
    </row>
    <row r="68" spans="1:11" ht="33.75" customHeight="1" x14ac:dyDescent="0.15">
      <c r="A68" s="184">
        <v>55</v>
      </c>
      <c r="B68" s="185"/>
      <c r="C68" s="41"/>
      <c r="D68" s="41"/>
      <c r="E68" s="41"/>
      <c r="F68" s="43"/>
      <c r="G68" s="43"/>
      <c r="H68" s="30" t="str">
        <f t="shared" si="6"/>
        <v/>
      </c>
      <c r="I68" s="31"/>
      <c r="J68" s="32">
        <f t="shared" si="7"/>
        <v>0</v>
      </c>
      <c r="K68" s="32">
        <f t="shared" si="8"/>
        <v>23999</v>
      </c>
    </row>
    <row r="69" spans="1:11" ht="33.75" customHeight="1" x14ac:dyDescent="0.15">
      <c r="A69" s="184">
        <v>56</v>
      </c>
      <c r="B69" s="185"/>
      <c r="C69" s="41"/>
      <c r="D69" s="41"/>
      <c r="E69" s="41"/>
      <c r="F69" s="43"/>
      <c r="G69" s="43"/>
      <c r="H69" s="30" t="str">
        <f t="shared" si="6"/>
        <v/>
      </c>
      <c r="I69" s="31"/>
      <c r="J69" s="32">
        <f t="shared" si="7"/>
        <v>0</v>
      </c>
      <c r="K69" s="32">
        <f t="shared" si="8"/>
        <v>23999</v>
      </c>
    </row>
    <row r="70" spans="1:11" ht="33.75" customHeight="1" x14ac:dyDescent="0.15">
      <c r="A70" s="184">
        <v>57</v>
      </c>
      <c r="B70" s="185"/>
      <c r="C70" s="41"/>
      <c r="D70" s="41"/>
      <c r="E70" s="41"/>
      <c r="F70" s="43"/>
      <c r="G70" s="43"/>
      <c r="H70" s="30" t="str">
        <f t="shared" si="6"/>
        <v/>
      </c>
      <c r="I70" s="31"/>
      <c r="J70" s="32">
        <f t="shared" si="7"/>
        <v>0</v>
      </c>
      <c r="K70" s="32">
        <f t="shared" si="8"/>
        <v>23999</v>
      </c>
    </row>
    <row r="71" spans="1:11" ht="33.75" customHeight="1" x14ac:dyDescent="0.15">
      <c r="A71" s="184">
        <v>58</v>
      </c>
      <c r="B71" s="185"/>
      <c r="C71" s="41"/>
      <c r="D71" s="41"/>
      <c r="E71" s="41"/>
      <c r="F71" s="43"/>
      <c r="G71" s="43"/>
      <c r="H71" s="30" t="str">
        <f t="shared" si="6"/>
        <v/>
      </c>
      <c r="I71" s="31"/>
      <c r="J71" s="32">
        <f t="shared" si="7"/>
        <v>0</v>
      </c>
      <c r="K71" s="32">
        <f t="shared" si="8"/>
        <v>23999</v>
      </c>
    </row>
    <row r="72" spans="1:11" ht="33.75" customHeight="1" x14ac:dyDescent="0.15">
      <c r="A72" s="184">
        <v>59</v>
      </c>
      <c r="B72" s="185"/>
      <c r="C72" s="41"/>
      <c r="D72" s="41"/>
      <c r="E72" s="41"/>
      <c r="F72" s="43"/>
      <c r="G72" s="43"/>
      <c r="H72" s="30" t="str">
        <f t="shared" si="6"/>
        <v/>
      </c>
      <c r="I72" s="31"/>
      <c r="J72" s="32">
        <f t="shared" si="7"/>
        <v>0</v>
      </c>
      <c r="K72" s="32">
        <f t="shared" si="8"/>
        <v>23999</v>
      </c>
    </row>
    <row r="73" spans="1:11" ht="33.75" customHeight="1" thickBot="1" x14ac:dyDescent="0.2">
      <c r="A73" s="186">
        <v>60</v>
      </c>
      <c r="B73" s="187"/>
      <c r="C73" s="44"/>
      <c r="D73" s="44"/>
      <c r="E73" s="44"/>
      <c r="F73" s="45"/>
      <c r="G73" s="45"/>
      <c r="H73" s="48" t="str">
        <f t="shared" si="6"/>
        <v/>
      </c>
      <c r="I73" s="49"/>
      <c r="J73" s="32">
        <f t="shared" si="7"/>
        <v>0</v>
      </c>
      <c r="K73" s="32">
        <f t="shared" si="8"/>
        <v>23999</v>
      </c>
    </row>
    <row r="74" spans="1:11" ht="33.75" customHeight="1" x14ac:dyDescent="0.15"/>
    <row r="75" spans="1:11" ht="33.75" customHeight="1" x14ac:dyDescent="0.15">
      <c r="A75" s="413">
        <v>7</v>
      </c>
      <c r="B75" s="413"/>
      <c r="C75" s="414"/>
      <c r="D75" s="414"/>
      <c r="E75" s="414"/>
      <c r="F75" s="414"/>
      <c r="G75" s="414"/>
      <c r="H75" s="414"/>
    </row>
    <row r="76" spans="1:11" ht="33.75" customHeight="1" x14ac:dyDescent="0.15">
      <c r="A76" s="228" t="s">
        <v>274</v>
      </c>
      <c r="B76" s="228"/>
      <c r="C76" s="287"/>
      <c r="D76" s="287"/>
      <c r="E76" s="287"/>
      <c r="F76" s="287"/>
      <c r="G76" s="287"/>
      <c r="H76" s="287"/>
    </row>
    <row r="77" spans="1:11" ht="33.75" customHeight="1" thickBot="1" x14ac:dyDescent="0.2"/>
    <row r="78" spans="1:11" ht="33.75" customHeight="1" x14ac:dyDescent="0.15">
      <c r="A78" s="183" t="s">
        <v>275</v>
      </c>
      <c r="B78" s="85" t="s">
        <v>305</v>
      </c>
      <c r="C78" s="165" t="s">
        <v>109</v>
      </c>
      <c r="D78" s="37" t="s">
        <v>110</v>
      </c>
      <c r="E78" s="37" t="s">
        <v>277</v>
      </c>
      <c r="F78" s="38" t="s">
        <v>278</v>
      </c>
      <c r="G78" s="38" t="s">
        <v>279</v>
      </c>
      <c r="H78" s="39" t="s">
        <v>298</v>
      </c>
      <c r="J78" s="40" t="s">
        <v>106</v>
      </c>
      <c r="K78" s="40" t="s">
        <v>107</v>
      </c>
    </row>
    <row r="79" spans="1:11" ht="33.75" customHeight="1" x14ac:dyDescent="0.15">
      <c r="A79" s="184">
        <v>61</v>
      </c>
      <c r="B79" s="185"/>
      <c r="C79" s="41"/>
      <c r="D79" s="41"/>
      <c r="E79" s="42"/>
      <c r="F79" s="43"/>
      <c r="G79" s="43"/>
      <c r="H79" s="30" t="str">
        <f>IF(J79=0,"",K79)</f>
        <v/>
      </c>
      <c r="I79" s="31"/>
      <c r="J79" s="32">
        <f>SUM(F79+G79)</f>
        <v>0</v>
      </c>
      <c r="K79" s="32">
        <f>SUM(K73+F79-G79)</f>
        <v>23999</v>
      </c>
    </row>
    <row r="80" spans="1:11" ht="33.75" customHeight="1" x14ac:dyDescent="0.15">
      <c r="A80" s="184">
        <v>62</v>
      </c>
      <c r="B80" s="185"/>
      <c r="C80" s="41"/>
      <c r="D80" s="41"/>
      <c r="E80" s="41"/>
      <c r="F80" s="43"/>
      <c r="G80" s="43"/>
      <c r="H80" s="30" t="str">
        <f t="shared" ref="H80:H98" si="9">IF(J80=0,"",K80)</f>
        <v/>
      </c>
      <c r="I80" s="31"/>
      <c r="J80" s="32">
        <f t="shared" ref="J80:J98" si="10">SUM(F80+G80)</f>
        <v>0</v>
      </c>
      <c r="K80" s="32">
        <f t="shared" ref="K80:K98" si="11">SUM(K79+F80-G80)</f>
        <v>23999</v>
      </c>
    </row>
    <row r="81" spans="1:11" ht="33.75" customHeight="1" x14ac:dyDescent="0.15">
      <c r="A81" s="184">
        <v>63</v>
      </c>
      <c r="B81" s="185"/>
      <c r="C81" s="41"/>
      <c r="D81" s="41"/>
      <c r="E81" s="41"/>
      <c r="F81" s="43"/>
      <c r="G81" s="43"/>
      <c r="H81" s="30" t="str">
        <f t="shared" si="9"/>
        <v/>
      </c>
      <c r="I81" s="31"/>
      <c r="J81" s="32">
        <f t="shared" si="10"/>
        <v>0</v>
      </c>
      <c r="K81" s="32">
        <f t="shared" si="11"/>
        <v>23999</v>
      </c>
    </row>
    <row r="82" spans="1:11" ht="33.75" customHeight="1" x14ac:dyDescent="0.15">
      <c r="A82" s="184">
        <v>64</v>
      </c>
      <c r="B82" s="185"/>
      <c r="C82" s="41"/>
      <c r="D82" s="41"/>
      <c r="E82" s="41"/>
      <c r="F82" s="43"/>
      <c r="G82" s="43"/>
      <c r="H82" s="30" t="str">
        <f t="shared" si="9"/>
        <v/>
      </c>
      <c r="I82" s="31"/>
      <c r="J82" s="32">
        <f t="shared" si="10"/>
        <v>0</v>
      </c>
      <c r="K82" s="32">
        <f t="shared" si="11"/>
        <v>23999</v>
      </c>
    </row>
    <row r="83" spans="1:11" ht="33.75" customHeight="1" x14ac:dyDescent="0.15">
      <c r="A83" s="184">
        <v>65</v>
      </c>
      <c r="B83" s="185"/>
      <c r="C83" s="41"/>
      <c r="D83" s="41"/>
      <c r="E83" s="41"/>
      <c r="F83" s="43"/>
      <c r="G83" s="43"/>
      <c r="H83" s="30" t="str">
        <f t="shared" si="9"/>
        <v/>
      </c>
      <c r="I83" s="31"/>
      <c r="J83" s="32">
        <f t="shared" si="10"/>
        <v>0</v>
      </c>
      <c r="K83" s="32">
        <f t="shared" si="11"/>
        <v>23999</v>
      </c>
    </row>
    <row r="84" spans="1:11" ht="33.75" customHeight="1" x14ac:dyDescent="0.15">
      <c r="A84" s="184">
        <v>66</v>
      </c>
      <c r="B84" s="185"/>
      <c r="C84" s="41"/>
      <c r="D84" s="41"/>
      <c r="E84" s="41"/>
      <c r="F84" s="43"/>
      <c r="G84" s="43"/>
      <c r="H84" s="30" t="str">
        <f t="shared" si="9"/>
        <v/>
      </c>
      <c r="I84" s="31"/>
      <c r="J84" s="32">
        <f t="shared" si="10"/>
        <v>0</v>
      </c>
      <c r="K84" s="32">
        <f t="shared" si="11"/>
        <v>23999</v>
      </c>
    </row>
    <row r="85" spans="1:11" ht="33.75" customHeight="1" x14ac:dyDescent="0.15">
      <c r="A85" s="184">
        <v>67</v>
      </c>
      <c r="B85" s="185"/>
      <c r="C85" s="41"/>
      <c r="D85" s="41"/>
      <c r="E85" s="41"/>
      <c r="F85" s="43"/>
      <c r="G85" s="43"/>
      <c r="H85" s="30" t="str">
        <f t="shared" si="9"/>
        <v/>
      </c>
      <c r="I85" s="31"/>
      <c r="J85" s="32">
        <f t="shared" si="10"/>
        <v>0</v>
      </c>
      <c r="K85" s="32">
        <f t="shared" si="11"/>
        <v>23999</v>
      </c>
    </row>
    <row r="86" spans="1:11" ht="33.75" customHeight="1" x14ac:dyDescent="0.15">
      <c r="A86" s="184">
        <v>68</v>
      </c>
      <c r="B86" s="185"/>
      <c r="C86" s="41"/>
      <c r="D86" s="41"/>
      <c r="E86" s="41"/>
      <c r="F86" s="43"/>
      <c r="G86" s="43"/>
      <c r="H86" s="30" t="str">
        <f t="shared" si="9"/>
        <v/>
      </c>
      <c r="I86" s="31"/>
      <c r="J86" s="32">
        <f t="shared" si="10"/>
        <v>0</v>
      </c>
      <c r="K86" s="32">
        <f t="shared" si="11"/>
        <v>23999</v>
      </c>
    </row>
    <row r="87" spans="1:11" ht="33.75" customHeight="1" x14ac:dyDescent="0.15">
      <c r="A87" s="184">
        <v>69</v>
      </c>
      <c r="B87" s="185"/>
      <c r="C87" s="41"/>
      <c r="D87" s="41"/>
      <c r="E87" s="41"/>
      <c r="F87" s="43"/>
      <c r="G87" s="43"/>
      <c r="H87" s="30" t="str">
        <f t="shared" si="9"/>
        <v/>
      </c>
      <c r="I87" s="31"/>
      <c r="J87" s="32">
        <f t="shared" si="10"/>
        <v>0</v>
      </c>
      <c r="K87" s="32">
        <f t="shared" si="11"/>
        <v>23999</v>
      </c>
    </row>
    <row r="88" spans="1:11" ht="33.75" customHeight="1" x14ac:dyDescent="0.15">
      <c r="A88" s="184">
        <v>70</v>
      </c>
      <c r="B88" s="185"/>
      <c r="C88" s="41"/>
      <c r="D88" s="41"/>
      <c r="E88" s="41"/>
      <c r="F88" s="43"/>
      <c r="G88" s="43"/>
      <c r="H88" s="30" t="str">
        <f t="shared" si="9"/>
        <v/>
      </c>
      <c r="I88" s="31"/>
      <c r="J88" s="32">
        <f t="shared" si="10"/>
        <v>0</v>
      </c>
      <c r="K88" s="32">
        <f t="shared" si="11"/>
        <v>23999</v>
      </c>
    </row>
    <row r="89" spans="1:11" ht="33.75" customHeight="1" x14ac:dyDescent="0.15">
      <c r="A89" s="184">
        <v>71</v>
      </c>
      <c r="B89" s="185"/>
      <c r="C89" s="41"/>
      <c r="D89" s="41"/>
      <c r="E89" s="41"/>
      <c r="F89" s="43"/>
      <c r="G89" s="43"/>
      <c r="H89" s="30" t="str">
        <f t="shared" si="9"/>
        <v/>
      </c>
      <c r="I89" s="31"/>
      <c r="J89" s="32">
        <f t="shared" si="10"/>
        <v>0</v>
      </c>
      <c r="K89" s="32">
        <f t="shared" si="11"/>
        <v>23999</v>
      </c>
    </row>
    <row r="90" spans="1:11" ht="33.75" customHeight="1" x14ac:dyDescent="0.15">
      <c r="A90" s="184">
        <v>72</v>
      </c>
      <c r="B90" s="185"/>
      <c r="C90" s="41"/>
      <c r="D90" s="41"/>
      <c r="E90" s="41"/>
      <c r="F90" s="43"/>
      <c r="G90" s="43"/>
      <c r="H90" s="30" t="str">
        <f t="shared" si="9"/>
        <v/>
      </c>
      <c r="I90" s="31"/>
      <c r="J90" s="32">
        <f t="shared" si="10"/>
        <v>0</v>
      </c>
      <c r="K90" s="32">
        <f t="shared" si="11"/>
        <v>23999</v>
      </c>
    </row>
    <row r="91" spans="1:11" ht="33.75" customHeight="1" x14ac:dyDescent="0.15">
      <c r="A91" s="184">
        <v>73</v>
      </c>
      <c r="B91" s="185"/>
      <c r="C91" s="41"/>
      <c r="D91" s="41"/>
      <c r="E91" s="41"/>
      <c r="F91" s="43"/>
      <c r="G91" s="43"/>
      <c r="H91" s="30" t="str">
        <f t="shared" si="9"/>
        <v/>
      </c>
      <c r="I91" s="31"/>
      <c r="J91" s="32">
        <f t="shared" si="10"/>
        <v>0</v>
      </c>
      <c r="K91" s="32">
        <f t="shared" si="11"/>
        <v>23999</v>
      </c>
    </row>
    <row r="92" spans="1:11" ht="33.75" customHeight="1" x14ac:dyDescent="0.15">
      <c r="A92" s="184">
        <v>74</v>
      </c>
      <c r="B92" s="185"/>
      <c r="C92" s="41"/>
      <c r="D92" s="41"/>
      <c r="E92" s="41"/>
      <c r="F92" s="43"/>
      <c r="G92" s="43"/>
      <c r="H92" s="30" t="str">
        <f t="shared" si="9"/>
        <v/>
      </c>
      <c r="I92" s="31"/>
      <c r="J92" s="32">
        <f t="shared" si="10"/>
        <v>0</v>
      </c>
      <c r="K92" s="32">
        <f t="shared" si="11"/>
        <v>23999</v>
      </c>
    </row>
    <row r="93" spans="1:11" ht="33.75" customHeight="1" x14ac:dyDescent="0.15">
      <c r="A93" s="184">
        <v>75</v>
      </c>
      <c r="B93" s="185"/>
      <c r="C93" s="41"/>
      <c r="D93" s="41"/>
      <c r="E93" s="41"/>
      <c r="F93" s="43"/>
      <c r="G93" s="43"/>
      <c r="H93" s="30" t="str">
        <f t="shared" si="9"/>
        <v/>
      </c>
      <c r="I93" s="31"/>
      <c r="J93" s="32">
        <f t="shared" si="10"/>
        <v>0</v>
      </c>
      <c r="K93" s="32">
        <f t="shared" si="11"/>
        <v>23999</v>
      </c>
    </row>
    <row r="94" spans="1:11" ht="33.75" customHeight="1" x14ac:dyDescent="0.15">
      <c r="A94" s="184">
        <v>76</v>
      </c>
      <c r="B94" s="185"/>
      <c r="C94" s="41"/>
      <c r="D94" s="41"/>
      <c r="E94" s="41"/>
      <c r="F94" s="43"/>
      <c r="G94" s="43"/>
      <c r="H94" s="30" t="str">
        <f t="shared" si="9"/>
        <v/>
      </c>
      <c r="I94" s="31"/>
      <c r="J94" s="32">
        <f t="shared" si="10"/>
        <v>0</v>
      </c>
      <c r="K94" s="32">
        <f t="shared" si="11"/>
        <v>23999</v>
      </c>
    </row>
    <row r="95" spans="1:11" ht="33.75" customHeight="1" x14ac:dyDescent="0.15">
      <c r="A95" s="184">
        <v>77</v>
      </c>
      <c r="B95" s="185"/>
      <c r="C95" s="41"/>
      <c r="D95" s="41"/>
      <c r="E95" s="41"/>
      <c r="F95" s="43"/>
      <c r="G95" s="43"/>
      <c r="H95" s="30" t="str">
        <f t="shared" si="9"/>
        <v/>
      </c>
      <c r="I95" s="31"/>
      <c r="J95" s="32">
        <f t="shared" si="10"/>
        <v>0</v>
      </c>
      <c r="K95" s="32">
        <f t="shared" si="11"/>
        <v>23999</v>
      </c>
    </row>
    <row r="96" spans="1:11" ht="33.75" customHeight="1" x14ac:dyDescent="0.15">
      <c r="A96" s="184">
        <v>78</v>
      </c>
      <c r="B96" s="185"/>
      <c r="C96" s="41"/>
      <c r="D96" s="41"/>
      <c r="E96" s="41"/>
      <c r="F96" s="43"/>
      <c r="G96" s="43"/>
      <c r="H96" s="30" t="str">
        <f t="shared" si="9"/>
        <v/>
      </c>
      <c r="I96" s="31"/>
      <c r="J96" s="32">
        <f t="shared" si="10"/>
        <v>0</v>
      </c>
      <c r="K96" s="32">
        <f t="shared" si="11"/>
        <v>23999</v>
      </c>
    </row>
    <row r="97" spans="1:11" ht="33.75" customHeight="1" x14ac:dyDescent="0.15">
      <c r="A97" s="184">
        <v>79</v>
      </c>
      <c r="B97" s="185"/>
      <c r="C97" s="41"/>
      <c r="D97" s="41"/>
      <c r="E97" s="41"/>
      <c r="F97" s="43"/>
      <c r="G97" s="43"/>
      <c r="H97" s="30" t="str">
        <f t="shared" si="9"/>
        <v/>
      </c>
      <c r="I97" s="31"/>
      <c r="J97" s="32">
        <f t="shared" si="10"/>
        <v>0</v>
      </c>
      <c r="K97" s="32">
        <f t="shared" si="11"/>
        <v>23999</v>
      </c>
    </row>
    <row r="98" spans="1:11" ht="33.75" customHeight="1" thickBot="1" x14ac:dyDescent="0.2">
      <c r="A98" s="186">
        <v>80</v>
      </c>
      <c r="B98" s="187"/>
      <c r="C98" s="44"/>
      <c r="D98" s="44"/>
      <c r="E98" s="44"/>
      <c r="F98" s="45"/>
      <c r="G98" s="45"/>
      <c r="H98" s="48" t="str">
        <f t="shared" si="9"/>
        <v/>
      </c>
      <c r="I98" s="49"/>
      <c r="J98" s="32">
        <f t="shared" si="10"/>
        <v>0</v>
      </c>
      <c r="K98" s="32">
        <f t="shared" si="11"/>
        <v>23999</v>
      </c>
    </row>
    <row r="99" spans="1:11" ht="33.75" customHeight="1" x14ac:dyDescent="0.15"/>
    <row r="100" spans="1:11" ht="33.75" customHeight="1" x14ac:dyDescent="0.15">
      <c r="A100" s="413">
        <v>8</v>
      </c>
      <c r="B100" s="413"/>
      <c r="C100" s="414"/>
      <c r="D100" s="414"/>
      <c r="E100" s="414"/>
      <c r="F100" s="414"/>
      <c r="G100" s="414"/>
      <c r="H100" s="414"/>
    </row>
    <row r="101" spans="1:11" ht="33.75" customHeight="1" x14ac:dyDescent="0.15">
      <c r="A101" s="228" t="s">
        <v>274</v>
      </c>
      <c r="B101" s="228"/>
      <c r="C101" s="287"/>
      <c r="D101" s="287"/>
      <c r="E101" s="287"/>
      <c r="F101" s="287"/>
      <c r="G101" s="287"/>
      <c r="H101" s="287"/>
    </row>
    <row r="102" spans="1:11" ht="33.75" customHeight="1" thickBot="1" x14ac:dyDescent="0.2"/>
    <row r="103" spans="1:11" ht="33.75" customHeight="1" x14ac:dyDescent="0.15">
      <c r="A103" s="183" t="s">
        <v>300</v>
      </c>
      <c r="B103" s="164" t="s">
        <v>305</v>
      </c>
      <c r="C103" s="483" t="s">
        <v>109</v>
      </c>
      <c r="D103" s="37" t="s">
        <v>110</v>
      </c>
      <c r="E103" s="37" t="s">
        <v>277</v>
      </c>
      <c r="F103" s="38" t="s">
        <v>278</v>
      </c>
      <c r="G103" s="38" t="s">
        <v>303</v>
      </c>
      <c r="H103" s="39" t="s">
        <v>304</v>
      </c>
      <c r="J103" s="40" t="s">
        <v>106</v>
      </c>
      <c r="K103" s="40" t="s">
        <v>107</v>
      </c>
    </row>
    <row r="104" spans="1:11" ht="33.75" customHeight="1" x14ac:dyDescent="0.15">
      <c r="A104" s="184">
        <v>81</v>
      </c>
      <c r="B104" s="185"/>
      <c r="C104" s="41"/>
      <c r="D104" s="41"/>
      <c r="E104" s="42"/>
      <c r="F104" s="43"/>
      <c r="G104" s="43"/>
      <c r="H104" s="30" t="str">
        <f>IF(J104=0,"",K104)</f>
        <v/>
      </c>
      <c r="I104" s="31"/>
      <c r="J104" s="32">
        <f>SUM(F104+G104)</f>
        <v>0</v>
      </c>
      <c r="K104" s="32">
        <f>SUM(K98+F104-G104)</f>
        <v>23999</v>
      </c>
    </row>
    <row r="105" spans="1:11" ht="33.75" customHeight="1" x14ac:dyDescent="0.15">
      <c r="A105" s="184">
        <v>82</v>
      </c>
      <c r="B105" s="185"/>
      <c r="C105" s="41"/>
      <c r="D105" s="41"/>
      <c r="E105" s="41"/>
      <c r="F105" s="43"/>
      <c r="G105" s="43"/>
      <c r="H105" s="30" t="str">
        <f t="shared" ref="H105:H123" si="12">IF(J105=0,"",K105)</f>
        <v/>
      </c>
      <c r="I105" s="31"/>
      <c r="J105" s="32">
        <f t="shared" ref="J105:J123" si="13">SUM(F105+G105)</f>
        <v>0</v>
      </c>
      <c r="K105" s="32">
        <f t="shared" ref="K105:K123" si="14">SUM(K104+F105-G105)</f>
        <v>23999</v>
      </c>
    </row>
    <row r="106" spans="1:11" ht="33.75" customHeight="1" x14ac:dyDescent="0.15">
      <c r="A106" s="184">
        <v>83</v>
      </c>
      <c r="B106" s="185"/>
      <c r="C106" s="41"/>
      <c r="D106" s="41"/>
      <c r="E106" s="41"/>
      <c r="F106" s="43"/>
      <c r="G106" s="43"/>
      <c r="H106" s="30" t="str">
        <f t="shared" si="12"/>
        <v/>
      </c>
      <c r="I106" s="31"/>
      <c r="J106" s="32">
        <f t="shared" si="13"/>
        <v>0</v>
      </c>
      <c r="K106" s="32">
        <f t="shared" si="14"/>
        <v>23999</v>
      </c>
    </row>
    <row r="107" spans="1:11" ht="33.75" customHeight="1" x14ac:dyDescent="0.15">
      <c r="A107" s="184">
        <v>84</v>
      </c>
      <c r="B107" s="185"/>
      <c r="C107" s="41"/>
      <c r="D107" s="41"/>
      <c r="E107" s="41"/>
      <c r="F107" s="43"/>
      <c r="G107" s="43"/>
      <c r="H107" s="30" t="str">
        <f t="shared" si="12"/>
        <v/>
      </c>
      <c r="I107" s="31"/>
      <c r="J107" s="32">
        <f t="shared" si="13"/>
        <v>0</v>
      </c>
      <c r="K107" s="32">
        <f t="shared" si="14"/>
        <v>23999</v>
      </c>
    </row>
    <row r="108" spans="1:11" ht="33.75" customHeight="1" x14ac:dyDescent="0.15">
      <c r="A108" s="184">
        <v>85</v>
      </c>
      <c r="B108" s="185"/>
      <c r="C108" s="41"/>
      <c r="D108" s="41"/>
      <c r="E108" s="41"/>
      <c r="F108" s="43"/>
      <c r="G108" s="43"/>
      <c r="H108" s="30" t="str">
        <f t="shared" si="12"/>
        <v/>
      </c>
      <c r="I108" s="31"/>
      <c r="J108" s="32">
        <f t="shared" si="13"/>
        <v>0</v>
      </c>
      <c r="K108" s="32">
        <f t="shared" si="14"/>
        <v>23999</v>
      </c>
    </row>
    <row r="109" spans="1:11" ht="33.75" customHeight="1" x14ac:dyDescent="0.15">
      <c r="A109" s="184">
        <v>86</v>
      </c>
      <c r="B109" s="185"/>
      <c r="C109" s="41"/>
      <c r="D109" s="41"/>
      <c r="E109" s="41"/>
      <c r="F109" s="43"/>
      <c r="G109" s="43"/>
      <c r="H109" s="30" t="str">
        <f t="shared" si="12"/>
        <v/>
      </c>
      <c r="I109" s="31"/>
      <c r="J109" s="32">
        <f t="shared" si="13"/>
        <v>0</v>
      </c>
      <c r="K109" s="32">
        <f t="shared" si="14"/>
        <v>23999</v>
      </c>
    </row>
    <row r="110" spans="1:11" ht="33.75" customHeight="1" x14ac:dyDescent="0.15">
      <c r="A110" s="184">
        <v>87</v>
      </c>
      <c r="B110" s="185"/>
      <c r="C110" s="41"/>
      <c r="D110" s="41"/>
      <c r="E110" s="41"/>
      <c r="F110" s="43"/>
      <c r="G110" s="43"/>
      <c r="H110" s="30" t="str">
        <f t="shared" si="12"/>
        <v/>
      </c>
      <c r="I110" s="31"/>
      <c r="J110" s="32">
        <f t="shared" si="13"/>
        <v>0</v>
      </c>
      <c r="K110" s="32">
        <f t="shared" si="14"/>
        <v>23999</v>
      </c>
    </row>
    <row r="111" spans="1:11" ht="33.75" customHeight="1" x14ac:dyDescent="0.15">
      <c r="A111" s="184">
        <v>88</v>
      </c>
      <c r="B111" s="185"/>
      <c r="C111" s="41"/>
      <c r="D111" s="41"/>
      <c r="E111" s="41"/>
      <c r="F111" s="43"/>
      <c r="G111" s="43"/>
      <c r="H111" s="30" t="str">
        <f t="shared" si="12"/>
        <v/>
      </c>
      <c r="I111" s="31"/>
      <c r="J111" s="32">
        <f t="shared" si="13"/>
        <v>0</v>
      </c>
      <c r="K111" s="32">
        <f t="shared" si="14"/>
        <v>23999</v>
      </c>
    </row>
    <row r="112" spans="1:11" ht="33.75" customHeight="1" x14ac:dyDescent="0.15">
      <c r="A112" s="184">
        <v>89</v>
      </c>
      <c r="B112" s="185"/>
      <c r="C112" s="41"/>
      <c r="D112" s="41"/>
      <c r="E112" s="41"/>
      <c r="F112" s="43"/>
      <c r="G112" s="43"/>
      <c r="H112" s="30" t="str">
        <f t="shared" si="12"/>
        <v/>
      </c>
      <c r="I112" s="31"/>
      <c r="J112" s="32">
        <f t="shared" si="13"/>
        <v>0</v>
      </c>
      <c r="K112" s="32">
        <f t="shared" si="14"/>
        <v>23999</v>
      </c>
    </row>
    <row r="113" spans="1:11" ht="33.75" customHeight="1" x14ac:dyDescent="0.15">
      <c r="A113" s="184">
        <v>90</v>
      </c>
      <c r="B113" s="185"/>
      <c r="C113" s="41"/>
      <c r="D113" s="41"/>
      <c r="E113" s="41"/>
      <c r="F113" s="43"/>
      <c r="G113" s="43"/>
      <c r="H113" s="30" t="str">
        <f t="shared" si="12"/>
        <v/>
      </c>
      <c r="I113" s="31"/>
      <c r="J113" s="32">
        <f t="shared" si="13"/>
        <v>0</v>
      </c>
      <c r="K113" s="32">
        <f t="shared" si="14"/>
        <v>23999</v>
      </c>
    </row>
    <row r="114" spans="1:11" ht="33.75" customHeight="1" x14ac:dyDescent="0.15">
      <c r="A114" s="184">
        <v>91</v>
      </c>
      <c r="B114" s="185"/>
      <c r="C114" s="41"/>
      <c r="D114" s="41"/>
      <c r="E114" s="41"/>
      <c r="F114" s="43"/>
      <c r="G114" s="43"/>
      <c r="H114" s="30" t="str">
        <f t="shared" si="12"/>
        <v/>
      </c>
      <c r="I114" s="31"/>
      <c r="J114" s="32">
        <f t="shared" si="13"/>
        <v>0</v>
      </c>
      <c r="K114" s="32">
        <f t="shared" si="14"/>
        <v>23999</v>
      </c>
    </row>
    <row r="115" spans="1:11" ht="33.75" customHeight="1" x14ac:dyDescent="0.15">
      <c r="A115" s="184">
        <v>92</v>
      </c>
      <c r="B115" s="185"/>
      <c r="C115" s="41"/>
      <c r="D115" s="41"/>
      <c r="E115" s="41"/>
      <c r="F115" s="43"/>
      <c r="G115" s="43"/>
      <c r="H115" s="30" t="str">
        <f t="shared" si="12"/>
        <v/>
      </c>
      <c r="I115" s="31"/>
      <c r="J115" s="32">
        <f t="shared" si="13"/>
        <v>0</v>
      </c>
      <c r="K115" s="32">
        <f t="shared" si="14"/>
        <v>23999</v>
      </c>
    </row>
    <row r="116" spans="1:11" ht="33.75" customHeight="1" x14ac:dyDescent="0.15">
      <c r="A116" s="184">
        <v>93</v>
      </c>
      <c r="B116" s="185"/>
      <c r="C116" s="41"/>
      <c r="D116" s="41"/>
      <c r="E116" s="41"/>
      <c r="F116" s="43"/>
      <c r="G116" s="43"/>
      <c r="H116" s="30" t="str">
        <f t="shared" si="12"/>
        <v/>
      </c>
      <c r="I116" s="31"/>
      <c r="J116" s="32">
        <f t="shared" si="13"/>
        <v>0</v>
      </c>
      <c r="K116" s="32">
        <f t="shared" si="14"/>
        <v>23999</v>
      </c>
    </row>
    <row r="117" spans="1:11" ht="33.75" customHeight="1" x14ac:dyDescent="0.15">
      <c r="A117" s="184">
        <v>94</v>
      </c>
      <c r="B117" s="185"/>
      <c r="C117" s="41"/>
      <c r="D117" s="41"/>
      <c r="E117" s="41"/>
      <c r="F117" s="43"/>
      <c r="G117" s="43"/>
      <c r="H117" s="30" t="str">
        <f t="shared" si="12"/>
        <v/>
      </c>
      <c r="I117" s="31"/>
      <c r="J117" s="32">
        <f t="shared" si="13"/>
        <v>0</v>
      </c>
      <c r="K117" s="32">
        <f t="shared" si="14"/>
        <v>23999</v>
      </c>
    </row>
    <row r="118" spans="1:11" ht="33.75" customHeight="1" x14ac:dyDescent="0.15">
      <c r="A118" s="184">
        <v>95</v>
      </c>
      <c r="B118" s="185"/>
      <c r="C118" s="41"/>
      <c r="D118" s="41"/>
      <c r="E118" s="41"/>
      <c r="F118" s="43"/>
      <c r="G118" s="43"/>
      <c r="H118" s="30" t="str">
        <f t="shared" si="12"/>
        <v/>
      </c>
      <c r="I118" s="31"/>
      <c r="J118" s="32">
        <f t="shared" si="13"/>
        <v>0</v>
      </c>
      <c r="K118" s="32">
        <f t="shared" si="14"/>
        <v>23999</v>
      </c>
    </row>
    <row r="119" spans="1:11" ht="33.75" customHeight="1" x14ac:dyDescent="0.15">
      <c r="A119" s="184">
        <v>96</v>
      </c>
      <c r="B119" s="185"/>
      <c r="C119" s="41"/>
      <c r="D119" s="41"/>
      <c r="E119" s="41"/>
      <c r="F119" s="43"/>
      <c r="G119" s="43"/>
      <c r="H119" s="30" t="str">
        <f t="shared" si="12"/>
        <v/>
      </c>
      <c r="I119" s="31"/>
      <c r="J119" s="32">
        <f t="shared" si="13"/>
        <v>0</v>
      </c>
      <c r="K119" s="32">
        <f t="shared" si="14"/>
        <v>23999</v>
      </c>
    </row>
    <row r="120" spans="1:11" ht="33.75" customHeight="1" x14ac:dyDescent="0.15">
      <c r="A120" s="184">
        <v>97</v>
      </c>
      <c r="B120" s="185"/>
      <c r="C120" s="41"/>
      <c r="D120" s="41"/>
      <c r="E120" s="41"/>
      <c r="F120" s="43"/>
      <c r="G120" s="43"/>
      <c r="H120" s="30" t="str">
        <f t="shared" si="12"/>
        <v/>
      </c>
      <c r="I120" s="31"/>
      <c r="J120" s="32">
        <f t="shared" si="13"/>
        <v>0</v>
      </c>
      <c r="K120" s="32">
        <f t="shared" si="14"/>
        <v>23999</v>
      </c>
    </row>
    <row r="121" spans="1:11" ht="33.75" customHeight="1" x14ac:dyDescent="0.15">
      <c r="A121" s="184">
        <v>98</v>
      </c>
      <c r="B121" s="185"/>
      <c r="C121" s="41"/>
      <c r="D121" s="41"/>
      <c r="E121" s="41"/>
      <c r="F121" s="43"/>
      <c r="G121" s="43"/>
      <c r="H121" s="30" t="str">
        <f t="shared" si="12"/>
        <v/>
      </c>
      <c r="I121" s="31"/>
      <c r="J121" s="32">
        <f t="shared" si="13"/>
        <v>0</v>
      </c>
      <c r="K121" s="32">
        <f t="shared" si="14"/>
        <v>23999</v>
      </c>
    </row>
    <row r="122" spans="1:11" ht="33.75" customHeight="1" x14ac:dyDescent="0.15">
      <c r="A122" s="184">
        <v>99</v>
      </c>
      <c r="B122" s="185"/>
      <c r="C122" s="41"/>
      <c r="D122" s="41"/>
      <c r="E122" s="41"/>
      <c r="F122" s="43"/>
      <c r="G122" s="43"/>
      <c r="H122" s="30" t="str">
        <f t="shared" si="12"/>
        <v/>
      </c>
      <c r="I122" s="31"/>
      <c r="J122" s="32">
        <f t="shared" si="13"/>
        <v>0</v>
      </c>
      <c r="K122" s="32">
        <f t="shared" si="14"/>
        <v>23999</v>
      </c>
    </row>
    <row r="123" spans="1:11" ht="33.75" customHeight="1" thickBot="1" x14ac:dyDescent="0.2">
      <c r="A123" s="186">
        <v>100</v>
      </c>
      <c r="B123" s="187"/>
      <c r="C123" s="44"/>
      <c r="D123" s="44"/>
      <c r="E123" s="44"/>
      <c r="F123" s="45"/>
      <c r="G123" s="45"/>
      <c r="H123" s="48" t="str">
        <f t="shared" si="12"/>
        <v/>
      </c>
      <c r="I123" s="31"/>
      <c r="J123" s="32">
        <f t="shared" si="13"/>
        <v>0</v>
      </c>
      <c r="K123" s="32">
        <f t="shared" si="14"/>
        <v>23999</v>
      </c>
    </row>
    <row r="124" spans="1:11" ht="33.75" customHeight="1" x14ac:dyDescent="0.15"/>
    <row r="125" spans="1:11" ht="33.75" customHeight="1" x14ac:dyDescent="0.15">
      <c r="A125" s="413">
        <v>9</v>
      </c>
      <c r="B125" s="413"/>
      <c r="C125" s="414"/>
      <c r="D125" s="414"/>
      <c r="E125" s="414"/>
      <c r="F125" s="414"/>
      <c r="G125" s="414"/>
      <c r="H125" s="414"/>
    </row>
    <row r="126" spans="1:11" ht="33.75" customHeight="1" x14ac:dyDescent="0.15">
      <c r="A126" s="228" t="s">
        <v>299</v>
      </c>
      <c r="B126" s="228"/>
      <c r="C126" s="287"/>
      <c r="D126" s="287"/>
      <c r="E126" s="287"/>
      <c r="F126" s="287"/>
      <c r="G126" s="287"/>
      <c r="H126" s="287"/>
    </row>
    <row r="127" spans="1:11" ht="33.75" customHeight="1" thickBot="1" x14ac:dyDescent="0.2"/>
    <row r="128" spans="1:11" ht="33.75" customHeight="1" x14ac:dyDescent="0.15">
      <c r="A128" s="183" t="s">
        <v>295</v>
      </c>
      <c r="B128" s="164" t="s">
        <v>306</v>
      </c>
      <c r="C128" s="483" t="s">
        <v>109</v>
      </c>
      <c r="D128" s="37" t="s">
        <v>110</v>
      </c>
      <c r="E128" s="37" t="s">
        <v>277</v>
      </c>
      <c r="F128" s="38" t="s">
        <v>278</v>
      </c>
      <c r="G128" s="38" t="s">
        <v>279</v>
      </c>
      <c r="H128" s="39" t="s">
        <v>298</v>
      </c>
      <c r="J128" s="40" t="s">
        <v>106</v>
      </c>
      <c r="K128" s="40" t="s">
        <v>107</v>
      </c>
    </row>
    <row r="129" spans="1:11" ht="33.75" customHeight="1" x14ac:dyDescent="0.15">
      <c r="A129" s="184">
        <v>101</v>
      </c>
      <c r="B129" s="185"/>
      <c r="C129" s="41"/>
      <c r="D129" s="41"/>
      <c r="E129" s="42"/>
      <c r="F129" s="43"/>
      <c r="G129" s="43"/>
      <c r="H129" s="30" t="str">
        <f>IF(J129=0,"",K129)</f>
        <v/>
      </c>
      <c r="I129" s="31"/>
      <c r="J129" s="32">
        <f>SUM(F129+G129)</f>
        <v>0</v>
      </c>
      <c r="K129" s="32">
        <f>SUM(K123+F129-G129)</f>
        <v>23999</v>
      </c>
    </row>
    <row r="130" spans="1:11" ht="33.75" customHeight="1" x14ac:dyDescent="0.15">
      <c r="A130" s="184">
        <v>102</v>
      </c>
      <c r="B130" s="185"/>
      <c r="C130" s="41"/>
      <c r="D130" s="41"/>
      <c r="E130" s="41"/>
      <c r="F130" s="43"/>
      <c r="G130" s="43"/>
      <c r="H130" s="30" t="str">
        <f t="shared" ref="H130:H148" si="15">IF(J130=0,"",K130)</f>
        <v/>
      </c>
      <c r="I130" s="31"/>
      <c r="J130" s="32">
        <f t="shared" ref="J130:J148" si="16">SUM(F130+G130)</f>
        <v>0</v>
      </c>
      <c r="K130" s="32">
        <f t="shared" ref="K130:K148" si="17">SUM(K129+F130-G130)</f>
        <v>23999</v>
      </c>
    </row>
    <row r="131" spans="1:11" ht="33.75" customHeight="1" x14ac:dyDescent="0.15">
      <c r="A131" s="184">
        <v>103</v>
      </c>
      <c r="B131" s="185"/>
      <c r="C131" s="41"/>
      <c r="D131" s="41"/>
      <c r="E131" s="41"/>
      <c r="F131" s="43"/>
      <c r="G131" s="43"/>
      <c r="H131" s="30" t="str">
        <f t="shared" si="15"/>
        <v/>
      </c>
      <c r="I131" s="31"/>
      <c r="J131" s="32">
        <f t="shared" si="16"/>
        <v>0</v>
      </c>
      <c r="K131" s="32">
        <f t="shared" si="17"/>
        <v>23999</v>
      </c>
    </row>
    <row r="132" spans="1:11" ht="33.75" customHeight="1" x14ac:dyDescent="0.15">
      <c r="A132" s="184">
        <v>104</v>
      </c>
      <c r="B132" s="185"/>
      <c r="C132" s="41"/>
      <c r="D132" s="41"/>
      <c r="E132" s="41"/>
      <c r="F132" s="43"/>
      <c r="G132" s="43"/>
      <c r="H132" s="30" t="str">
        <f t="shared" si="15"/>
        <v/>
      </c>
      <c r="I132" s="31"/>
      <c r="J132" s="32">
        <f t="shared" si="16"/>
        <v>0</v>
      </c>
      <c r="K132" s="32">
        <f t="shared" si="17"/>
        <v>23999</v>
      </c>
    </row>
    <row r="133" spans="1:11" ht="33.75" customHeight="1" x14ac:dyDescent="0.15">
      <c r="A133" s="184">
        <v>105</v>
      </c>
      <c r="B133" s="185"/>
      <c r="C133" s="41"/>
      <c r="D133" s="41"/>
      <c r="E133" s="41"/>
      <c r="F133" s="43"/>
      <c r="G133" s="43"/>
      <c r="H133" s="30" t="str">
        <f t="shared" si="15"/>
        <v/>
      </c>
      <c r="I133" s="31"/>
      <c r="J133" s="32">
        <f t="shared" si="16"/>
        <v>0</v>
      </c>
      <c r="K133" s="32">
        <f t="shared" si="17"/>
        <v>23999</v>
      </c>
    </row>
    <row r="134" spans="1:11" ht="33.75" customHeight="1" x14ac:dyDescent="0.15">
      <c r="A134" s="184">
        <v>106</v>
      </c>
      <c r="B134" s="185"/>
      <c r="C134" s="41"/>
      <c r="D134" s="41"/>
      <c r="E134" s="41"/>
      <c r="F134" s="43"/>
      <c r="G134" s="43"/>
      <c r="H134" s="30" t="str">
        <f t="shared" si="15"/>
        <v/>
      </c>
      <c r="I134" s="31"/>
      <c r="J134" s="32">
        <f t="shared" si="16"/>
        <v>0</v>
      </c>
      <c r="K134" s="32">
        <f t="shared" si="17"/>
        <v>23999</v>
      </c>
    </row>
    <row r="135" spans="1:11" ht="33.75" customHeight="1" x14ac:dyDescent="0.15">
      <c r="A135" s="184">
        <v>107</v>
      </c>
      <c r="B135" s="185"/>
      <c r="C135" s="41"/>
      <c r="D135" s="41"/>
      <c r="E135" s="41"/>
      <c r="F135" s="43"/>
      <c r="G135" s="43"/>
      <c r="H135" s="30" t="str">
        <f t="shared" si="15"/>
        <v/>
      </c>
      <c r="I135" s="31"/>
      <c r="J135" s="32">
        <f t="shared" si="16"/>
        <v>0</v>
      </c>
      <c r="K135" s="32">
        <f t="shared" si="17"/>
        <v>23999</v>
      </c>
    </row>
    <row r="136" spans="1:11" ht="33.75" customHeight="1" x14ac:dyDescent="0.15">
      <c r="A136" s="184">
        <v>108</v>
      </c>
      <c r="B136" s="185"/>
      <c r="C136" s="41"/>
      <c r="D136" s="41"/>
      <c r="E136" s="41"/>
      <c r="F136" s="43"/>
      <c r="G136" s="43"/>
      <c r="H136" s="30" t="str">
        <f t="shared" si="15"/>
        <v/>
      </c>
      <c r="I136" s="31"/>
      <c r="J136" s="32">
        <f t="shared" si="16"/>
        <v>0</v>
      </c>
      <c r="K136" s="32">
        <f t="shared" si="17"/>
        <v>23999</v>
      </c>
    </row>
    <row r="137" spans="1:11" ht="33.75" customHeight="1" x14ac:dyDescent="0.15">
      <c r="A137" s="184">
        <v>109</v>
      </c>
      <c r="B137" s="185"/>
      <c r="C137" s="41"/>
      <c r="D137" s="41"/>
      <c r="E137" s="41"/>
      <c r="F137" s="43"/>
      <c r="G137" s="43"/>
      <c r="H137" s="30" t="str">
        <f t="shared" si="15"/>
        <v/>
      </c>
      <c r="I137" s="31"/>
      <c r="J137" s="32">
        <f t="shared" si="16"/>
        <v>0</v>
      </c>
      <c r="K137" s="32">
        <f t="shared" si="17"/>
        <v>23999</v>
      </c>
    </row>
    <row r="138" spans="1:11" ht="33.75" customHeight="1" x14ac:dyDescent="0.15">
      <c r="A138" s="184">
        <v>110</v>
      </c>
      <c r="B138" s="185"/>
      <c r="C138" s="41"/>
      <c r="D138" s="41"/>
      <c r="E138" s="41"/>
      <c r="F138" s="43"/>
      <c r="G138" s="43"/>
      <c r="H138" s="30" t="str">
        <f t="shared" si="15"/>
        <v/>
      </c>
      <c r="I138" s="31"/>
      <c r="J138" s="32">
        <f t="shared" si="16"/>
        <v>0</v>
      </c>
      <c r="K138" s="32">
        <f t="shared" si="17"/>
        <v>23999</v>
      </c>
    </row>
    <row r="139" spans="1:11" ht="33.75" customHeight="1" x14ac:dyDescent="0.15">
      <c r="A139" s="184">
        <v>111</v>
      </c>
      <c r="B139" s="185"/>
      <c r="C139" s="41"/>
      <c r="D139" s="41"/>
      <c r="E139" s="41"/>
      <c r="F139" s="43"/>
      <c r="G139" s="43"/>
      <c r="H139" s="30" t="str">
        <f t="shared" si="15"/>
        <v/>
      </c>
      <c r="I139" s="31"/>
      <c r="J139" s="32">
        <f t="shared" si="16"/>
        <v>0</v>
      </c>
      <c r="K139" s="32">
        <f t="shared" si="17"/>
        <v>23999</v>
      </c>
    </row>
    <row r="140" spans="1:11" ht="33.75" customHeight="1" x14ac:dyDescent="0.15">
      <c r="A140" s="184">
        <v>112</v>
      </c>
      <c r="B140" s="185"/>
      <c r="C140" s="41"/>
      <c r="D140" s="41"/>
      <c r="E140" s="41"/>
      <c r="F140" s="43"/>
      <c r="G140" s="43"/>
      <c r="H140" s="30" t="str">
        <f t="shared" si="15"/>
        <v/>
      </c>
      <c r="I140" s="31"/>
      <c r="J140" s="32">
        <f t="shared" si="16"/>
        <v>0</v>
      </c>
      <c r="K140" s="32">
        <f t="shared" si="17"/>
        <v>23999</v>
      </c>
    </row>
    <row r="141" spans="1:11" ht="33.75" customHeight="1" x14ac:dyDescent="0.15">
      <c r="A141" s="184">
        <v>113</v>
      </c>
      <c r="B141" s="185"/>
      <c r="C141" s="41"/>
      <c r="D141" s="41"/>
      <c r="E141" s="41"/>
      <c r="F141" s="43"/>
      <c r="G141" s="43"/>
      <c r="H141" s="30" t="str">
        <f t="shared" si="15"/>
        <v/>
      </c>
      <c r="I141" s="31"/>
      <c r="J141" s="32">
        <f t="shared" si="16"/>
        <v>0</v>
      </c>
      <c r="K141" s="32">
        <f t="shared" si="17"/>
        <v>23999</v>
      </c>
    </row>
    <row r="142" spans="1:11" ht="33.75" customHeight="1" x14ac:dyDescent="0.15">
      <c r="A142" s="184">
        <v>114</v>
      </c>
      <c r="B142" s="185"/>
      <c r="C142" s="41"/>
      <c r="D142" s="41"/>
      <c r="E142" s="41"/>
      <c r="F142" s="43"/>
      <c r="G142" s="43"/>
      <c r="H142" s="30" t="str">
        <f t="shared" si="15"/>
        <v/>
      </c>
      <c r="I142" s="31"/>
      <c r="J142" s="32">
        <f t="shared" si="16"/>
        <v>0</v>
      </c>
      <c r="K142" s="32">
        <f t="shared" si="17"/>
        <v>23999</v>
      </c>
    </row>
    <row r="143" spans="1:11" ht="33.75" customHeight="1" x14ac:dyDescent="0.15">
      <c r="A143" s="184">
        <v>115</v>
      </c>
      <c r="B143" s="185"/>
      <c r="C143" s="41"/>
      <c r="D143" s="41"/>
      <c r="E143" s="41"/>
      <c r="F143" s="43"/>
      <c r="G143" s="43"/>
      <c r="H143" s="30" t="str">
        <f t="shared" si="15"/>
        <v/>
      </c>
      <c r="I143" s="31"/>
      <c r="J143" s="32">
        <f t="shared" si="16"/>
        <v>0</v>
      </c>
      <c r="K143" s="32">
        <f t="shared" si="17"/>
        <v>23999</v>
      </c>
    </row>
    <row r="144" spans="1:11" ht="33.75" customHeight="1" x14ac:dyDescent="0.15">
      <c r="A144" s="184">
        <v>116</v>
      </c>
      <c r="B144" s="185"/>
      <c r="C144" s="41"/>
      <c r="D144" s="41"/>
      <c r="E144" s="41"/>
      <c r="F144" s="43"/>
      <c r="G144" s="43"/>
      <c r="H144" s="30" t="str">
        <f t="shared" si="15"/>
        <v/>
      </c>
      <c r="I144" s="31"/>
      <c r="J144" s="32">
        <f t="shared" si="16"/>
        <v>0</v>
      </c>
      <c r="K144" s="32">
        <f t="shared" si="17"/>
        <v>23999</v>
      </c>
    </row>
    <row r="145" spans="1:11" ht="33.75" customHeight="1" x14ac:dyDescent="0.15">
      <c r="A145" s="184">
        <v>117</v>
      </c>
      <c r="B145" s="185"/>
      <c r="C145" s="41"/>
      <c r="D145" s="41"/>
      <c r="E145" s="41"/>
      <c r="F145" s="43"/>
      <c r="G145" s="43"/>
      <c r="H145" s="30" t="str">
        <f t="shared" si="15"/>
        <v/>
      </c>
      <c r="I145" s="31"/>
      <c r="J145" s="32">
        <f t="shared" si="16"/>
        <v>0</v>
      </c>
      <c r="K145" s="32">
        <f t="shared" si="17"/>
        <v>23999</v>
      </c>
    </row>
    <row r="146" spans="1:11" ht="33.75" customHeight="1" x14ac:dyDescent="0.15">
      <c r="A146" s="184">
        <v>118</v>
      </c>
      <c r="B146" s="185"/>
      <c r="C146" s="41"/>
      <c r="D146" s="41"/>
      <c r="E146" s="41"/>
      <c r="F146" s="43"/>
      <c r="G146" s="43"/>
      <c r="H146" s="30" t="str">
        <f t="shared" si="15"/>
        <v/>
      </c>
      <c r="I146" s="31"/>
      <c r="J146" s="32">
        <f t="shared" si="16"/>
        <v>0</v>
      </c>
      <c r="K146" s="32">
        <f t="shared" si="17"/>
        <v>23999</v>
      </c>
    </row>
    <row r="147" spans="1:11" ht="33.75" customHeight="1" x14ac:dyDescent="0.15">
      <c r="A147" s="184">
        <v>119</v>
      </c>
      <c r="B147" s="185"/>
      <c r="C147" s="41"/>
      <c r="D147" s="41"/>
      <c r="E147" s="41"/>
      <c r="F147" s="43"/>
      <c r="G147" s="43"/>
      <c r="H147" s="30" t="str">
        <f t="shared" si="15"/>
        <v/>
      </c>
      <c r="I147" s="31"/>
      <c r="J147" s="32">
        <f t="shared" si="16"/>
        <v>0</v>
      </c>
      <c r="K147" s="32">
        <f t="shared" si="17"/>
        <v>23999</v>
      </c>
    </row>
    <row r="148" spans="1:11" ht="33.75" customHeight="1" thickBot="1" x14ac:dyDescent="0.2">
      <c r="A148" s="186">
        <v>120</v>
      </c>
      <c r="B148" s="187"/>
      <c r="C148" s="44"/>
      <c r="D148" s="44"/>
      <c r="E148" s="44"/>
      <c r="F148" s="45"/>
      <c r="G148" s="45"/>
      <c r="H148" s="48" t="str">
        <f t="shared" si="15"/>
        <v/>
      </c>
      <c r="I148" s="31"/>
      <c r="J148" s="32">
        <f t="shared" si="16"/>
        <v>0</v>
      </c>
      <c r="K148" s="32">
        <f t="shared" si="17"/>
        <v>23999</v>
      </c>
    </row>
    <row r="149" spans="1:11" ht="33.75" customHeight="1" x14ac:dyDescent="0.15"/>
    <row r="150" spans="1:11" ht="33.75" customHeight="1" x14ac:dyDescent="0.15">
      <c r="A150" s="413">
        <v>10</v>
      </c>
      <c r="B150" s="413"/>
      <c r="C150" s="414"/>
      <c r="D150" s="414"/>
      <c r="E150" s="414"/>
      <c r="F150" s="414"/>
      <c r="G150" s="414"/>
      <c r="H150" s="414"/>
    </row>
    <row r="151" spans="1:11" ht="33.75" customHeight="1" x14ac:dyDescent="0.15">
      <c r="A151" s="228" t="s">
        <v>307</v>
      </c>
      <c r="B151" s="228"/>
      <c r="C151" s="287"/>
      <c r="D151" s="287"/>
      <c r="E151" s="287"/>
      <c r="F151" s="287"/>
      <c r="G151" s="287"/>
      <c r="H151" s="287"/>
    </row>
    <row r="152" spans="1:11" ht="33.75" customHeight="1" thickBot="1" x14ac:dyDescent="0.2"/>
    <row r="153" spans="1:11" ht="33.75" customHeight="1" x14ac:dyDescent="0.15">
      <c r="A153" s="183" t="s">
        <v>295</v>
      </c>
      <c r="B153" s="85" t="s">
        <v>306</v>
      </c>
      <c r="C153" s="165" t="s">
        <v>109</v>
      </c>
      <c r="D153" s="37" t="s">
        <v>110</v>
      </c>
      <c r="E153" s="37" t="s">
        <v>277</v>
      </c>
      <c r="F153" s="38" t="s">
        <v>296</v>
      </c>
      <c r="G153" s="38" t="s">
        <v>279</v>
      </c>
      <c r="H153" s="39" t="s">
        <v>298</v>
      </c>
      <c r="J153" s="40" t="s">
        <v>106</v>
      </c>
      <c r="K153" s="40" t="s">
        <v>107</v>
      </c>
    </row>
    <row r="154" spans="1:11" ht="33.75" customHeight="1" x14ac:dyDescent="0.15">
      <c r="A154" s="184">
        <v>121</v>
      </c>
      <c r="B154" s="185"/>
      <c r="C154" s="41"/>
      <c r="D154" s="41"/>
      <c r="E154" s="42"/>
      <c r="F154" s="43"/>
      <c r="G154" s="43"/>
      <c r="H154" s="30" t="str">
        <f>IF(J154=0,"",K154)</f>
        <v/>
      </c>
      <c r="I154" s="31"/>
      <c r="J154" s="32">
        <f>SUM(F154+G154)</f>
        <v>0</v>
      </c>
      <c r="K154" s="32">
        <f>SUM(K148+F154-G154)</f>
        <v>23999</v>
      </c>
    </row>
    <row r="155" spans="1:11" ht="33.75" customHeight="1" x14ac:dyDescent="0.15">
      <c r="A155" s="184">
        <v>122</v>
      </c>
      <c r="B155" s="185"/>
      <c r="C155" s="41"/>
      <c r="D155" s="41"/>
      <c r="E155" s="41"/>
      <c r="F155" s="43"/>
      <c r="G155" s="43"/>
      <c r="H155" s="30" t="str">
        <f t="shared" ref="H155:H173" si="18">IF(J155=0,"",K155)</f>
        <v/>
      </c>
      <c r="I155" s="31"/>
      <c r="J155" s="32">
        <f t="shared" ref="J155:J173" si="19">SUM(F155+G155)</f>
        <v>0</v>
      </c>
      <c r="K155" s="32">
        <f t="shared" ref="K155:K173" si="20">SUM(K154+F155-G155)</f>
        <v>23999</v>
      </c>
    </row>
    <row r="156" spans="1:11" ht="33.75" customHeight="1" x14ac:dyDescent="0.15">
      <c r="A156" s="184">
        <v>123</v>
      </c>
      <c r="B156" s="185"/>
      <c r="C156" s="41"/>
      <c r="D156" s="41"/>
      <c r="E156" s="41"/>
      <c r="F156" s="43"/>
      <c r="G156" s="43"/>
      <c r="H156" s="30" t="str">
        <f t="shared" si="18"/>
        <v/>
      </c>
      <c r="I156" s="31"/>
      <c r="J156" s="32">
        <f t="shared" si="19"/>
        <v>0</v>
      </c>
      <c r="K156" s="32">
        <f t="shared" si="20"/>
        <v>23999</v>
      </c>
    </row>
    <row r="157" spans="1:11" ht="33.75" customHeight="1" x14ac:dyDescent="0.15">
      <c r="A157" s="184">
        <v>124</v>
      </c>
      <c r="B157" s="185"/>
      <c r="C157" s="41"/>
      <c r="D157" s="41"/>
      <c r="E157" s="41"/>
      <c r="F157" s="43"/>
      <c r="G157" s="43"/>
      <c r="H157" s="30" t="str">
        <f t="shared" si="18"/>
        <v/>
      </c>
      <c r="I157" s="31"/>
      <c r="J157" s="32">
        <f t="shared" si="19"/>
        <v>0</v>
      </c>
      <c r="K157" s="32">
        <f t="shared" si="20"/>
        <v>23999</v>
      </c>
    </row>
    <row r="158" spans="1:11" ht="33.75" customHeight="1" x14ac:dyDescent="0.15">
      <c r="A158" s="184">
        <v>125</v>
      </c>
      <c r="B158" s="185"/>
      <c r="C158" s="41"/>
      <c r="D158" s="41"/>
      <c r="E158" s="41"/>
      <c r="F158" s="43"/>
      <c r="G158" s="43"/>
      <c r="H158" s="30" t="str">
        <f t="shared" si="18"/>
        <v/>
      </c>
      <c r="I158" s="31"/>
      <c r="J158" s="32">
        <f t="shared" si="19"/>
        <v>0</v>
      </c>
      <c r="K158" s="32">
        <f t="shared" si="20"/>
        <v>23999</v>
      </c>
    </row>
    <row r="159" spans="1:11" ht="33.75" customHeight="1" x14ac:dyDescent="0.15">
      <c r="A159" s="184">
        <v>126</v>
      </c>
      <c r="B159" s="185"/>
      <c r="C159" s="41"/>
      <c r="D159" s="41"/>
      <c r="E159" s="41"/>
      <c r="F159" s="43"/>
      <c r="G159" s="43"/>
      <c r="H159" s="30" t="str">
        <f t="shared" si="18"/>
        <v/>
      </c>
      <c r="I159" s="31"/>
      <c r="J159" s="32">
        <f t="shared" si="19"/>
        <v>0</v>
      </c>
      <c r="K159" s="32">
        <f t="shared" si="20"/>
        <v>23999</v>
      </c>
    </row>
    <row r="160" spans="1:11" ht="33.75" customHeight="1" x14ac:dyDescent="0.15">
      <c r="A160" s="184">
        <v>127</v>
      </c>
      <c r="B160" s="185"/>
      <c r="C160" s="41"/>
      <c r="D160" s="41"/>
      <c r="E160" s="41"/>
      <c r="F160" s="43"/>
      <c r="G160" s="43"/>
      <c r="H160" s="30" t="str">
        <f t="shared" si="18"/>
        <v/>
      </c>
      <c r="I160" s="31"/>
      <c r="J160" s="32">
        <f t="shared" si="19"/>
        <v>0</v>
      </c>
      <c r="K160" s="32">
        <f t="shared" si="20"/>
        <v>23999</v>
      </c>
    </row>
    <row r="161" spans="1:11" ht="33.75" customHeight="1" x14ac:dyDescent="0.15">
      <c r="A161" s="184">
        <v>128</v>
      </c>
      <c r="B161" s="185"/>
      <c r="C161" s="41"/>
      <c r="D161" s="41"/>
      <c r="E161" s="41"/>
      <c r="F161" s="43"/>
      <c r="G161" s="43"/>
      <c r="H161" s="30" t="str">
        <f t="shared" si="18"/>
        <v/>
      </c>
      <c r="I161" s="31"/>
      <c r="J161" s="32">
        <f t="shared" si="19"/>
        <v>0</v>
      </c>
      <c r="K161" s="32">
        <f t="shared" si="20"/>
        <v>23999</v>
      </c>
    </row>
    <row r="162" spans="1:11" ht="33.75" customHeight="1" x14ac:dyDescent="0.15">
      <c r="A162" s="184">
        <v>129</v>
      </c>
      <c r="B162" s="185"/>
      <c r="C162" s="41"/>
      <c r="D162" s="41"/>
      <c r="E162" s="41"/>
      <c r="F162" s="43"/>
      <c r="G162" s="43"/>
      <c r="H162" s="30" t="str">
        <f t="shared" si="18"/>
        <v/>
      </c>
      <c r="I162" s="31"/>
      <c r="J162" s="32">
        <f t="shared" si="19"/>
        <v>0</v>
      </c>
      <c r="K162" s="32">
        <f t="shared" si="20"/>
        <v>23999</v>
      </c>
    </row>
    <row r="163" spans="1:11" ht="33.75" customHeight="1" x14ac:dyDescent="0.15">
      <c r="A163" s="184">
        <v>130</v>
      </c>
      <c r="B163" s="185"/>
      <c r="C163" s="41"/>
      <c r="D163" s="41"/>
      <c r="E163" s="41"/>
      <c r="F163" s="43"/>
      <c r="G163" s="43"/>
      <c r="H163" s="30" t="str">
        <f t="shared" si="18"/>
        <v/>
      </c>
      <c r="I163" s="31"/>
      <c r="J163" s="32">
        <f t="shared" si="19"/>
        <v>0</v>
      </c>
      <c r="K163" s="32">
        <f t="shared" si="20"/>
        <v>23999</v>
      </c>
    </row>
    <row r="164" spans="1:11" ht="33.75" customHeight="1" x14ac:dyDescent="0.15">
      <c r="A164" s="184">
        <v>131</v>
      </c>
      <c r="B164" s="185"/>
      <c r="C164" s="41"/>
      <c r="D164" s="41"/>
      <c r="E164" s="41"/>
      <c r="F164" s="43"/>
      <c r="G164" s="43"/>
      <c r="H164" s="30" t="str">
        <f t="shared" si="18"/>
        <v/>
      </c>
      <c r="I164" s="31"/>
      <c r="J164" s="32">
        <f t="shared" si="19"/>
        <v>0</v>
      </c>
      <c r="K164" s="32">
        <f t="shared" si="20"/>
        <v>23999</v>
      </c>
    </row>
    <row r="165" spans="1:11" ht="33.75" customHeight="1" x14ac:dyDescent="0.15">
      <c r="A165" s="184">
        <v>132</v>
      </c>
      <c r="B165" s="185"/>
      <c r="C165" s="41"/>
      <c r="D165" s="41"/>
      <c r="E165" s="41"/>
      <c r="F165" s="43"/>
      <c r="G165" s="43"/>
      <c r="H165" s="30" t="str">
        <f t="shared" si="18"/>
        <v/>
      </c>
      <c r="I165" s="31"/>
      <c r="J165" s="32">
        <f t="shared" si="19"/>
        <v>0</v>
      </c>
      <c r="K165" s="32">
        <f t="shared" si="20"/>
        <v>23999</v>
      </c>
    </row>
    <row r="166" spans="1:11" ht="33.75" customHeight="1" x14ac:dyDescent="0.15">
      <c r="A166" s="184">
        <v>133</v>
      </c>
      <c r="B166" s="185"/>
      <c r="C166" s="41"/>
      <c r="D166" s="41"/>
      <c r="E166" s="41"/>
      <c r="F166" s="43"/>
      <c r="G166" s="43"/>
      <c r="H166" s="30" t="str">
        <f t="shared" si="18"/>
        <v/>
      </c>
      <c r="I166" s="31"/>
      <c r="J166" s="32">
        <f t="shared" si="19"/>
        <v>0</v>
      </c>
      <c r="K166" s="32">
        <f t="shared" si="20"/>
        <v>23999</v>
      </c>
    </row>
    <row r="167" spans="1:11" ht="33.75" customHeight="1" x14ac:dyDescent="0.15">
      <c r="A167" s="184">
        <v>134</v>
      </c>
      <c r="B167" s="185"/>
      <c r="C167" s="41"/>
      <c r="D167" s="41"/>
      <c r="E167" s="41"/>
      <c r="F167" s="43"/>
      <c r="G167" s="43"/>
      <c r="H167" s="30" t="str">
        <f t="shared" si="18"/>
        <v/>
      </c>
      <c r="I167" s="31"/>
      <c r="J167" s="32">
        <f t="shared" si="19"/>
        <v>0</v>
      </c>
      <c r="K167" s="32">
        <f t="shared" si="20"/>
        <v>23999</v>
      </c>
    </row>
    <row r="168" spans="1:11" ht="33.75" customHeight="1" x14ac:dyDescent="0.15">
      <c r="A168" s="184">
        <v>135</v>
      </c>
      <c r="B168" s="185"/>
      <c r="C168" s="41"/>
      <c r="D168" s="41"/>
      <c r="E168" s="41"/>
      <c r="F168" s="43"/>
      <c r="G168" s="43"/>
      <c r="H168" s="30" t="str">
        <f t="shared" si="18"/>
        <v/>
      </c>
      <c r="I168" s="31"/>
      <c r="J168" s="32">
        <f t="shared" si="19"/>
        <v>0</v>
      </c>
      <c r="K168" s="32">
        <f t="shared" si="20"/>
        <v>23999</v>
      </c>
    </row>
    <row r="169" spans="1:11" ht="33.75" customHeight="1" x14ac:dyDescent="0.15">
      <c r="A169" s="184">
        <v>136</v>
      </c>
      <c r="B169" s="185"/>
      <c r="C169" s="41"/>
      <c r="D169" s="41"/>
      <c r="E169" s="41"/>
      <c r="F169" s="43"/>
      <c r="G169" s="43"/>
      <c r="H169" s="30" t="str">
        <f t="shared" si="18"/>
        <v/>
      </c>
      <c r="I169" s="31"/>
      <c r="J169" s="32">
        <f t="shared" si="19"/>
        <v>0</v>
      </c>
      <c r="K169" s="32">
        <f t="shared" si="20"/>
        <v>23999</v>
      </c>
    </row>
    <row r="170" spans="1:11" ht="33.75" customHeight="1" x14ac:dyDescent="0.15">
      <c r="A170" s="184">
        <v>137</v>
      </c>
      <c r="B170" s="185"/>
      <c r="C170" s="41"/>
      <c r="D170" s="41"/>
      <c r="E170" s="41"/>
      <c r="F170" s="43"/>
      <c r="G170" s="43"/>
      <c r="H170" s="30" t="str">
        <f t="shared" si="18"/>
        <v/>
      </c>
      <c r="I170" s="31"/>
      <c r="J170" s="32">
        <f t="shared" si="19"/>
        <v>0</v>
      </c>
      <c r="K170" s="32">
        <f t="shared" si="20"/>
        <v>23999</v>
      </c>
    </row>
    <row r="171" spans="1:11" ht="33.75" customHeight="1" x14ac:dyDescent="0.15">
      <c r="A171" s="184">
        <v>138</v>
      </c>
      <c r="B171" s="185"/>
      <c r="C171" s="41"/>
      <c r="D171" s="41"/>
      <c r="E171" s="41"/>
      <c r="F171" s="43"/>
      <c r="G171" s="43"/>
      <c r="H171" s="30" t="str">
        <f t="shared" si="18"/>
        <v/>
      </c>
      <c r="I171" s="31"/>
      <c r="J171" s="32">
        <f t="shared" si="19"/>
        <v>0</v>
      </c>
      <c r="K171" s="32">
        <f t="shared" si="20"/>
        <v>23999</v>
      </c>
    </row>
    <row r="172" spans="1:11" ht="33.75" customHeight="1" x14ac:dyDescent="0.15">
      <c r="A172" s="184">
        <v>139</v>
      </c>
      <c r="B172" s="185"/>
      <c r="C172" s="41"/>
      <c r="D172" s="41"/>
      <c r="E172" s="41"/>
      <c r="F172" s="43"/>
      <c r="G172" s="43"/>
      <c r="H172" s="30" t="str">
        <f t="shared" si="18"/>
        <v/>
      </c>
      <c r="I172" s="31"/>
      <c r="J172" s="32">
        <f t="shared" si="19"/>
        <v>0</v>
      </c>
      <c r="K172" s="32">
        <f t="shared" si="20"/>
        <v>23999</v>
      </c>
    </row>
    <row r="173" spans="1:11" ht="33.75" customHeight="1" thickBot="1" x14ac:dyDescent="0.2">
      <c r="A173" s="186">
        <v>140</v>
      </c>
      <c r="B173" s="187"/>
      <c r="C173" s="44"/>
      <c r="D173" s="44"/>
      <c r="E173" s="44"/>
      <c r="F173" s="45"/>
      <c r="G173" s="45"/>
      <c r="H173" s="48" t="str">
        <f t="shared" si="18"/>
        <v/>
      </c>
      <c r="I173" s="31"/>
      <c r="J173" s="32">
        <f t="shared" si="19"/>
        <v>0</v>
      </c>
      <c r="K173" s="32">
        <f t="shared" si="20"/>
        <v>23999</v>
      </c>
    </row>
    <row r="174" spans="1:11" ht="33.75" customHeight="1" x14ac:dyDescent="0.15"/>
    <row r="175" spans="1:11" ht="33.75" customHeight="1" x14ac:dyDescent="0.15">
      <c r="A175" s="413">
        <v>11</v>
      </c>
      <c r="B175" s="413"/>
      <c r="C175" s="414"/>
      <c r="D175" s="414"/>
      <c r="E175" s="414"/>
      <c r="F175" s="414"/>
      <c r="G175" s="414"/>
      <c r="H175" s="414"/>
    </row>
    <row r="176" spans="1:11" ht="33" customHeight="1" x14ac:dyDescent="0.15"/>
    <row r="177" ht="33" customHeight="1" x14ac:dyDescent="0.15"/>
    <row r="178" ht="33" customHeight="1" x14ac:dyDescent="0.15"/>
    <row r="179" ht="33" customHeight="1" x14ac:dyDescent="0.15"/>
    <row r="180" ht="33" customHeight="1" x14ac:dyDescent="0.15"/>
    <row r="181" ht="33" customHeight="1" x14ac:dyDescent="0.15"/>
    <row r="182" ht="33" customHeight="1" x14ac:dyDescent="0.15"/>
    <row r="183" ht="33" customHeight="1" x14ac:dyDescent="0.15"/>
    <row r="184" ht="33" customHeight="1" x14ac:dyDescent="0.15"/>
    <row r="185" ht="33" customHeight="1" x14ac:dyDescent="0.15"/>
    <row r="186" ht="33" customHeight="1" x14ac:dyDescent="0.15"/>
    <row r="187" ht="33" customHeight="1" x14ac:dyDescent="0.15"/>
    <row r="188" ht="33" customHeight="1" x14ac:dyDescent="0.15"/>
    <row r="189" ht="33" customHeight="1" x14ac:dyDescent="0.15"/>
    <row r="190" ht="33" customHeight="1" x14ac:dyDescent="0.15"/>
    <row r="191" ht="33" customHeight="1" x14ac:dyDescent="0.15"/>
    <row r="192" ht="33" customHeight="1" x14ac:dyDescent="0.15"/>
    <row r="193" ht="33" customHeight="1" x14ac:dyDescent="0.15"/>
    <row r="194" ht="33" customHeight="1" x14ac:dyDescent="0.15"/>
    <row r="195" ht="33" customHeight="1" x14ac:dyDescent="0.15"/>
    <row r="196" ht="33" customHeight="1" x14ac:dyDescent="0.15"/>
    <row r="197" ht="33" customHeight="1" x14ac:dyDescent="0.15"/>
    <row r="198" ht="33" customHeight="1" x14ac:dyDescent="0.15"/>
    <row r="199" ht="33" customHeight="1" x14ac:dyDescent="0.15"/>
    <row r="200" ht="33" customHeight="1" x14ac:dyDescent="0.15"/>
    <row r="201" ht="33" customHeight="1" x14ac:dyDescent="0.15"/>
    <row r="202" ht="33" customHeight="1" x14ac:dyDescent="0.15"/>
    <row r="203" ht="33" customHeight="1" x14ac:dyDescent="0.15"/>
    <row r="204" ht="33" customHeight="1" x14ac:dyDescent="0.15"/>
    <row r="205" ht="33" customHeight="1" x14ac:dyDescent="0.15"/>
    <row r="206" ht="33" customHeight="1" x14ac:dyDescent="0.15"/>
    <row r="207" ht="33" customHeight="1" x14ac:dyDescent="0.15"/>
    <row r="208" ht="33" customHeight="1" x14ac:dyDescent="0.15"/>
    <row r="209" ht="33" customHeight="1" x14ac:dyDescent="0.15"/>
    <row r="210" ht="33" customHeight="1" x14ac:dyDescent="0.15"/>
    <row r="211" ht="33" customHeight="1" x14ac:dyDescent="0.15"/>
    <row r="212" ht="33" customHeight="1" x14ac:dyDescent="0.15"/>
    <row r="213" ht="33" customHeight="1" x14ac:dyDescent="0.15"/>
    <row r="214" ht="33" customHeight="1" x14ac:dyDescent="0.15"/>
    <row r="215" ht="33" customHeight="1" x14ac:dyDescent="0.15"/>
    <row r="216" ht="33" customHeight="1" x14ac:dyDescent="0.15"/>
    <row r="217" ht="33" customHeight="1" x14ac:dyDescent="0.15"/>
    <row r="218" ht="33" customHeight="1" x14ac:dyDescent="0.15"/>
    <row r="219" ht="33" customHeight="1" x14ac:dyDescent="0.15"/>
    <row r="220" ht="33" customHeight="1" x14ac:dyDescent="0.15"/>
    <row r="221" ht="33" customHeight="1" x14ac:dyDescent="0.15"/>
    <row r="222" ht="33" customHeight="1" x14ac:dyDescent="0.15"/>
    <row r="223" ht="33" customHeight="1" x14ac:dyDescent="0.15"/>
    <row r="224" ht="33" customHeight="1" x14ac:dyDescent="0.15"/>
    <row r="225" ht="33" customHeight="1" x14ac:dyDescent="0.15"/>
    <row r="226" ht="33" customHeight="1" x14ac:dyDescent="0.15"/>
    <row r="227" ht="33" customHeight="1" x14ac:dyDescent="0.15"/>
    <row r="228" ht="33" customHeight="1" x14ac:dyDescent="0.15"/>
    <row r="229" ht="33" customHeight="1" x14ac:dyDescent="0.15"/>
    <row r="230" ht="33" customHeight="1" x14ac:dyDescent="0.15"/>
    <row r="231" ht="33" customHeight="1" x14ac:dyDescent="0.15"/>
    <row r="232" ht="33" customHeight="1" x14ac:dyDescent="0.15"/>
    <row r="233" ht="33" customHeight="1" x14ac:dyDescent="0.15"/>
    <row r="234" ht="33" customHeight="1" x14ac:dyDescent="0.15"/>
    <row r="235" ht="33" customHeight="1" x14ac:dyDescent="0.15"/>
    <row r="236" ht="33" customHeight="1" x14ac:dyDescent="0.15"/>
    <row r="237" ht="33" customHeight="1" x14ac:dyDescent="0.15"/>
    <row r="238" ht="33" customHeight="1" x14ac:dyDescent="0.15"/>
    <row r="239" ht="33" customHeight="1" x14ac:dyDescent="0.15"/>
    <row r="240" ht="33" customHeight="1" x14ac:dyDescent="0.15"/>
    <row r="241" ht="33" customHeight="1" x14ac:dyDescent="0.15"/>
    <row r="242" ht="33" customHeight="1" x14ac:dyDescent="0.15"/>
    <row r="243" ht="33" customHeight="1" x14ac:dyDescent="0.15"/>
    <row r="244" ht="33" customHeight="1" x14ac:dyDescent="0.15"/>
    <row r="245" ht="33" customHeight="1" x14ac:dyDescent="0.15"/>
    <row r="246" ht="33" customHeight="1" x14ac:dyDescent="0.15"/>
    <row r="247" ht="33" customHeight="1" x14ac:dyDescent="0.15"/>
    <row r="248" ht="33" customHeight="1" x14ac:dyDescent="0.15"/>
    <row r="249" ht="33" customHeight="1" x14ac:dyDescent="0.15"/>
    <row r="250" ht="33" customHeight="1" x14ac:dyDescent="0.15"/>
    <row r="251" ht="33" customHeight="1" x14ac:dyDescent="0.15"/>
    <row r="252" ht="33" customHeight="1" x14ac:dyDescent="0.15"/>
    <row r="253" ht="33" customHeight="1" x14ac:dyDescent="0.15"/>
    <row r="254" ht="33" customHeight="1" x14ac:dyDescent="0.15"/>
    <row r="255" ht="33" customHeight="1" x14ac:dyDescent="0.15"/>
    <row r="256" ht="33" customHeight="1" x14ac:dyDescent="0.15"/>
    <row r="257" ht="33" customHeight="1" x14ac:dyDescent="0.15"/>
    <row r="258" ht="33" customHeight="1" x14ac:dyDescent="0.15"/>
    <row r="259" ht="33" customHeight="1" x14ac:dyDescent="0.15"/>
    <row r="260" ht="33" customHeight="1" x14ac:dyDescent="0.15"/>
    <row r="261" ht="33" customHeight="1" x14ac:dyDescent="0.15"/>
    <row r="262" ht="33" customHeight="1" x14ac:dyDescent="0.15"/>
    <row r="263" ht="33" customHeight="1" x14ac:dyDescent="0.15"/>
    <row r="264" ht="33" customHeight="1" x14ac:dyDescent="0.15"/>
    <row r="265" ht="33" customHeight="1" x14ac:dyDescent="0.15"/>
    <row r="266" ht="33" customHeight="1" x14ac:dyDescent="0.15"/>
    <row r="267" ht="33" customHeight="1" x14ac:dyDescent="0.15"/>
    <row r="268" ht="33" customHeight="1" x14ac:dyDescent="0.15"/>
    <row r="269" ht="33" customHeight="1" x14ac:dyDescent="0.15"/>
    <row r="270" ht="33" customHeight="1" x14ac:dyDescent="0.15"/>
    <row r="271" ht="33" customHeight="1" x14ac:dyDescent="0.15"/>
    <row r="272" ht="33" customHeight="1" x14ac:dyDescent="0.15"/>
    <row r="273" ht="33" customHeight="1" x14ac:dyDescent="0.15"/>
    <row r="274" ht="33" customHeight="1" x14ac:dyDescent="0.15"/>
    <row r="275" ht="33" customHeight="1" x14ac:dyDescent="0.15"/>
    <row r="276" ht="33" customHeight="1" x14ac:dyDescent="0.15"/>
    <row r="277" ht="33" customHeight="1" x14ac:dyDescent="0.15"/>
    <row r="278" ht="33" customHeight="1" x14ac:dyDescent="0.15"/>
    <row r="279" ht="33" customHeight="1" x14ac:dyDescent="0.15"/>
    <row r="280" ht="33" customHeight="1" x14ac:dyDescent="0.15"/>
    <row r="281" ht="33" customHeight="1" x14ac:dyDescent="0.15"/>
    <row r="282" ht="33" customHeight="1" x14ac:dyDescent="0.15"/>
    <row r="283" ht="33" customHeight="1" x14ac:dyDescent="0.15"/>
    <row r="284" ht="33" customHeight="1" x14ac:dyDescent="0.15"/>
    <row r="285" ht="33" customHeight="1" x14ac:dyDescent="0.15"/>
    <row r="286" ht="33" customHeight="1" x14ac:dyDescent="0.15"/>
    <row r="287" ht="33" customHeight="1" x14ac:dyDescent="0.15"/>
    <row r="288" ht="33" customHeight="1" x14ac:dyDescent="0.15"/>
    <row r="289" ht="33" customHeight="1" x14ac:dyDescent="0.15"/>
    <row r="290" ht="33" customHeight="1" x14ac:dyDescent="0.15"/>
    <row r="291" ht="33" customHeight="1" x14ac:dyDescent="0.15"/>
    <row r="292" ht="33" customHeight="1" x14ac:dyDescent="0.15"/>
    <row r="293" ht="33" customHeight="1" x14ac:dyDescent="0.15"/>
    <row r="294" ht="33" customHeight="1" x14ac:dyDescent="0.15"/>
    <row r="295" ht="33" customHeight="1" x14ac:dyDescent="0.15"/>
    <row r="296" ht="33" customHeight="1" x14ac:dyDescent="0.15"/>
    <row r="297" ht="33" customHeight="1" x14ac:dyDescent="0.15"/>
    <row r="298" ht="33" customHeight="1" x14ac:dyDescent="0.15"/>
    <row r="299" ht="33" customHeight="1" x14ac:dyDescent="0.15"/>
    <row r="300" ht="33" customHeight="1" x14ac:dyDescent="0.15"/>
    <row r="301" ht="33" customHeight="1" x14ac:dyDescent="0.15"/>
    <row r="302" ht="33" customHeight="1" x14ac:dyDescent="0.15"/>
    <row r="303" ht="33" customHeight="1" x14ac:dyDescent="0.15"/>
    <row r="304" ht="33" customHeight="1" x14ac:dyDescent="0.15"/>
    <row r="305" ht="33" customHeight="1" x14ac:dyDescent="0.15"/>
    <row r="306" ht="33" customHeight="1" x14ac:dyDescent="0.15"/>
    <row r="307" ht="33" customHeight="1" x14ac:dyDescent="0.15"/>
    <row r="308" ht="33" customHeight="1" x14ac:dyDescent="0.15"/>
    <row r="309" ht="33" customHeight="1" x14ac:dyDescent="0.15"/>
    <row r="310" ht="33" customHeight="1" x14ac:dyDescent="0.15"/>
    <row r="311" ht="33" customHeight="1" x14ac:dyDescent="0.15"/>
    <row r="312" ht="33" customHeight="1" x14ac:dyDescent="0.15"/>
    <row r="313" ht="33" customHeight="1" x14ac:dyDescent="0.15"/>
    <row r="314" ht="33" customHeight="1" x14ac:dyDescent="0.15"/>
    <row r="315" ht="33" customHeight="1" x14ac:dyDescent="0.15"/>
    <row r="316" ht="33" customHeight="1" x14ac:dyDescent="0.15"/>
    <row r="317" ht="33" customHeight="1" x14ac:dyDescent="0.15"/>
    <row r="318" ht="33" customHeight="1" x14ac:dyDescent="0.15"/>
    <row r="319" ht="33" customHeight="1" x14ac:dyDescent="0.15"/>
    <row r="320" ht="33" customHeight="1" x14ac:dyDescent="0.15"/>
    <row r="321" ht="33" customHeight="1" x14ac:dyDescent="0.15"/>
    <row r="322" ht="33" customHeight="1" x14ac:dyDescent="0.15"/>
    <row r="323" ht="33" customHeight="1" x14ac:dyDescent="0.15"/>
    <row r="324" ht="33" customHeight="1" x14ac:dyDescent="0.15"/>
    <row r="325" ht="33" customHeight="1" x14ac:dyDescent="0.15"/>
    <row r="326" ht="33" customHeight="1" x14ac:dyDescent="0.15"/>
    <row r="327" ht="33" customHeight="1" x14ac:dyDescent="0.15"/>
    <row r="328" ht="33" customHeight="1" x14ac:dyDescent="0.15"/>
    <row r="329" ht="33" customHeight="1" x14ac:dyDescent="0.15"/>
    <row r="330" ht="33" customHeight="1" x14ac:dyDescent="0.15"/>
    <row r="331" ht="33" customHeight="1" x14ac:dyDescent="0.15"/>
    <row r="332" ht="33" customHeight="1" x14ac:dyDescent="0.15"/>
    <row r="333" ht="33" customHeight="1" x14ac:dyDescent="0.15"/>
    <row r="334" ht="33" customHeight="1" x14ac:dyDescent="0.15"/>
    <row r="335" ht="33" customHeight="1" x14ac:dyDescent="0.15"/>
    <row r="336" ht="33" customHeight="1" x14ac:dyDescent="0.15"/>
    <row r="337" ht="33" customHeight="1" x14ac:dyDescent="0.15"/>
    <row r="338" ht="33" customHeight="1" x14ac:dyDescent="0.15"/>
    <row r="339" ht="33" customHeight="1" x14ac:dyDescent="0.15"/>
    <row r="340" ht="33" customHeight="1" x14ac:dyDescent="0.15"/>
    <row r="341" ht="33" customHeight="1" x14ac:dyDescent="0.15"/>
    <row r="342" ht="33" customHeight="1" x14ac:dyDescent="0.15"/>
    <row r="343" ht="33" customHeight="1" x14ac:dyDescent="0.15"/>
    <row r="344" ht="33" customHeight="1" x14ac:dyDescent="0.15"/>
    <row r="345" ht="33" customHeight="1" x14ac:dyDescent="0.15"/>
    <row r="346" ht="33" customHeight="1" x14ac:dyDescent="0.15"/>
    <row r="347" ht="33" customHeight="1" x14ac:dyDescent="0.15"/>
    <row r="348" ht="33" customHeight="1" x14ac:dyDescent="0.15"/>
    <row r="349" ht="33" customHeight="1" x14ac:dyDescent="0.15"/>
    <row r="350" ht="33" customHeight="1" x14ac:dyDescent="0.15"/>
    <row r="351" ht="33" customHeight="1" x14ac:dyDescent="0.15"/>
    <row r="352" ht="33" customHeight="1" x14ac:dyDescent="0.15"/>
    <row r="353" ht="33" customHeight="1" x14ac:dyDescent="0.15"/>
    <row r="354" ht="33" customHeight="1" x14ac:dyDescent="0.15"/>
    <row r="355" ht="33" customHeight="1" x14ac:dyDescent="0.15"/>
    <row r="356" ht="33" customHeight="1" x14ac:dyDescent="0.15"/>
    <row r="357" ht="33" customHeight="1" x14ac:dyDescent="0.15"/>
    <row r="358" ht="33" customHeight="1" x14ac:dyDescent="0.15"/>
    <row r="359" ht="33" customHeight="1" x14ac:dyDescent="0.15"/>
    <row r="360" ht="33" customHeight="1" x14ac:dyDescent="0.15"/>
    <row r="361" ht="33" customHeight="1" x14ac:dyDescent="0.15"/>
    <row r="362" ht="33" customHeight="1" x14ac:dyDescent="0.15"/>
    <row r="363" ht="33" customHeight="1" x14ac:dyDescent="0.15"/>
    <row r="364" ht="33" customHeight="1" x14ac:dyDescent="0.15"/>
    <row r="365" ht="33" customHeight="1" x14ac:dyDescent="0.15"/>
    <row r="366" ht="33" customHeight="1" x14ac:dyDescent="0.15"/>
    <row r="367" ht="33" customHeight="1" x14ac:dyDescent="0.15"/>
    <row r="368" ht="33" customHeight="1" x14ac:dyDescent="0.15"/>
    <row r="369" ht="33" customHeight="1" x14ac:dyDescent="0.15"/>
    <row r="370" ht="33" customHeight="1" x14ac:dyDescent="0.15"/>
    <row r="371" ht="33" customHeight="1" x14ac:dyDescent="0.15"/>
    <row r="372" ht="33" customHeight="1" x14ac:dyDescent="0.15"/>
    <row r="373" ht="33" customHeight="1" x14ac:dyDescent="0.15"/>
    <row r="374" ht="33" customHeight="1" x14ac:dyDescent="0.15"/>
    <row r="375" ht="33" customHeight="1" x14ac:dyDescent="0.15"/>
    <row r="376" ht="33" customHeight="1" x14ac:dyDescent="0.15"/>
    <row r="377" ht="33" customHeight="1" x14ac:dyDescent="0.15"/>
    <row r="378" ht="33" customHeight="1" x14ac:dyDescent="0.15"/>
    <row r="379" ht="33" customHeight="1" x14ac:dyDescent="0.15"/>
    <row r="380" ht="33" customHeight="1" x14ac:dyDescent="0.15"/>
    <row r="381" ht="33" customHeight="1" x14ac:dyDescent="0.15"/>
    <row r="382" ht="33" customHeight="1" x14ac:dyDescent="0.15"/>
    <row r="383" ht="33" customHeight="1" x14ac:dyDescent="0.15"/>
    <row r="384" ht="33" customHeight="1" x14ac:dyDescent="0.15"/>
    <row r="385" ht="33" customHeight="1" x14ac:dyDescent="0.15"/>
    <row r="386" ht="33" customHeight="1" x14ac:dyDescent="0.15"/>
    <row r="387" ht="33" customHeight="1" x14ac:dyDescent="0.15"/>
    <row r="388" ht="33" customHeight="1" x14ac:dyDescent="0.15"/>
    <row r="389" ht="33" customHeight="1" x14ac:dyDescent="0.15"/>
    <row r="390" ht="33" customHeight="1" x14ac:dyDescent="0.15"/>
    <row r="391" ht="33" customHeight="1" x14ac:dyDescent="0.15"/>
    <row r="392" ht="33" customHeight="1" x14ac:dyDescent="0.15"/>
    <row r="393" ht="33" customHeight="1" x14ac:dyDescent="0.15"/>
    <row r="394" ht="33" customHeight="1" x14ac:dyDescent="0.15"/>
    <row r="395" ht="33" customHeight="1" x14ac:dyDescent="0.15"/>
    <row r="396" ht="33" customHeight="1" x14ac:dyDescent="0.15"/>
    <row r="397" ht="33" customHeight="1" x14ac:dyDescent="0.15"/>
    <row r="398" ht="33" customHeight="1" x14ac:dyDescent="0.15"/>
    <row r="399" ht="33" customHeight="1" x14ac:dyDescent="0.15"/>
    <row r="400" ht="33" customHeight="1" x14ac:dyDescent="0.15"/>
  </sheetData>
  <mergeCells count="14">
    <mergeCell ref="A75:H75"/>
    <mergeCell ref="A1:H1"/>
    <mergeCell ref="A25:H25"/>
    <mergeCell ref="A26:H26"/>
    <mergeCell ref="A50:H50"/>
    <mergeCell ref="A51:H51"/>
    <mergeCell ref="A151:H151"/>
    <mergeCell ref="A175:H175"/>
    <mergeCell ref="A76:H76"/>
    <mergeCell ref="A100:H100"/>
    <mergeCell ref="A101:H101"/>
    <mergeCell ref="A125:H125"/>
    <mergeCell ref="A126:H126"/>
    <mergeCell ref="A150:H150"/>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00"/>
  <sheetViews>
    <sheetView view="pageBreakPreview" zoomScaleNormal="100" zoomScaleSheetLayoutView="100" workbookViewId="0">
      <selection activeCell="S6" sqref="S6"/>
    </sheetView>
  </sheetViews>
  <sheetFormatPr defaultRowHeight="13.5" x14ac:dyDescent="0.15"/>
  <cols>
    <col min="1" max="26" width="4.5" style="9" customWidth="1"/>
    <col min="27" max="16384" width="9" style="9"/>
  </cols>
  <sheetData>
    <row r="1" spans="2:18" ht="27" customHeight="1" x14ac:dyDescent="0.15"/>
    <row r="2" spans="2:18" ht="27" customHeight="1" x14ac:dyDescent="0.15"/>
    <row r="3" spans="2:18" ht="27" customHeight="1" x14ac:dyDescent="0.15"/>
    <row r="4" spans="2:18" ht="27" customHeight="1" x14ac:dyDescent="0.15"/>
    <row r="5" spans="2:18" ht="27" customHeight="1" x14ac:dyDescent="0.15"/>
    <row r="6" spans="2:18" ht="27" customHeight="1" x14ac:dyDescent="0.15">
      <c r="B6" s="415" t="s">
        <v>345</v>
      </c>
      <c r="C6" s="415"/>
      <c r="D6" s="415"/>
      <c r="E6" s="415"/>
      <c r="F6" s="415"/>
      <c r="G6" s="415"/>
      <c r="H6" s="415"/>
      <c r="I6" s="415"/>
      <c r="J6" s="415"/>
      <c r="K6" s="415"/>
      <c r="L6" s="415"/>
      <c r="M6" s="415"/>
      <c r="N6" s="415"/>
      <c r="O6" s="415"/>
      <c r="P6" s="415"/>
      <c r="Q6" s="415"/>
      <c r="R6" s="415"/>
    </row>
    <row r="7" spans="2:18" ht="27" customHeight="1" x14ac:dyDescent="0.15"/>
    <row r="8" spans="2:18" ht="27" customHeight="1" x14ac:dyDescent="0.15"/>
    <row r="9" spans="2:18" ht="27" customHeight="1" x14ac:dyDescent="0.15"/>
    <row r="10" spans="2:18" ht="27" customHeight="1" x14ac:dyDescent="0.15"/>
    <row r="11" spans="2:18" ht="27" customHeight="1" x14ac:dyDescent="0.15"/>
    <row r="12" spans="2:18" ht="27" customHeight="1" x14ac:dyDescent="0.15"/>
    <row r="13" spans="2:18" ht="27" customHeight="1" x14ac:dyDescent="0.15"/>
    <row r="14" spans="2:18" ht="27" customHeight="1" x14ac:dyDescent="0.15"/>
    <row r="15" spans="2:18" ht="27" customHeight="1" x14ac:dyDescent="0.15"/>
    <row r="16" spans="2:18" ht="27" customHeight="1" x14ac:dyDescent="0.15"/>
    <row r="17" ht="27" customHeight="1" x14ac:dyDescent="0.15"/>
    <row r="18" ht="27" customHeight="1" x14ac:dyDescent="0.15"/>
    <row r="19" ht="27" customHeight="1" x14ac:dyDescent="0.15"/>
    <row r="20" ht="27" customHeight="1" x14ac:dyDescent="0.15"/>
    <row r="21" ht="27" customHeight="1" x14ac:dyDescent="0.15"/>
    <row r="22" ht="27" customHeight="1" x14ac:dyDescent="0.15"/>
    <row r="23" ht="27" customHeight="1" x14ac:dyDescent="0.15"/>
    <row r="24" ht="27" customHeight="1" x14ac:dyDescent="0.15"/>
    <row r="25" ht="27" customHeight="1" x14ac:dyDescent="0.15"/>
    <row r="26" ht="27" customHeight="1" x14ac:dyDescent="0.15"/>
    <row r="27" ht="27" customHeight="1" x14ac:dyDescent="0.15"/>
    <row r="28" ht="27" customHeight="1" x14ac:dyDescent="0.15"/>
    <row r="29" ht="27" customHeight="1" x14ac:dyDescent="0.15"/>
    <row r="30" ht="27" customHeight="1" x14ac:dyDescent="0.15"/>
    <row r="31" ht="27" customHeight="1" x14ac:dyDescent="0.15"/>
    <row r="32"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sheetProtection sheet="1" objects="1" scenarios="1"/>
  <mergeCells count="1">
    <mergeCell ref="B6:R6"/>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99"/>
  <sheetViews>
    <sheetView view="pageBreakPreview" zoomScaleNormal="100" zoomScaleSheetLayoutView="100" workbookViewId="0">
      <selection activeCell="Q2" sqref="Q2"/>
    </sheetView>
  </sheetViews>
  <sheetFormatPr defaultRowHeight="13.5" x14ac:dyDescent="0.15"/>
  <cols>
    <col min="1" max="17" width="5.5" style="9" customWidth="1"/>
    <col min="18" max="19" width="15.125" style="9" customWidth="1"/>
    <col min="20" max="26" width="5.5" style="9" customWidth="1"/>
    <col min="27" max="16384" width="9" style="9"/>
  </cols>
  <sheetData>
    <row r="1" spans="1:19" ht="33" customHeight="1" x14ac:dyDescent="0.15">
      <c r="B1" s="416" t="s">
        <v>344</v>
      </c>
      <c r="C1" s="416"/>
      <c r="D1" s="416"/>
      <c r="E1" s="416"/>
      <c r="F1" s="416"/>
      <c r="G1" s="416"/>
      <c r="H1" s="416"/>
      <c r="I1" s="416"/>
      <c r="J1" s="416"/>
      <c r="K1" s="416"/>
      <c r="L1" s="416"/>
      <c r="M1" s="416"/>
      <c r="N1" s="416"/>
      <c r="O1" s="416"/>
    </row>
    <row r="2" spans="1:19" ht="33" customHeight="1" thickBot="1" x14ac:dyDescent="0.2">
      <c r="A2" s="10" t="s">
        <v>79</v>
      </c>
      <c r="B2" s="4"/>
      <c r="C2" s="4"/>
      <c r="D2" s="4"/>
      <c r="E2" s="4"/>
      <c r="F2" s="4"/>
      <c r="G2" s="4"/>
      <c r="H2" s="4"/>
      <c r="I2" s="4"/>
      <c r="J2" s="4"/>
      <c r="K2" s="4"/>
      <c r="L2" s="4"/>
      <c r="M2" s="4"/>
      <c r="N2" s="4"/>
      <c r="O2" s="417" t="s">
        <v>272</v>
      </c>
      <c r="P2" s="418"/>
    </row>
    <row r="3" spans="1:19" ht="33" customHeight="1" x14ac:dyDescent="0.15">
      <c r="A3" s="11" t="s">
        <v>80</v>
      </c>
      <c r="B3" s="395" t="s">
        <v>81</v>
      </c>
      <c r="C3" s="298"/>
      <c r="D3" s="298"/>
      <c r="E3" s="298"/>
      <c r="F3" s="299"/>
      <c r="G3" s="297" t="s">
        <v>82</v>
      </c>
      <c r="H3" s="298"/>
      <c r="I3" s="298"/>
      <c r="J3" s="298"/>
      <c r="K3" s="299"/>
      <c r="L3" s="397" t="s">
        <v>83</v>
      </c>
      <c r="M3" s="357"/>
      <c r="N3" s="357"/>
      <c r="O3" s="357"/>
      <c r="P3" s="398"/>
      <c r="R3" s="8" t="s">
        <v>106</v>
      </c>
      <c r="S3" s="8" t="s">
        <v>107</v>
      </c>
    </row>
    <row r="4" spans="1:19" ht="33" customHeight="1" x14ac:dyDescent="0.15">
      <c r="A4" s="363" t="s">
        <v>84</v>
      </c>
      <c r="B4" s="364" t="s">
        <v>85</v>
      </c>
      <c r="C4" s="346"/>
      <c r="D4" s="346"/>
      <c r="E4" s="346"/>
      <c r="F4" s="347"/>
      <c r="G4" s="328">
        <f>IF(S6=0,"",S6)</f>
        <v>72000</v>
      </c>
      <c r="H4" s="329"/>
      <c r="I4" s="329"/>
      <c r="J4" s="329"/>
      <c r="K4" s="24"/>
      <c r="L4" s="166">
        <v>60</v>
      </c>
      <c r="M4" s="12" t="s">
        <v>86</v>
      </c>
      <c r="N4" s="419">
        <v>1200</v>
      </c>
      <c r="O4" s="419"/>
      <c r="P4" s="13" t="s">
        <v>87</v>
      </c>
      <c r="Q4" s="14" t="s">
        <v>105</v>
      </c>
      <c r="R4" s="8">
        <f>SUM(L4*N4)</f>
        <v>72000</v>
      </c>
      <c r="S4" s="8"/>
    </row>
    <row r="5" spans="1:19" ht="33" customHeight="1" x14ac:dyDescent="0.15">
      <c r="A5" s="353"/>
      <c r="B5" s="295"/>
      <c r="C5" s="295"/>
      <c r="D5" s="295"/>
      <c r="E5" s="295"/>
      <c r="F5" s="296"/>
      <c r="G5" s="342"/>
      <c r="H5" s="343"/>
      <c r="I5" s="343"/>
      <c r="J5" s="343"/>
      <c r="K5" s="25"/>
      <c r="L5" s="197"/>
      <c r="M5" s="15" t="s">
        <v>86</v>
      </c>
      <c r="N5" s="420"/>
      <c r="O5" s="420"/>
      <c r="P5" s="16" t="s">
        <v>87</v>
      </c>
      <c r="Q5" s="14" t="s">
        <v>105</v>
      </c>
      <c r="R5" s="8">
        <f t="shared" ref="R5:R6" si="0">SUM(L5*N5)</f>
        <v>0</v>
      </c>
      <c r="S5" s="8"/>
    </row>
    <row r="6" spans="1:19" ht="33" customHeight="1" x14ac:dyDescent="0.15">
      <c r="A6" s="353"/>
      <c r="B6" s="298"/>
      <c r="C6" s="298"/>
      <c r="D6" s="298"/>
      <c r="E6" s="298"/>
      <c r="F6" s="299"/>
      <c r="G6" s="330"/>
      <c r="H6" s="331"/>
      <c r="I6" s="331"/>
      <c r="J6" s="331"/>
      <c r="K6" s="26"/>
      <c r="L6" s="167">
        <v>3</v>
      </c>
      <c r="M6" s="17" t="s">
        <v>86</v>
      </c>
      <c r="N6" s="327">
        <v>0</v>
      </c>
      <c r="O6" s="327"/>
      <c r="P6" s="18" t="s">
        <v>87</v>
      </c>
      <c r="Q6" s="14" t="s">
        <v>105</v>
      </c>
      <c r="R6" s="8">
        <f t="shared" si="0"/>
        <v>0</v>
      </c>
      <c r="S6" s="8">
        <f>SUM(R4+R5+R6)</f>
        <v>72000</v>
      </c>
    </row>
    <row r="7" spans="1:19" ht="33" customHeight="1" x14ac:dyDescent="0.15">
      <c r="A7" s="353"/>
      <c r="B7" s="381" t="s">
        <v>88</v>
      </c>
      <c r="C7" s="303"/>
      <c r="D7" s="303"/>
      <c r="E7" s="303"/>
      <c r="F7" s="304"/>
      <c r="G7" s="307">
        <v>60000</v>
      </c>
      <c r="H7" s="308"/>
      <c r="I7" s="308"/>
      <c r="J7" s="308"/>
      <c r="K7" s="101"/>
      <c r="L7" s="381" t="s">
        <v>89</v>
      </c>
      <c r="M7" s="303"/>
      <c r="N7" s="303"/>
      <c r="O7" s="303"/>
      <c r="P7" s="382"/>
    </row>
    <row r="8" spans="1:19" ht="33" customHeight="1" x14ac:dyDescent="0.15">
      <c r="A8" s="353"/>
      <c r="B8" s="381" t="s">
        <v>29</v>
      </c>
      <c r="C8" s="303"/>
      <c r="D8" s="303"/>
      <c r="E8" s="303"/>
      <c r="F8" s="304"/>
      <c r="G8" s="307">
        <v>7500</v>
      </c>
      <c r="H8" s="308"/>
      <c r="I8" s="308"/>
      <c r="J8" s="308"/>
      <c r="K8" s="101"/>
      <c r="L8" s="305" t="s">
        <v>217</v>
      </c>
      <c r="M8" s="305"/>
      <c r="N8" s="305"/>
      <c r="O8" s="305"/>
      <c r="P8" s="306"/>
    </row>
    <row r="9" spans="1:19" ht="33" customHeight="1" thickBot="1" x14ac:dyDescent="0.2">
      <c r="A9" s="353"/>
      <c r="B9" s="346" t="s">
        <v>32</v>
      </c>
      <c r="C9" s="346"/>
      <c r="D9" s="346"/>
      <c r="E9" s="346"/>
      <c r="F9" s="347"/>
      <c r="G9" s="344">
        <v>11000</v>
      </c>
      <c r="H9" s="345"/>
      <c r="I9" s="345"/>
      <c r="J9" s="345"/>
      <c r="K9" s="102"/>
      <c r="L9" s="348"/>
      <c r="M9" s="348"/>
      <c r="N9" s="348"/>
      <c r="O9" s="348"/>
      <c r="P9" s="349"/>
    </row>
    <row r="10" spans="1:19" ht="33" customHeight="1" thickBot="1" x14ac:dyDescent="0.2">
      <c r="A10" s="354"/>
      <c r="B10" s="312" t="s">
        <v>90</v>
      </c>
      <c r="C10" s="313"/>
      <c r="D10" s="313"/>
      <c r="E10" s="313"/>
      <c r="F10" s="314"/>
      <c r="G10" s="319">
        <f>IF(R10=0,"",R10)</f>
        <v>150500</v>
      </c>
      <c r="H10" s="320"/>
      <c r="I10" s="320"/>
      <c r="J10" s="320"/>
      <c r="K10" s="27"/>
      <c r="L10" s="350"/>
      <c r="M10" s="350"/>
      <c r="N10" s="350"/>
      <c r="O10" s="350"/>
      <c r="P10" s="351"/>
      <c r="R10" s="8">
        <f>SUM(S6+G7+G8+G9)</f>
        <v>150500</v>
      </c>
    </row>
    <row r="11" spans="1:19" ht="33" customHeight="1" x14ac:dyDescent="0.15">
      <c r="A11" s="352" t="s">
        <v>104</v>
      </c>
      <c r="B11" s="355" t="s">
        <v>91</v>
      </c>
      <c r="C11" s="356" t="s">
        <v>92</v>
      </c>
      <c r="D11" s="357"/>
      <c r="E11" s="357"/>
      <c r="F11" s="358"/>
      <c r="G11" s="321">
        <v>30500</v>
      </c>
      <c r="H11" s="322"/>
      <c r="I11" s="322"/>
      <c r="J11" s="322"/>
      <c r="K11" s="103"/>
      <c r="L11" s="359" t="s">
        <v>220</v>
      </c>
      <c r="M11" s="359"/>
      <c r="N11" s="359"/>
      <c r="O11" s="359"/>
      <c r="P11" s="360"/>
    </row>
    <row r="12" spans="1:19" ht="33" customHeight="1" x14ac:dyDescent="0.15">
      <c r="A12" s="353"/>
      <c r="B12" s="337"/>
      <c r="C12" s="303" t="s">
        <v>93</v>
      </c>
      <c r="D12" s="303"/>
      <c r="E12" s="303"/>
      <c r="F12" s="304"/>
      <c r="G12" s="307">
        <v>20000</v>
      </c>
      <c r="H12" s="308"/>
      <c r="I12" s="308"/>
      <c r="J12" s="308"/>
      <c r="K12" s="101"/>
      <c r="L12" s="305" t="s">
        <v>219</v>
      </c>
      <c r="M12" s="305"/>
      <c r="N12" s="305"/>
      <c r="O12" s="305"/>
      <c r="P12" s="306"/>
    </row>
    <row r="13" spans="1:19" ht="33" customHeight="1" x14ac:dyDescent="0.15">
      <c r="A13" s="353"/>
      <c r="B13" s="337"/>
      <c r="C13" s="303" t="s">
        <v>94</v>
      </c>
      <c r="D13" s="303"/>
      <c r="E13" s="303"/>
      <c r="F13" s="304"/>
      <c r="G13" s="307">
        <v>35000</v>
      </c>
      <c r="H13" s="308"/>
      <c r="I13" s="308"/>
      <c r="J13" s="308"/>
      <c r="K13" s="101"/>
      <c r="L13" s="305" t="s">
        <v>208</v>
      </c>
      <c r="M13" s="305"/>
      <c r="N13" s="305"/>
      <c r="O13" s="305"/>
      <c r="P13" s="306"/>
    </row>
    <row r="14" spans="1:19" ht="33" customHeight="1" x14ac:dyDescent="0.15">
      <c r="A14" s="353"/>
      <c r="B14" s="338"/>
      <c r="C14" s="339" t="s">
        <v>95</v>
      </c>
      <c r="D14" s="339"/>
      <c r="E14" s="339"/>
      <c r="F14" s="275"/>
      <c r="G14" s="332">
        <f>IF(R14=0,"",R14)</f>
        <v>85500</v>
      </c>
      <c r="H14" s="333"/>
      <c r="I14" s="333"/>
      <c r="J14" s="333"/>
      <c r="K14" s="28"/>
      <c r="L14" s="361"/>
      <c r="M14" s="361"/>
      <c r="N14" s="361"/>
      <c r="O14" s="361"/>
      <c r="P14" s="362"/>
      <c r="R14" s="8">
        <f>SUM(G11+G12+G13)</f>
        <v>85500</v>
      </c>
    </row>
    <row r="15" spans="1:19" ht="33" customHeight="1" x14ac:dyDescent="0.15">
      <c r="A15" s="353"/>
      <c r="B15" s="336" t="s">
        <v>98</v>
      </c>
      <c r="C15" s="303" t="s">
        <v>96</v>
      </c>
      <c r="D15" s="303"/>
      <c r="E15" s="303"/>
      <c r="F15" s="304"/>
      <c r="G15" s="307">
        <v>15000</v>
      </c>
      <c r="H15" s="308"/>
      <c r="I15" s="308"/>
      <c r="J15" s="308"/>
      <c r="K15" s="124"/>
      <c r="L15" s="305" t="s">
        <v>221</v>
      </c>
      <c r="M15" s="305"/>
      <c r="N15" s="305"/>
      <c r="O15" s="305"/>
      <c r="P15" s="306"/>
    </row>
    <row r="16" spans="1:19" ht="33" customHeight="1" x14ac:dyDescent="0.15">
      <c r="A16" s="353"/>
      <c r="B16" s="337"/>
      <c r="C16" s="303" t="s">
        <v>97</v>
      </c>
      <c r="D16" s="303"/>
      <c r="E16" s="303"/>
      <c r="F16" s="304"/>
      <c r="G16" s="307">
        <v>3500</v>
      </c>
      <c r="H16" s="308"/>
      <c r="I16" s="308"/>
      <c r="J16" s="308"/>
      <c r="K16" s="101"/>
      <c r="L16" s="305" t="s">
        <v>222</v>
      </c>
      <c r="M16" s="305"/>
      <c r="N16" s="305"/>
      <c r="O16" s="305"/>
      <c r="P16" s="306"/>
    </row>
    <row r="17" spans="1:19" ht="33" customHeight="1" x14ac:dyDescent="0.15">
      <c r="A17" s="353"/>
      <c r="B17" s="338"/>
      <c r="C17" s="339" t="s">
        <v>95</v>
      </c>
      <c r="D17" s="339"/>
      <c r="E17" s="339"/>
      <c r="F17" s="275"/>
      <c r="G17" s="332">
        <f>IF(R17=0,"",R17)</f>
        <v>18500</v>
      </c>
      <c r="H17" s="333"/>
      <c r="I17" s="333"/>
      <c r="J17" s="333"/>
      <c r="K17" s="28"/>
      <c r="L17" s="340"/>
      <c r="M17" s="340"/>
      <c r="N17" s="340"/>
      <c r="O17" s="340"/>
      <c r="P17" s="341"/>
      <c r="R17" s="8">
        <f>SUM(G15+G16)</f>
        <v>18500</v>
      </c>
    </row>
    <row r="18" spans="1:19" ht="33" customHeight="1" x14ac:dyDescent="0.15">
      <c r="A18" s="353"/>
      <c r="B18" s="294" t="s">
        <v>101</v>
      </c>
      <c r="C18" s="295"/>
      <c r="D18" s="295"/>
      <c r="E18" s="295"/>
      <c r="F18" s="296"/>
      <c r="G18" s="328">
        <f>IF(R19=0,"",R19)</f>
        <v>15000</v>
      </c>
      <c r="H18" s="329"/>
      <c r="I18" s="329"/>
      <c r="J18" s="329"/>
      <c r="K18" s="25"/>
      <c r="L18" s="323" t="s">
        <v>99</v>
      </c>
      <c r="M18" s="324"/>
      <c r="N18" s="424">
        <v>9000</v>
      </c>
      <c r="O18" s="424"/>
      <c r="P18" s="16" t="s">
        <v>87</v>
      </c>
    </row>
    <row r="19" spans="1:19" ht="33" customHeight="1" x14ac:dyDescent="0.15">
      <c r="A19" s="353"/>
      <c r="B19" s="297"/>
      <c r="C19" s="298"/>
      <c r="D19" s="298"/>
      <c r="E19" s="298"/>
      <c r="F19" s="299"/>
      <c r="G19" s="330"/>
      <c r="H19" s="331"/>
      <c r="I19" s="331"/>
      <c r="J19" s="331"/>
      <c r="K19" s="26"/>
      <c r="L19" s="326" t="s">
        <v>100</v>
      </c>
      <c r="M19" s="326"/>
      <c r="N19" s="425">
        <v>6000</v>
      </c>
      <c r="O19" s="425"/>
      <c r="P19" s="18" t="s">
        <v>87</v>
      </c>
      <c r="R19" s="8">
        <f>SUM(N18+N19)</f>
        <v>15000</v>
      </c>
    </row>
    <row r="20" spans="1:19" ht="33" customHeight="1" x14ac:dyDescent="0.15">
      <c r="A20" s="353"/>
      <c r="B20" s="302" t="s">
        <v>102</v>
      </c>
      <c r="C20" s="303"/>
      <c r="D20" s="303"/>
      <c r="E20" s="303"/>
      <c r="F20" s="304"/>
      <c r="G20" s="307">
        <v>10000</v>
      </c>
      <c r="H20" s="308"/>
      <c r="I20" s="308"/>
      <c r="J20" s="308"/>
      <c r="K20" s="101"/>
      <c r="L20" s="300" t="s">
        <v>218</v>
      </c>
      <c r="M20" s="300"/>
      <c r="N20" s="300"/>
      <c r="O20" s="300"/>
      <c r="P20" s="301"/>
    </row>
    <row r="21" spans="1:19" ht="33" customHeight="1" x14ac:dyDescent="0.15">
      <c r="A21" s="353"/>
      <c r="B21" s="302" t="s">
        <v>103</v>
      </c>
      <c r="C21" s="303"/>
      <c r="D21" s="303"/>
      <c r="E21" s="303"/>
      <c r="F21" s="304"/>
      <c r="G21" s="307">
        <v>21500</v>
      </c>
      <c r="H21" s="308"/>
      <c r="I21" s="308"/>
      <c r="J21" s="308"/>
      <c r="K21" s="101"/>
      <c r="L21" s="423" t="s">
        <v>223</v>
      </c>
      <c r="M21" s="305"/>
      <c r="N21" s="305"/>
      <c r="O21" s="305"/>
      <c r="P21" s="306"/>
    </row>
    <row r="22" spans="1:19" ht="33" customHeight="1" thickBot="1" x14ac:dyDescent="0.2">
      <c r="A22" s="353"/>
      <c r="B22" s="309"/>
      <c r="C22" s="295"/>
      <c r="D22" s="295"/>
      <c r="E22" s="295"/>
      <c r="F22" s="296"/>
      <c r="G22" s="317"/>
      <c r="H22" s="318"/>
      <c r="I22" s="318"/>
      <c r="J22" s="318"/>
      <c r="K22" s="104"/>
      <c r="L22" s="421"/>
      <c r="M22" s="310"/>
      <c r="N22" s="310"/>
      <c r="O22" s="310"/>
      <c r="P22" s="311"/>
    </row>
    <row r="23" spans="1:19" ht="33" customHeight="1" thickBot="1" x14ac:dyDescent="0.2">
      <c r="A23" s="354"/>
      <c r="B23" s="312" t="s">
        <v>90</v>
      </c>
      <c r="C23" s="313"/>
      <c r="D23" s="313"/>
      <c r="E23" s="313"/>
      <c r="F23" s="314"/>
      <c r="G23" s="319">
        <f>IF(R23=0,"",R23)</f>
        <v>150500</v>
      </c>
      <c r="H23" s="320"/>
      <c r="I23" s="320"/>
      <c r="J23" s="320"/>
      <c r="K23" s="29"/>
      <c r="L23" s="422"/>
      <c r="M23" s="315"/>
      <c r="N23" s="315"/>
      <c r="O23" s="315"/>
      <c r="P23" s="316"/>
      <c r="R23" s="8">
        <f>SUM(R14+R17+R19+G20+G21+G22)</f>
        <v>150500</v>
      </c>
    </row>
    <row r="24" spans="1:19" ht="33" customHeight="1" x14ac:dyDescent="0.15">
      <c r="R24" s="21"/>
      <c r="S24" s="125" t="s">
        <v>188</v>
      </c>
    </row>
    <row r="25" spans="1:19" ht="33" customHeight="1" x14ac:dyDescent="0.15">
      <c r="B25" s="229">
        <v>4</v>
      </c>
      <c r="C25" s="229"/>
      <c r="D25" s="229"/>
      <c r="E25" s="229"/>
      <c r="F25" s="229"/>
      <c r="G25" s="229"/>
      <c r="H25" s="229"/>
      <c r="I25" s="229"/>
      <c r="J25" s="229"/>
      <c r="K25" s="229"/>
      <c r="L25" s="229"/>
      <c r="M25" s="229"/>
      <c r="N25" s="229"/>
      <c r="O25" s="229"/>
      <c r="Q25" s="23"/>
      <c r="R25" s="8">
        <f>SUM(R10-R23)</f>
        <v>0</v>
      </c>
      <c r="S25" s="126" t="str">
        <f>IF(R25=0," 正：収入＝支出"," 誤：収入≠支出")</f>
        <v xml:space="preserve"> 正：収入＝支出</v>
      </c>
    </row>
    <row r="26" spans="1:19" ht="33" customHeight="1" x14ac:dyDescent="0.15">
      <c r="R26" s="1"/>
      <c r="S26" s="31" t="s">
        <v>189</v>
      </c>
    </row>
    <row r="27" spans="1:19" ht="33" customHeight="1" x14ac:dyDescent="0.15"/>
    <row r="28" spans="1:19" ht="33" customHeight="1" x14ac:dyDescent="0.15"/>
    <row r="29" spans="1:19" ht="33" customHeight="1" x14ac:dyDescent="0.15"/>
    <row r="30" spans="1:19" ht="34.5" customHeight="1" x14ac:dyDescent="0.15"/>
    <row r="31" spans="1:19" ht="27" customHeight="1" x14ac:dyDescent="0.15"/>
    <row r="32" spans="1:19"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sheetData>
  <sheetProtection sheet="1" objects="1" scenarios="1"/>
  <mergeCells count="66">
    <mergeCell ref="A11:A23"/>
    <mergeCell ref="B25:O25"/>
    <mergeCell ref="B22:F22"/>
    <mergeCell ref="L22:P22"/>
    <mergeCell ref="B23:F23"/>
    <mergeCell ref="L23:P23"/>
    <mergeCell ref="B20:F20"/>
    <mergeCell ref="L20:P20"/>
    <mergeCell ref="B21:F21"/>
    <mergeCell ref="L21:P21"/>
    <mergeCell ref="L18:M18"/>
    <mergeCell ref="N18:O18"/>
    <mergeCell ref="L19:M19"/>
    <mergeCell ref="N19:O19"/>
    <mergeCell ref="B18:F19"/>
    <mergeCell ref="B15:B17"/>
    <mergeCell ref="C15:F15"/>
    <mergeCell ref="L15:P15"/>
    <mergeCell ref="C16:F16"/>
    <mergeCell ref="L16:P16"/>
    <mergeCell ref="C17:F17"/>
    <mergeCell ref="L17:P17"/>
    <mergeCell ref="G17:J17"/>
    <mergeCell ref="L14:P14"/>
    <mergeCell ref="B11:B14"/>
    <mergeCell ref="C11:F11"/>
    <mergeCell ref="C12:F12"/>
    <mergeCell ref="C13:F13"/>
    <mergeCell ref="C14:F14"/>
    <mergeCell ref="L11:P11"/>
    <mergeCell ref="L12:P12"/>
    <mergeCell ref="L13:P13"/>
    <mergeCell ref="G14:J14"/>
    <mergeCell ref="G11:J11"/>
    <mergeCell ref="G12:J12"/>
    <mergeCell ref="G13:J13"/>
    <mergeCell ref="B10:F10"/>
    <mergeCell ref="L10:P10"/>
    <mergeCell ref="A4:A10"/>
    <mergeCell ref="N4:O4"/>
    <mergeCell ref="N5:O5"/>
    <mergeCell ref="N6:O6"/>
    <mergeCell ref="B8:F8"/>
    <mergeCell ref="L8:P8"/>
    <mergeCell ref="B9:F9"/>
    <mergeCell ref="L9:P9"/>
    <mergeCell ref="B4:F6"/>
    <mergeCell ref="B7:F7"/>
    <mergeCell ref="L7:P7"/>
    <mergeCell ref="G7:J7"/>
    <mergeCell ref="G8:J8"/>
    <mergeCell ref="G9:J9"/>
    <mergeCell ref="B1:O1"/>
    <mergeCell ref="B3:F3"/>
    <mergeCell ref="G3:K3"/>
    <mergeCell ref="L3:P3"/>
    <mergeCell ref="G4:J6"/>
    <mergeCell ref="O2:P2"/>
    <mergeCell ref="G10:J10"/>
    <mergeCell ref="G18:J19"/>
    <mergeCell ref="G23:J23"/>
    <mergeCell ref="G15:J15"/>
    <mergeCell ref="G16:J16"/>
    <mergeCell ref="G20:J20"/>
    <mergeCell ref="G21:J21"/>
    <mergeCell ref="G22:J22"/>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0"/>
  <sheetViews>
    <sheetView view="pageBreakPreview" zoomScaleNormal="100" zoomScaleSheetLayoutView="100" workbookViewId="0">
      <selection activeCell="S1" sqref="S1"/>
    </sheetView>
  </sheetViews>
  <sheetFormatPr defaultRowHeight="13.5" x14ac:dyDescent="0.15"/>
  <cols>
    <col min="1" max="19" width="4.5" style="9" customWidth="1"/>
    <col min="20" max="20" width="4.5" style="22" customWidth="1"/>
    <col min="21" max="38" width="4.5" style="50" customWidth="1"/>
    <col min="39" max="16384" width="9" style="9"/>
  </cols>
  <sheetData>
    <row r="1" spans="1:38" ht="27" customHeight="1" x14ac:dyDescent="0.15">
      <c r="B1" s="433" t="s">
        <v>343</v>
      </c>
      <c r="C1" s="434"/>
      <c r="D1" s="434"/>
      <c r="E1" s="434"/>
      <c r="F1" s="434"/>
      <c r="G1" s="434"/>
      <c r="H1" s="434"/>
      <c r="I1" s="434"/>
      <c r="J1" s="434"/>
      <c r="K1" s="434"/>
      <c r="L1" s="434"/>
      <c r="M1" s="434"/>
      <c r="N1" s="434"/>
      <c r="O1" s="434"/>
      <c r="P1" s="434"/>
      <c r="Q1" s="434"/>
      <c r="R1" s="434"/>
      <c r="V1" s="65"/>
      <c r="W1" s="66"/>
      <c r="X1" s="66"/>
      <c r="Y1" s="66"/>
      <c r="Z1" s="66"/>
      <c r="AA1" s="66"/>
      <c r="AB1" s="66"/>
      <c r="AC1" s="66"/>
      <c r="AD1" s="66"/>
      <c r="AE1" s="66"/>
      <c r="AF1" s="66"/>
      <c r="AG1" s="66"/>
      <c r="AH1" s="66"/>
      <c r="AI1" s="66"/>
      <c r="AJ1" s="66"/>
      <c r="AK1" s="66"/>
    </row>
    <row r="2" spans="1:38" ht="27" customHeight="1" thickBot="1" x14ac:dyDescent="0.2">
      <c r="V2" s="439" t="s">
        <v>76</v>
      </c>
      <c r="W2" s="439"/>
      <c r="X2" s="439"/>
      <c r="Y2" s="439"/>
      <c r="Z2" s="439"/>
      <c r="AA2" s="439"/>
      <c r="AB2" s="439"/>
      <c r="AC2" s="439"/>
      <c r="AD2" s="439"/>
      <c r="AE2" s="439"/>
      <c r="AF2" s="439"/>
      <c r="AG2" s="439"/>
      <c r="AH2" s="439"/>
      <c r="AI2" s="439"/>
      <c r="AJ2" s="439"/>
      <c r="AK2" s="439"/>
    </row>
    <row r="3" spans="1:38" ht="27" customHeight="1" x14ac:dyDescent="0.15">
      <c r="A3" s="435" t="s">
        <v>62</v>
      </c>
      <c r="B3" s="436"/>
      <c r="C3" s="436" t="s">
        <v>63</v>
      </c>
      <c r="D3" s="436"/>
      <c r="E3" s="436"/>
      <c r="F3" s="436"/>
      <c r="G3" s="436"/>
      <c r="H3" s="436"/>
      <c r="I3" s="436"/>
      <c r="J3" s="436"/>
      <c r="K3" s="436"/>
      <c r="L3" s="436"/>
      <c r="M3" s="436"/>
      <c r="N3" s="436"/>
      <c r="O3" s="436"/>
      <c r="P3" s="436"/>
      <c r="Q3" s="436"/>
      <c r="R3" s="436"/>
      <c r="S3" s="436"/>
      <c r="T3" s="127"/>
      <c r="U3" s="440" t="s">
        <v>77</v>
      </c>
      <c r="V3" s="234"/>
      <c r="W3" s="234"/>
      <c r="X3" s="234"/>
      <c r="Y3" s="234"/>
      <c r="Z3" s="234"/>
      <c r="AA3" s="234"/>
      <c r="AB3" s="234"/>
      <c r="AC3" s="441"/>
      <c r="AD3" s="442" t="s">
        <v>78</v>
      </c>
      <c r="AE3" s="234"/>
      <c r="AF3" s="234"/>
      <c r="AG3" s="234"/>
      <c r="AH3" s="234"/>
      <c r="AI3" s="234"/>
      <c r="AJ3" s="234"/>
      <c r="AK3" s="234"/>
      <c r="AL3" s="235"/>
    </row>
    <row r="4" spans="1:38" ht="30" customHeight="1" x14ac:dyDescent="0.15">
      <c r="A4" s="426" t="s">
        <v>64</v>
      </c>
      <c r="B4" s="427"/>
      <c r="C4" s="437" t="s">
        <v>263</v>
      </c>
      <c r="D4" s="438"/>
      <c r="E4" s="438"/>
      <c r="F4" s="438"/>
      <c r="G4" s="438"/>
      <c r="H4" s="438"/>
      <c r="I4" s="438"/>
      <c r="J4" s="438"/>
      <c r="K4" s="438"/>
      <c r="L4" s="438"/>
      <c r="M4" s="438"/>
      <c r="N4" s="438"/>
      <c r="O4" s="438"/>
      <c r="P4" s="438"/>
      <c r="Q4" s="438"/>
      <c r="R4" s="438"/>
      <c r="S4" s="438"/>
      <c r="T4" s="128" t="s">
        <v>192</v>
      </c>
      <c r="U4" s="443" t="s">
        <v>209</v>
      </c>
      <c r="V4" s="444"/>
      <c r="W4" s="444"/>
      <c r="X4" s="444"/>
      <c r="Y4" s="444"/>
      <c r="Z4" s="444"/>
      <c r="AA4" s="444"/>
      <c r="AB4" s="444"/>
      <c r="AC4" s="445"/>
      <c r="AD4" s="449" t="s">
        <v>210</v>
      </c>
      <c r="AE4" s="450"/>
      <c r="AF4" s="450"/>
      <c r="AG4" s="450"/>
      <c r="AH4" s="450"/>
      <c r="AI4" s="450"/>
      <c r="AJ4" s="450"/>
      <c r="AK4" s="450"/>
      <c r="AL4" s="451"/>
    </row>
    <row r="5" spans="1:38" ht="30" customHeight="1" x14ac:dyDescent="0.15">
      <c r="A5" s="428"/>
      <c r="B5" s="427"/>
      <c r="C5" s="438"/>
      <c r="D5" s="438"/>
      <c r="E5" s="438"/>
      <c r="F5" s="438"/>
      <c r="G5" s="438"/>
      <c r="H5" s="438"/>
      <c r="I5" s="438"/>
      <c r="J5" s="438"/>
      <c r="K5" s="438"/>
      <c r="L5" s="438"/>
      <c r="M5" s="438"/>
      <c r="N5" s="438"/>
      <c r="O5" s="438"/>
      <c r="P5" s="438"/>
      <c r="Q5" s="438"/>
      <c r="R5" s="438"/>
      <c r="S5" s="438"/>
      <c r="T5" s="129" t="s">
        <v>204</v>
      </c>
      <c r="U5" s="446"/>
      <c r="V5" s="447"/>
      <c r="W5" s="447"/>
      <c r="X5" s="447"/>
      <c r="Y5" s="447"/>
      <c r="Z5" s="447"/>
      <c r="AA5" s="447"/>
      <c r="AB5" s="447"/>
      <c r="AC5" s="448"/>
      <c r="AD5" s="452"/>
      <c r="AE5" s="453"/>
      <c r="AF5" s="453"/>
      <c r="AG5" s="453"/>
      <c r="AH5" s="453"/>
      <c r="AI5" s="453"/>
      <c r="AJ5" s="453"/>
      <c r="AK5" s="453"/>
      <c r="AL5" s="454"/>
    </row>
    <row r="6" spans="1:38" ht="30" customHeight="1" x14ac:dyDescent="0.15">
      <c r="A6" s="426" t="s">
        <v>65</v>
      </c>
      <c r="B6" s="427"/>
      <c r="C6" s="429" t="s">
        <v>211</v>
      </c>
      <c r="D6" s="429"/>
      <c r="E6" s="429"/>
      <c r="F6" s="429"/>
      <c r="G6" s="429"/>
      <c r="H6" s="429"/>
      <c r="I6" s="429"/>
      <c r="J6" s="429"/>
      <c r="K6" s="429"/>
      <c r="L6" s="429"/>
      <c r="M6" s="429"/>
      <c r="N6" s="429"/>
      <c r="O6" s="429"/>
      <c r="P6" s="429"/>
      <c r="Q6" s="429"/>
      <c r="R6" s="429"/>
      <c r="S6" s="429"/>
      <c r="T6" s="128" t="s">
        <v>193</v>
      </c>
      <c r="U6" s="443"/>
      <c r="V6" s="444"/>
      <c r="W6" s="444"/>
      <c r="X6" s="444"/>
      <c r="Y6" s="444"/>
      <c r="Z6" s="444"/>
      <c r="AA6" s="444"/>
      <c r="AB6" s="444"/>
      <c r="AC6" s="445"/>
      <c r="AD6" s="449" t="s">
        <v>212</v>
      </c>
      <c r="AE6" s="450"/>
      <c r="AF6" s="450"/>
      <c r="AG6" s="450"/>
      <c r="AH6" s="450"/>
      <c r="AI6" s="450"/>
      <c r="AJ6" s="450"/>
      <c r="AK6" s="450"/>
      <c r="AL6" s="451"/>
    </row>
    <row r="7" spans="1:38" ht="30" customHeight="1" x14ac:dyDescent="0.15">
      <c r="A7" s="428"/>
      <c r="B7" s="427"/>
      <c r="C7" s="429"/>
      <c r="D7" s="429"/>
      <c r="E7" s="429"/>
      <c r="F7" s="429"/>
      <c r="G7" s="429"/>
      <c r="H7" s="429"/>
      <c r="I7" s="429"/>
      <c r="J7" s="429"/>
      <c r="K7" s="429"/>
      <c r="L7" s="429"/>
      <c r="M7" s="429"/>
      <c r="N7" s="429"/>
      <c r="O7" s="429"/>
      <c r="P7" s="429"/>
      <c r="Q7" s="429"/>
      <c r="R7" s="429"/>
      <c r="S7" s="429"/>
      <c r="T7" s="129" t="s">
        <v>204</v>
      </c>
      <c r="U7" s="446"/>
      <c r="V7" s="447"/>
      <c r="W7" s="447"/>
      <c r="X7" s="447"/>
      <c r="Y7" s="447"/>
      <c r="Z7" s="447"/>
      <c r="AA7" s="447"/>
      <c r="AB7" s="447"/>
      <c r="AC7" s="448"/>
      <c r="AD7" s="452"/>
      <c r="AE7" s="453"/>
      <c r="AF7" s="453"/>
      <c r="AG7" s="453"/>
      <c r="AH7" s="453"/>
      <c r="AI7" s="453"/>
      <c r="AJ7" s="453"/>
      <c r="AK7" s="453"/>
      <c r="AL7" s="454"/>
    </row>
    <row r="8" spans="1:38" ht="30" customHeight="1" x14ac:dyDescent="0.15">
      <c r="A8" s="426" t="s">
        <v>66</v>
      </c>
      <c r="B8" s="427"/>
      <c r="C8" s="429" t="s">
        <v>270</v>
      </c>
      <c r="D8" s="429"/>
      <c r="E8" s="429"/>
      <c r="F8" s="429"/>
      <c r="G8" s="429"/>
      <c r="H8" s="429"/>
      <c r="I8" s="429"/>
      <c r="J8" s="429"/>
      <c r="K8" s="429"/>
      <c r="L8" s="429"/>
      <c r="M8" s="429"/>
      <c r="N8" s="429"/>
      <c r="O8" s="429"/>
      <c r="P8" s="429"/>
      <c r="Q8" s="429"/>
      <c r="R8" s="429"/>
      <c r="S8" s="429"/>
      <c r="T8" s="128" t="s">
        <v>194</v>
      </c>
      <c r="U8" s="443"/>
      <c r="V8" s="444"/>
      <c r="W8" s="444"/>
      <c r="X8" s="444"/>
      <c r="Y8" s="444"/>
      <c r="Z8" s="444"/>
      <c r="AA8" s="444"/>
      <c r="AB8" s="444"/>
      <c r="AC8" s="445"/>
      <c r="AD8" s="449" t="s">
        <v>261</v>
      </c>
      <c r="AE8" s="450"/>
      <c r="AF8" s="450"/>
      <c r="AG8" s="450"/>
      <c r="AH8" s="450"/>
      <c r="AI8" s="450"/>
      <c r="AJ8" s="450"/>
      <c r="AK8" s="450"/>
      <c r="AL8" s="451"/>
    </row>
    <row r="9" spans="1:38" ht="30" customHeight="1" x14ac:dyDescent="0.15">
      <c r="A9" s="428"/>
      <c r="B9" s="427"/>
      <c r="C9" s="429"/>
      <c r="D9" s="429"/>
      <c r="E9" s="429"/>
      <c r="F9" s="429"/>
      <c r="G9" s="429"/>
      <c r="H9" s="429"/>
      <c r="I9" s="429"/>
      <c r="J9" s="429"/>
      <c r="K9" s="429"/>
      <c r="L9" s="429"/>
      <c r="M9" s="429"/>
      <c r="N9" s="429"/>
      <c r="O9" s="429"/>
      <c r="P9" s="429"/>
      <c r="Q9" s="429"/>
      <c r="R9" s="429"/>
      <c r="S9" s="429"/>
      <c r="T9" s="129" t="s">
        <v>204</v>
      </c>
      <c r="U9" s="446"/>
      <c r="V9" s="447"/>
      <c r="W9" s="447"/>
      <c r="X9" s="447"/>
      <c r="Y9" s="447"/>
      <c r="Z9" s="447"/>
      <c r="AA9" s="447"/>
      <c r="AB9" s="447"/>
      <c r="AC9" s="448"/>
      <c r="AD9" s="452"/>
      <c r="AE9" s="453"/>
      <c r="AF9" s="453"/>
      <c r="AG9" s="453"/>
      <c r="AH9" s="453"/>
      <c r="AI9" s="453"/>
      <c r="AJ9" s="453"/>
      <c r="AK9" s="453"/>
      <c r="AL9" s="454"/>
    </row>
    <row r="10" spans="1:38" ht="30" customHeight="1" x14ac:dyDescent="0.15">
      <c r="A10" s="426" t="s">
        <v>67</v>
      </c>
      <c r="B10" s="427"/>
      <c r="C10" s="429" t="s">
        <v>262</v>
      </c>
      <c r="D10" s="429"/>
      <c r="E10" s="429"/>
      <c r="F10" s="429"/>
      <c r="G10" s="429"/>
      <c r="H10" s="429"/>
      <c r="I10" s="429"/>
      <c r="J10" s="429"/>
      <c r="K10" s="429"/>
      <c r="L10" s="429"/>
      <c r="M10" s="429"/>
      <c r="N10" s="429"/>
      <c r="O10" s="429"/>
      <c r="P10" s="429"/>
      <c r="Q10" s="429"/>
      <c r="R10" s="429"/>
      <c r="S10" s="429"/>
      <c r="T10" s="128" t="s">
        <v>195</v>
      </c>
      <c r="U10" s="443" t="s">
        <v>271</v>
      </c>
      <c r="V10" s="444"/>
      <c r="W10" s="444"/>
      <c r="X10" s="444"/>
      <c r="Y10" s="444"/>
      <c r="Z10" s="444"/>
      <c r="AA10" s="444"/>
      <c r="AB10" s="444"/>
      <c r="AC10" s="445"/>
      <c r="AD10" s="449" t="s">
        <v>214</v>
      </c>
      <c r="AE10" s="450"/>
      <c r="AF10" s="450"/>
      <c r="AG10" s="450"/>
      <c r="AH10" s="450"/>
      <c r="AI10" s="450"/>
      <c r="AJ10" s="450"/>
      <c r="AK10" s="450"/>
      <c r="AL10" s="451"/>
    </row>
    <row r="11" spans="1:38" ht="30" customHeight="1" x14ac:dyDescent="0.15">
      <c r="A11" s="428"/>
      <c r="B11" s="427"/>
      <c r="C11" s="429"/>
      <c r="D11" s="429"/>
      <c r="E11" s="429"/>
      <c r="F11" s="429"/>
      <c r="G11" s="429"/>
      <c r="H11" s="429"/>
      <c r="I11" s="429"/>
      <c r="J11" s="429"/>
      <c r="K11" s="429"/>
      <c r="L11" s="429"/>
      <c r="M11" s="429"/>
      <c r="N11" s="429"/>
      <c r="O11" s="429"/>
      <c r="P11" s="429"/>
      <c r="Q11" s="429"/>
      <c r="R11" s="429"/>
      <c r="S11" s="429"/>
      <c r="T11" s="129" t="s">
        <v>204</v>
      </c>
      <c r="U11" s="446"/>
      <c r="V11" s="447"/>
      <c r="W11" s="447"/>
      <c r="X11" s="447"/>
      <c r="Y11" s="447"/>
      <c r="Z11" s="447"/>
      <c r="AA11" s="447"/>
      <c r="AB11" s="447"/>
      <c r="AC11" s="448"/>
      <c r="AD11" s="452"/>
      <c r="AE11" s="453"/>
      <c r="AF11" s="453"/>
      <c r="AG11" s="453"/>
      <c r="AH11" s="453"/>
      <c r="AI11" s="453"/>
      <c r="AJ11" s="453"/>
      <c r="AK11" s="453"/>
      <c r="AL11" s="454"/>
    </row>
    <row r="12" spans="1:38" ht="30" customHeight="1" x14ac:dyDescent="0.15">
      <c r="A12" s="426" t="s">
        <v>68</v>
      </c>
      <c r="B12" s="427"/>
      <c r="C12" s="429" t="s">
        <v>264</v>
      </c>
      <c r="D12" s="429"/>
      <c r="E12" s="429"/>
      <c r="F12" s="429"/>
      <c r="G12" s="429"/>
      <c r="H12" s="429"/>
      <c r="I12" s="429"/>
      <c r="J12" s="429"/>
      <c r="K12" s="429"/>
      <c r="L12" s="429"/>
      <c r="M12" s="429"/>
      <c r="N12" s="429"/>
      <c r="O12" s="429"/>
      <c r="P12" s="429"/>
      <c r="Q12" s="429"/>
      <c r="R12" s="429"/>
      <c r="S12" s="429"/>
      <c r="T12" s="128" t="s">
        <v>196</v>
      </c>
      <c r="U12" s="443"/>
      <c r="V12" s="444"/>
      <c r="W12" s="444"/>
      <c r="X12" s="444"/>
      <c r="Y12" s="444"/>
      <c r="Z12" s="444"/>
      <c r="AA12" s="444"/>
      <c r="AB12" s="444"/>
      <c r="AC12" s="445"/>
      <c r="AD12" s="259"/>
      <c r="AE12" s="260"/>
      <c r="AF12" s="260"/>
      <c r="AG12" s="260"/>
      <c r="AH12" s="260"/>
      <c r="AI12" s="260"/>
      <c r="AJ12" s="260"/>
      <c r="AK12" s="260"/>
      <c r="AL12" s="261"/>
    </row>
    <row r="13" spans="1:38" ht="30" customHeight="1" x14ac:dyDescent="0.15">
      <c r="A13" s="428"/>
      <c r="B13" s="427"/>
      <c r="C13" s="429"/>
      <c r="D13" s="429"/>
      <c r="E13" s="429"/>
      <c r="F13" s="429"/>
      <c r="G13" s="429"/>
      <c r="H13" s="429"/>
      <c r="I13" s="429"/>
      <c r="J13" s="429"/>
      <c r="K13" s="429"/>
      <c r="L13" s="429"/>
      <c r="M13" s="429"/>
      <c r="N13" s="429"/>
      <c r="O13" s="429"/>
      <c r="P13" s="429"/>
      <c r="Q13" s="429"/>
      <c r="R13" s="429"/>
      <c r="S13" s="429"/>
      <c r="T13" s="129" t="s">
        <v>204</v>
      </c>
      <c r="U13" s="446"/>
      <c r="V13" s="447"/>
      <c r="W13" s="447"/>
      <c r="X13" s="447"/>
      <c r="Y13" s="447"/>
      <c r="Z13" s="447"/>
      <c r="AA13" s="447"/>
      <c r="AB13" s="447"/>
      <c r="AC13" s="448"/>
      <c r="AD13" s="455"/>
      <c r="AE13" s="456"/>
      <c r="AF13" s="456"/>
      <c r="AG13" s="456"/>
      <c r="AH13" s="456"/>
      <c r="AI13" s="456"/>
      <c r="AJ13" s="456"/>
      <c r="AK13" s="456"/>
      <c r="AL13" s="457"/>
    </row>
    <row r="14" spans="1:38" ht="30" customHeight="1" x14ac:dyDescent="0.15">
      <c r="A14" s="426" t="s">
        <v>69</v>
      </c>
      <c r="B14" s="427"/>
      <c r="C14" s="429" t="s">
        <v>265</v>
      </c>
      <c r="D14" s="429"/>
      <c r="E14" s="429"/>
      <c r="F14" s="429"/>
      <c r="G14" s="429"/>
      <c r="H14" s="429"/>
      <c r="I14" s="429"/>
      <c r="J14" s="429"/>
      <c r="K14" s="429"/>
      <c r="L14" s="429"/>
      <c r="M14" s="429"/>
      <c r="N14" s="429"/>
      <c r="O14" s="429"/>
      <c r="P14" s="429"/>
      <c r="Q14" s="429"/>
      <c r="R14" s="429"/>
      <c r="S14" s="429"/>
      <c r="T14" s="128" t="s">
        <v>197</v>
      </c>
      <c r="U14" s="443" t="s">
        <v>215</v>
      </c>
      <c r="V14" s="444"/>
      <c r="W14" s="444"/>
      <c r="X14" s="444"/>
      <c r="Y14" s="444"/>
      <c r="Z14" s="444"/>
      <c r="AA14" s="444"/>
      <c r="AB14" s="444"/>
      <c r="AC14" s="445"/>
      <c r="AD14" s="259"/>
      <c r="AE14" s="260"/>
      <c r="AF14" s="260"/>
      <c r="AG14" s="260"/>
      <c r="AH14" s="260"/>
      <c r="AI14" s="260"/>
      <c r="AJ14" s="260"/>
      <c r="AK14" s="260"/>
      <c r="AL14" s="261"/>
    </row>
    <row r="15" spans="1:38" ht="30" customHeight="1" x14ac:dyDescent="0.15">
      <c r="A15" s="428"/>
      <c r="B15" s="427"/>
      <c r="C15" s="429"/>
      <c r="D15" s="429"/>
      <c r="E15" s="429"/>
      <c r="F15" s="429"/>
      <c r="G15" s="429"/>
      <c r="H15" s="429"/>
      <c r="I15" s="429"/>
      <c r="J15" s="429"/>
      <c r="K15" s="429"/>
      <c r="L15" s="429"/>
      <c r="M15" s="429"/>
      <c r="N15" s="429"/>
      <c r="O15" s="429"/>
      <c r="P15" s="429"/>
      <c r="Q15" s="429"/>
      <c r="R15" s="429"/>
      <c r="S15" s="429"/>
      <c r="T15" s="129" t="s">
        <v>204</v>
      </c>
      <c r="U15" s="446"/>
      <c r="V15" s="447"/>
      <c r="W15" s="447"/>
      <c r="X15" s="447"/>
      <c r="Y15" s="447"/>
      <c r="Z15" s="447"/>
      <c r="AA15" s="447"/>
      <c r="AB15" s="447"/>
      <c r="AC15" s="448"/>
      <c r="AD15" s="455"/>
      <c r="AE15" s="456"/>
      <c r="AF15" s="456"/>
      <c r="AG15" s="456"/>
      <c r="AH15" s="456"/>
      <c r="AI15" s="456"/>
      <c r="AJ15" s="456"/>
      <c r="AK15" s="456"/>
      <c r="AL15" s="457"/>
    </row>
    <row r="16" spans="1:38" ht="30" customHeight="1" x14ac:dyDescent="0.15">
      <c r="A16" s="426" t="s">
        <v>70</v>
      </c>
      <c r="B16" s="427"/>
      <c r="C16" s="429" t="s">
        <v>266</v>
      </c>
      <c r="D16" s="429"/>
      <c r="E16" s="429"/>
      <c r="F16" s="429"/>
      <c r="G16" s="429"/>
      <c r="H16" s="429"/>
      <c r="I16" s="429"/>
      <c r="J16" s="429"/>
      <c r="K16" s="429"/>
      <c r="L16" s="429"/>
      <c r="M16" s="429"/>
      <c r="N16" s="429"/>
      <c r="O16" s="429"/>
      <c r="P16" s="429"/>
      <c r="Q16" s="429"/>
      <c r="R16" s="429"/>
      <c r="S16" s="429"/>
      <c r="T16" s="128" t="s">
        <v>198</v>
      </c>
      <c r="U16" s="443" t="s">
        <v>271</v>
      </c>
      <c r="V16" s="444"/>
      <c r="W16" s="444"/>
      <c r="X16" s="444"/>
      <c r="Y16" s="444"/>
      <c r="Z16" s="444"/>
      <c r="AA16" s="444"/>
      <c r="AB16" s="444"/>
      <c r="AC16" s="445"/>
      <c r="AD16" s="449" t="s">
        <v>216</v>
      </c>
      <c r="AE16" s="450"/>
      <c r="AF16" s="450"/>
      <c r="AG16" s="450"/>
      <c r="AH16" s="450"/>
      <c r="AI16" s="450"/>
      <c r="AJ16" s="450"/>
      <c r="AK16" s="450"/>
      <c r="AL16" s="451"/>
    </row>
    <row r="17" spans="1:38" ht="30" customHeight="1" x14ac:dyDescent="0.15">
      <c r="A17" s="428"/>
      <c r="B17" s="427"/>
      <c r="C17" s="429"/>
      <c r="D17" s="429"/>
      <c r="E17" s="429"/>
      <c r="F17" s="429"/>
      <c r="G17" s="429"/>
      <c r="H17" s="429"/>
      <c r="I17" s="429"/>
      <c r="J17" s="429"/>
      <c r="K17" s="429"/>
      <c r="L17" s="429"/>
      <c r="M17" s="429"/>
      <c r="N17" s="429"/>
      <c r="O17" s="429"/>
      <c r="P17" s="429"/>
      <c r="Q17" s="429"/>
      <c r="R17" s="429"/>
      <c r="S17" s="429"/>
      <c r="T17" s="129" t="s">
        <v>204</v>
      </c>
      <c r="U17" s="446"/>
      <c r="V17" s="447"/>
      <c r="W17" s="447"/>
      <c r="X17" s="447"/>
      <c r="Y17" s="447"/>
      <c r="Z17" s="447"/>
      <c r="AA17" s="447"/>
      <c r="AB17" s="447"/>
      <c r="AC17" s="448"/>
      <c r="AD17" s="452"/>
      <c r="AE17" s="453"/>
      <c r="AF17" s="453"/>
      <c r="AG17" s="453"/>
      <c r="AH17" s="453"/>
      <c r="AI17" s="453"/>
      <c r="AJ17" s="453"/>
      <c r="AK17" s="453"/>
      <c r="AL17" s="454"/>
    </row>
    <row r="18" spans="1:38" ht="30" customHeight="1" x14ac:dyDescent="0.15">
      <c r="A18" s="426" t="s">
        <v>71</v>
      </c>
      <c r="B18" s="427"/>
      <c r="C18" s="429" t="s">
        <v>214</v>
      </c>
      <c r="D18" s="429"/>
      <c r="E18" s="429"/>
      <c r="F18" s="429"/>
      <c r="G18" s="429"/>
      <c r="H18" s="429"/>
      <c r="I18" s="429"/>
      <c r="J18" s="429"/>
      <c r="K18" s="429"/>
      <c r="L18" s="429"/>
      <c r="M18" s="429"/>
      <c r="N18" s="429"/>
      <c r="O18" s="429"/>
      <c r="P18" s="429"/>
      <c r="Q18" s="429"/>
      <c r="R18" s="429"/>
      <c r="S18" s="429"/>
      <c r="T18" s="128" t="s">
        <v>199</v>
      </c>
      <c r="U18" s="443"/>
      <c r="V18" s="444"/>
      <c r="W18" s="444"/>
      <c r="X18" s="444"/>
      <c r="Y18" s="444"/>
      <c r="Z18" s="444"/>
      <c r="AA18" s="444"/>
      <c r="AB18" s="444"/>
      <c r="AC18" s="445"/>
      <c r="AD18" s="259"/>
      <c r="AE18" s="260"/>
      <c r="AF18" s="260"/>
      <c r="AG18" s="260"/>
      <c r="AH18" s="260"/>
      <c r="AI18" s="260"/>
      <c r="AJ18" s="260"/>
      <c r="AK18" s="260"/>
      <c r="AL18" s="261"/>
    </row>
    <row r="19" spans="1:38" ht="30" customHeight="1" x14ac:dyDescent="0.15">
      <c r="A19" s="428"/>
      <c r="B19" s="427"/>
      <c r="C19" s="429"/>
      <c r="D19" s="429"/>
      <c r="E19" s="429"/>
      <c r="F19" s="429"/>
      <c r="G19" s="429"/>
      <c r="H19" s="429"/>
      <c r="I19" s="429"/>
      <c r="J19" s="429"/>
      <c r="K19" s="429"/>
      <c r="L19" s="429"/>
      <c r="M19" s="429"/>
      <c r="N19" s="429"/>
      <c r="O19" s="429"/>
      <c r="P19" s="429"/>
      <c r="Q19" s="429"/>
      <c r="R19" s="429"/>
      <c r="S19" s="429"/>
      <c r="T19" s="129" t="s">
        <v>204</v>
      </c>
      <c r="U19" s="446"/>
      <c r="V19" s="447"/>
      <c r="W19" s="447"/>
      <c r="X19" s="447"/>
      <c r="Y19" s="447"/>
      <c r="Z19" s="447"/>
      <c r="AA19" s="447"/>
      <c r="AB19" s="447"/>
      <c r="AC19" s="448"/>
      <c r="AD19" s="455"/>
      <c r="AE19" s="456"/>
      <c r="AF19" s="456"/>
      <c r="AG19" s="456"/>
      <c r="AH19" s="456"/>
      <c r="AI19" s="456"/>
      <c r="AJ19" s="456"/>
      <c r="AK19" s="456"/>
      <c r="AL19" s="457"/>
    </row>
    <row r="20" spans="1:38" ht="30" customHeight="1" x14ac:dyDescent="0.15">
      <c r="A20" s="426" t="s">
        <v>72</v>
      </c>
      <c r="B20" s="427"/>
      <c r="C20" s="429" t="s">
        <v>267</v>
      </c>
      <c r="D20" s="429"/>
      <c r="E20" s="429"/>
      <c r="F20" s="429"/>
      <c r="G20" s="429"/>
      <c r="H20" s="429"/>
      <c r="I20" s="429"/>
      <c r="J20" s="429"/>
      <c r="K20" s="429"/>
      <c r="L20" s="429"/>
      <c r="M20" s="429"/>
      <c r="N20" s="429"/>
      <c r="O20" s="429"/>
      <c r="P20" s="429"/>
      <c r="Q20" s="429"/>
      <c r="R20" s="429"/>
      <c r="S20" s="429"/>
      <c r="T20" s="128" t="s">
        <v>200</v>
      </c>
      <c r="U20" s="443"/>
      <c r="V20" s="444"/>
      <c r="W20" s="444"/>
      <c r="X20" s="444"/>
      <c r="Y20" s="444"/>
      <c r="Z20" s="444"/>
      <c r="AA20" s="444"/>
      <c r="AB20" s="444"/>
      <c r="AC20" s="445"/>
      <c r="AD20" s="449" t="s">
        <v>273</v>
      </c>
      <c r="AE20" s="450"/>
      <c r="AF20" s="450"/>
      <c r="AG20" s="450"/>
      <c r="AH20" s="450"/>
      <c r="AI20" s="450"/>
      <c r="AJ20" s="450"/>
      <c r="AK20" s="450"/>
      <c r="AL20" s="451"/>
    </row>
    <row r="21" spans="1:38" ht="30" customHeight="1" x14ac:dyDescent="0.15">
      <c r="A21" s="428"/>
      <c r="B21" s="427"/>
      <c r="C21" s="429"/>
      <c r="D21" s="429"/>
      <c r="E21" s="429"/>
      <c r="F21" s="429"/>
      <c r="G21" s="429"/>
      <c r="H21" s="429"/>
      <c r="I21" s="429"/>
      <c r="J21" s="429"/>
      <c r="K21" s="429"/>
      <c r="L21" s="429"/>
      <c r="M21" s="429"/>
      <c r="N21" s="429"/>
      <c r="O21" s="429"/>
      <c r="P21" s="429"/>
      <c r="Q21" s="429"/>
      <c r="R21" s="429"/>
      <c r="S21" s="429"/>
      <c r="T21" s="129" t="s">
        <v>204</v>
      </c>
      <c r="U21" s="446"/>
      <c r="V21" s="447"/>
      <c r="W21" s="447"/>
      <c r="X21" s="447"/>
      <c r="Y21" s="447"/>
      <c r="Z21" s="447"/>
      <c r="AA21" s="447"/>
      <c r="AB21" s="447"/>
      <c r="AC21" s="448"/>
      <c r="AD21" s="452"/>
      <c r="AE21" s="453"/>
      <c r="AF21" s="453"/>
      <c r="AG21" s="453"/>
      <c r="AH21" s="453"/>
      <c r="AI21" s="453"/>
      <c r="AJ21" s="453"/>
      <c r="AK21" s="453"/>
      <c r="AL21" s="454"/>
    </row>
    <row r="22" spans="1:38" ht="30" customHeight="1" x14ac:dyDescent="0.15">
      <c r="A22" s="426" t="s">
        <v>73</v>
      </c>
      <c r="B22" s="427"/>
      <c r="C22" s="429" t="s">
        <v>269</v>
      </c>
      <c r="D22" s="429"/>
      <c r="E22" s="429"/>
      <c r="F22" s="429"/>
      <c r="G22" s="429"/>
      <c r="H22" s="429"/>
      <c r="I22" s="429"/>
      <c r="J22" s="429"/>
      <c r="K22" s="429"/>
      <c r="L22" s="429"/>
      <c r="M22" s="429"/>
      <c r="N22" s="429"/>
      <c r="O22" s="429"/>
      <c r="P22" s="429"/>
      <c r="Q22" s="429"/>
      <c r="R22" s="429"/>
      <c r="S22" s="429"/>
      <c r="T22" s="128" t="s">
        <v>201</v>
      </c>
      <c r="U22" s="443"/>
      <c r="V22" s="444"/>
      <c r="W22" s="444"/>
      <c r="X22" s="444"/>
      <c r="Y22" s="444"/>
      <c r="Z22" s="444"/>
      <c r="AA22" s="444"/>
      <c r="AB22" s="444"/>
      <c r="AC22" s="445"/>
      <c r="AD22" s="259"/>
      <c r="AE22" s="260"/>
      <c r="AF22" s="260"/>
      <c r="AG22" s="260"/>
      <c r="AH22" s="260"/>
      <c r="AI22" s="260"/>
      <c r="AJ22" s="260"/>
      <c r="AK22" s="260"/>
      <c r="AL22" s="261"/>
    </row>
    <row r="23" spans="1:38" ht="30" customHeight="1" x14ac:dyDescent="0.15">
      <c r="A23" s="428"/>
      <c r="B23" s="427"/>
      <c r="C23" s="429"/>
      <c r="D23" s="429"/>
      <c r="E23" s="429"/>
      <c r="F23" s="429"/>
      <c r="G23" s="429"/>
      <c r="H23" s="429"/>
      <c r="I23" s="429"/>
      <c r="J23" s="429"/>
      <c r="K23" s="429"/>
      <c r="L23" s="429"/>
      <c r="M23" s="429"/>
      <c r="N23" s="429"/>
      <c r="O23" s="429"/>
      <c r="P23" s="429"/>
      <c r="Q23" s="429"/>
      <c r="R23" s="429"/>
      <c r="S23" s="429"/>
      <c r="T23" s="129" t="s">
        <v>204</v>
      </c>
      <c r="U23" s="446"/>
      <c r="V23" s="447"/>
      <c r="W23" s="447"/>
      <c r="X23" s="447"/>
      <c r="Y23" s="447"/>
      <c r="Z23" s="447"/>
      <c r="AA23" s="447"/>
      <c r="AB23" s="447"/>
      <c r="AC23" s="448"/>
      <c r="AD23" s="455"/>
      <c r="AE23" s="456"/>
      <c r="AF23" s="456"/>
      <c r="AG23" s="456"/>
      <c r="AH23" s="456"/>
      <c r="AI23" s="456"/>
      <c r="AJ23" s="456"/>
      <c r="AK23" s="456"/>
      <c r="AL23" s="457"/>
    </row>
    <row r="24" spans="1:38" ht="30" customHeight="1" x14ac:dyDescent="0.15">
      <c r="A24" s="426" t="s">
        <v>74</v>
      </c>
      <c r="B24" s="427"/>
      <c r="C24" s="429" t="s">
        <v>213</v>
      </c>
      <c r="D24" s="429"/>
      <c r="E24" s="429"/>
      <c r="F24" s="429"/>
      <c r="G24" s="429"/>
      <c r="H24" s="429"/>
      <c r="I24" s="429"/>
      <c r="J24" s="429"/>
      <c r="K24" s="429"/>
      <c r="L24" s="429"/>
      <c r="M24" s="429"/>
      <c r="N24" s="429"/>
      <c r="O24" s="429"/>
      <c r="P24" s="429"/>
      <c r="Q24" s="429"/>
      <c r="R24" s="429"/>
      <c r="S24" s="429"/>
      <c r="T24" s="128" t="s">
        <v>202</v>
      </c>
      <c r="U24" s="443"/>
      <c r="V24" s="444"/>
      <c r="W24" s="444"/>
      <c r="X24" s="444"/>
      <c r="Y24" s="444"/>
      <c r="Z24" s="444"/>
      <c r="AA24" s="444"/>
      <c r="AB24" s="444"/>
      <c r="AC24" s="445"/>
      <c r="AD24" s="259"/>
      <c r="AE24" s="260"/>
      <c r="AF24" s="260"/>
      <c r="AG24" s="260"/>
      <c r="AH24" s="260"/>
      <c r="AI24" s="260"/>
      <c r="AJ24" s="260"/>
      <c r="AK24" s="260"/>
      <c r="AL24" s="261"/>
    </row>
    <row r="25" spans="1:38" ht="30" customHeight="1" x14ac:dyDescent="0.15">
      <c r="A25" s="428"/>
      <c r="B25" s="427"/>
      <c r="C25" s="429"/>
      <c r="D25" s="429"/>
      <c r="E25" s="429"/>
      <c r="F25" s="429"/>
      <c r="G25" s="429"/>
      <c r="H25" s="429"/>
      <c r="I25" s="429"/>
      <c r="J25" s="429"/>
      <c r="K25" s="429"/>
      <c r="L25" s="429"/>
      <c r="M25" s="429"/>
      <c r="N25" s="429"/>
      <c r="O25" s="429"/>
      <c r="P25" s="429"/>
      <c r="Q25" s="429"/>
      <c r="R25" s="429"/>
      <c r="S25" s="429"/>
      <c r="T25" s="129" t="s">
        <v>204</v>
      </c>
      <c r="U25" s="446"/>
      <c r="V25" s="447"/>
      <c r="W25" s="447"/>
      <c r="X25" s="447"/>
      <c r="Y25" s="447"/>
      <c r="Z25" s="447"/>
      <c r="AA25" s="447"/>
      <c r="AB25" s="447"/>
      <c r="AC25" s="448"/>
      <c r="AD25" s="455"/>
      <c r="AE25" s="456"/>
      <c r="AF25" s="456"/>
      <c r="AG25" s="456"/>
      <c r="AH25" s="456"/>
      <c r="AI25" s="456"/>
      <c r="AJ25" s="456"/>
      <c r="AK25" s="456"/>
      <c r="AL25" s="457"/>
    </row>
    <row r="26" spans="1:38" ht="30" customHeight="1" x14ac:dyDescent="0.15">
      <c r="A26" s="426" t="s">
        <v>75</v>
      </c>
      <c r="B26" s="427"/>
      <c r="C26" s="429" t="s">
        <v>268</v>
      </c>
      <c r="D26" s="429"/>
      <c r="E26" s="429"/>
      <c r="F26" s="429"/>
      <c r="G26" s="429"/>
      <c r="H26" s="429"/>
      <c r="I26" s="429"/>
      <c r="J26" s="429"/>
      <c r="K26" s="429"/>
      <c r="L26" s="429"/>
      <c r="M26" s="429"/>
      <c r="N26" s="429"/>
      <c r="O26" s="429"/>
      <c r="P26" s="429"/>
      <c r="Q26" s="429"/>
      <c r="R26" s="429"/>
      <c r="S26" s="429"/>
      <c r="T26" s="128" t="s">
        <v>203</v>
      </c>
      <c r="U26" s="443"/>
      <c r="V26" s="444"/>
      <c r="W26" s="444"/>
      <c r="X26" s="444"/>
      <c r="Y26" s="444"/>
      <c r="Z26" s="444"/>
      <c r="AA26" s="444"/>
      <c r="AB26" s="444"/>
      <c r="AC26" s="445"/>
      <c r="AD26" s="449" t="s">
        <v>213</v>
      </c>
      <c r="AE26" s="450"/>
      <c r="AF26" s="450"/>
      <c r="AG26" s="450"/>
      <c r="AH26" s="450"/>
      <c r="AI26" s="450"/>
      <c r="AJ26" s="450"/>
      <c r="AK26" s="450"/>
      <c r="AL26" s="451"/>
    </row>
    <row r="27" spans="1:38" ht="30" customHeight="1" thickBot="1" x14ac:dyDescent="0.2">
      <c r="A27" s="430"/>
      <c r="B27" s="431"/>
      <c r="C27" s="432"/>
      <c r="D27" s="432"/>
      <c r="E27" s="432"/>
      <c r="F27" s="432"/>
      <c r="G27" s="432"/>
      <c r="H27" s="432"/>
      <c r="I27" s="432"/>
      <c r="J27" s="432"/>
      <c r="K27" s="432"/>
      <c r="L27" s="432"/>
      <c r="M27" s="432"/>
      <c r="N27" s="432"/>
      <c r="O27" s="432"/>
      <c r="P27" s="432"/>
      <c r="Q27" s="432"/>
      <c r="R27" s="432"/>
      <c r="S27" s="432"/>
      <c r="T27" s="130" t="s">
        <v>204</v>
      </c>
      <c r="U27" s="458"/>
      <c r="V27" s="459"/>
      <c r="W27" s="459"/>
      <c r="X27" s="459"/>
      <c r="Y27" s="459"/>
      <c r="Z27" s="459"/>
      <c r="AA27" s="459"/>
      <c r="AB27" s="459"/>
      <c r="AC27" s="460"/>
      <c r="AD27" s="461"/>
      <c r="AE27" s="462"/>
      <c r="AF27" s="462"/>
      <c r="AG27" s="462"/>
      <c r="AH27" s="462"/>
      <c r="AI27" s="462"/>
      <c r="AJ27" s="462"/>
      <c r="AK27" s="462"/>
      <c r="AL27" s="463"/>
    </row>
    <row r="28" spans="1:38" ht="27" customHeight="1" x14ac:dyDescent="0.15">
      <c r="B28" s="408">
        <v>2</v>
      </c>
      <c r="C28" s="408"/>
      <c r="D28" s="408"/>
      <c r="E28" s="408"/>
      <c r="F28" s="408"/>
      <c r="G28" s="408"/>
      <c r="H28" s="408"/>
      <c r="I28" s="408"/>
      <c r="J28" s="408"/>
      <c r="K28" s="408"/>
      <c r="L28" s="408"/>
      <c r="M28" s="408"/>
      <c r="N28" s="408"/>
      <c r="O28" s="408"/>
      <c r="P28" s="408"/>
      <c r="Q28" s="408"/>
      <c r="R28" s="408"/>
      <c r="S28" s="2"/>
      <c r="V28" s="392">
        <v>3</v>
      </c>
      <c r="W28" s="392"/>
      <c r="X28" s="392"/>
      <c r="Y28" s="392"/>
      <c r="Z28" s="392"/>
      <c r="AA28" s="392"/>
      <c r="AB28" s="392"/>
      <c r="AC28" s="392"/>
      <c r="AD28" s="392"/>
      <c r="AE28" s="392"/>
      <c r="AF28" s="392"/>
      <c r="AG28" s="392"/>
      <c r="AH28" s="392"/>
      <c r="AI28" s="392"/>
      <c r="AJ28" s="392"/>
      <c r="AK28" s="392"/>
    </row>
    <row r="29" spans="1:38" ht="27" customHeight="1" x14ac:dyDescent="0.15"/>
    <row r="30" spans="1:38" ht="27" customHeight="1" x14ac:dyDescent="0.15"/>
    <row r="31" spans="1:38" ht="27" customHeight="1" x14ac:dyDescent="0.15"/>
    <row r="32" spans="1:38"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mergeCells count="56">
    <mergeCell ref="V28:AK28"/>
    <mergeCell ref="U24:AC25"/>
    <mergeCell ref="AD24:AL25"/>
    <mergeCell ref="U26:AC27"/>
    <mergeCell ref="AD26:AL27"/>
    <mergeCell ref="U18:AC19"/>
    <mergeCell ref="AD18:AL19"/>
    <mergeCell ref="U20:AC21"/>
    <mergeCell ref="AD20:AL21"/>
    <mergeCell ref="U22:AC23"/>
    <mergeCell ref="AD22:AL23"/>
    <mergeCell ref="U12:AC13"/>
    <mergeCell ref="AD12:AL13"/>
    <mergeCell ref="U14:AC15"/>
    <mergeCell ref="AD14:AL15"/>
    <mergeCell ref="U16:AC17"/>
    <mergeCell ref="AD16:AL17"/>
    <mergeCell ref="U6:AC7"/>
    <mergeCell ref="AD6:AL7"/>
    <mergeCell ref="U8:AC9"/>
    <mergeCell ref="AD8:AL9"/>
    <mergeCell ref="U10:AC11"/>
    <mergeCell ref="AD10:AL11"/>
    <mergeCell ref="V2:AK2"/>
    <mergeCell ref="U3:AC3"/>
    <mergeCell ref="AD3:AL3"/>
    <mergeCell ref="U4:AC5"/>
    <mergeCell ref="AD4:AL5"/>
    <mergeCell ref="B1:R1"/>
    <mergeCell ref="A3:B3"/>
    <mergeCell ref="C3:S3"/>
    <mergeCell ref="A4:B5"/>
    <mergeCell ref="C4:S5"/>
    <mergeCell ref="A6:B7"/>
    <mergeCell ref="C6:S7"/>
    <mergeCell ref="A8:B9"/>
    <mergeCell ref="C8:S9"/>
    <mergeCell ref="A10:B11"/>
    <mergeCell ref="C10:S11"/>
    <mergeCell ref="A12:B13"/>
    <mergeCell ref="C12:S13"/>
    <mergeCell ref="A14:B15"/>
    <mergeCell ref="C14:S15"/>
    <mergeCell ref="A16:B17"/>
    <mergeCell ref="C16:S17"/>
    <mergeCell ref="A18:B19"/>
    <mergeCell ref="C18:S19"/>
    <mergeCell ref="A20:B21"/>
    <mergeCell ref="C20:S21"/>
    <mergeCell ref="A22:B23"/>
    <mergeCell ref="C22:S23"/>
    <mergeCell ref="A24:B25"/>
    <mergeCell ref="C24:S25"/>
    <mergeCell ref="A26:B27"/>
    <mergeCell ref="C26:S27"/>
    <mergeCell ref="B28:R28"/>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view="pageBreakPreview" zoomScaleNormal="100" zoomScaleSheetLayoutView="100" workbookViewId="0"/>
  </sheetViews>
  <sheetFormatPr defaultRowHeight="13.5" x14ac:dyDescent="0.15"/>
  <cols>
    <col min="1" max="26" width="4.5" style="9" customWidth="1"/>
    <col min="27" max="16384" width="9" style="9"/>
  </cols>
  <sheetData>
    <row r="1" spans="1:19" ht="27" customHeight="1" x14ac:dyDescent="0.15">
      <c r="A1" s="31"/>
      <c r="B1" s="31"/>
      <c r="C1" s="31"/>
      <c r="D1" s="31"/>
      <c r="E1" s="31"/>
      <c r="F1" s="31"/>
      <c r="G1" s="31"/>
      <c r="H1" s="31"/>
      <c r="I1" s="31"/>
      <c r="J1" s="31"/>
      <c r="K1" s="31"/>
      <c r="L1" s="31"/>
      <c r="M1" s="31"/>
      <c r="N1" s="31"/>
      <c r="O1" s="31"/>
      <c r="P1" s="31"/>
      <c r="Q1" s="31"/>
      <c r="R1" s="31"/>
      <c r="S1" s="31"/>
    </row>
    <row r="2" spans="1:19" ht="27" customHeight="1" x14ac:dyDescent="0.15">
      <c r="A2" s="31"/>
      <c r="B2" s="465" t="s">
        <v>22</v>
      </c>
      <c r="C2" s="466"/>
      <c r="D2" s="466"/>
      <c r="E2" s="466"/>
      <c r="F2" s="466"/>
      <c r="G2" s="466"/>
      <c r="H2" s="466"/>
      <c r="I2" s="466"/>
      <c r="J2" s="466"/>
      <c r="K2" s="466"/>
      <c r="L2" s="466"/>
      <c r="M2" s="466"/>
      <c r="N2" s="466"/>
      <c r="O2" s="466"/>
      <c r="P2" s="466"/>
      <c r="Q2" s="466"/>
      <c r="R2" s="466"/>
      <c r="S2" s="31"/>
    </row>
    <row r="3" spans="1:19" ht="27" customHeight="1" x14ac:dyDescent="0.15">
      <c r="A3" s="31"/>
      <c r="B3" s="31"/>
      <c r="C3" s="31"/>
      <c r="D3" s="31"/>
      <c r="E3" s="31"/>
      <c r="F3" s="31"/>
      <c r="G3" s="31"/>
      <c r="H3" s="31"/>
      <c r="I3" s="31"/>
      <c r="J3" s="31"/>
      <c r="K3" s="31"/>
      <c r="L3" s="31"/>
      <c r="M3" s="31"/>
      <c r="N3" s="31"/>
      <c r="O3" s="31"/>
      <c r="P3" s="31"/>
      <c r="Q3" s="31"/>
      <c r="R3" s="31"/>
      <c r="S3" s="31"/>
    </row>
    <row r="4" spans="1:19" ht="27" customHeight="1" x14ac:dyDescent="0.15">
      <c r="A4" s="464" t="s">
        <v>23</v>
      </c>
      <c r="B4" s="464"/>
      <c r="C4" s="464"/>
      <c r="D4" s="464"/>
      <c r="E4" s="464"/>
      <c r="F4" s="464"/>
      <c r="G4" s="464" t="s">
        <v>24</v>
      </c>
      <c r="H4" s="464"/>
      <c r="I4" s="464"/>
      <c r="J4" s="464"/>
      <c r="K4" s="464"/>
      <c r="L4" s="464"/>
      <c r="M4" s="464"/>
      <c r="N4" s="464"/>
      <c r="O4" s="464"/>
      <c r="P4" s="464"/>
      <c r="Q4" s="464"/>
      <c r="R4" s="464"/>
      <c r="S4" s="464"/>
    </row>
    <row r="5" spans="1:19" ht="27" customHeight="1" x14ac:dyDescent="0.15">
      <c r="A5" s="137">
        <v>1</v>
      </c>
      <c r="B5" s="464" t="s">
        <v>25</v>
      </c>
      <c r="C5" s="464"/>
      <c r="D5" s="464"/>
      <c r="E5" s="464"/>
      <c r="F5" s="464"/>
      <c r="G5" s="464" t="s">
        <v>26</v>
      </c>
      <c r="H5" s="464"/>
      <c r="I5" s="464"/>
      <c r="J5" s="464"/>
      <c r="K5" s="464"/>
      <c r="L5" s="464"/>
      <c r="M5" s="464"/>
      <c r="N5" s="464"/>
      <c r="O5" s="464"/>
      <c r="P5" s="464"/>
      <c r="Q5" s="464"/>
      <c r="R5" s="464"/>
      <c r="S5" s="464"/>
    </row>
    <row r="6" spans="1:19" ht="27" customHeight="1" x14ac:dyDescent="0.15">
      <c r="A6" s="137">
        <v>2</v>
      </c>
      <c r="B6" s="464" t="s">
        <v>27</v>
      </c>
      <c r="C6" s="464"/>
      <c r="D6" s="464"/>
      <c r="E6" s="464"/>
      <c r="F6" s="464"/>
      <c r="G6" s="464" t="s">
        <v>28</v>
      </c>
      <c r="H6" s="464"/>
      <c r="I6" s="464"/>
      <c r="J6" s="464"/>
      <c r="K6" s="464"/>
      <c r="L6" s="464"/>
      <c r="M6" s="464"/>
      <c r="N6" s="464"/>
      <c r="O6" s="464"/>
      <c r="P6" s="464"/>
      <c r="Q6" s="464"/>
      <c r="R6" s="464"/>
      <c r="S6" s="464"/>
    </row>
    <row r="7" spans="1:19" ht="27" customHeight="1" x14ac:dyDescent="0.15">
      <c r="A7" s="137">
        <v>3</v>
      </c>
      <c r="B7" s="464" t="s">
        <v>29</v>
      </c>
      <c r="C7" s="464"/>
      <c r="D7" s="464"/>
      <c r="E7" s="464"/>
      <c r="F7" s="464"/>
      <c r="G7" s="464" t="s">
        <v>30</v>
      </c>
      <c r="H7" s="464"/>
      <c r="I7" s="464"/>
      <c r="J7" s="464"/>
      <c r="K7" s="464"/>
      <c r="L7" s="464"/>
      <c r="M7" s="464"/>
      <c r="N7" s="464"/>
      <c r="O7" s="464"/>
      <c r="P7" s="464"/>
      <c r="Q7" s="464"/>
      <c r="R7" s="464"/>
      <c r="S7" s="464"/>
    </row>
    <row r="8" spans="1:19" ht="27" customHeight="1" x14ac:dyDescent="0.15">
      <c r="A8" s="137"/>
      <c r="B8" s="464"/>
      <c r="C8" s="464"/>
      <c r="D8" s="464"/>
      <c r="E8" s="464"/>
      <c r="F8" s="464"/>
      <c r="G8" s="464" t="s">
        <v>31</v>
      </c>
      <c r="H8" s="464"/>
      <c r="I8" s="464"/>
      <c r="J8" s="464"/>
      <c r="K8" s="464"/>
      <c r="L8" s="464"/>
      <c r="M8" s="464"/>
      <c r="N8" s="464"/>
      <c r="O8" s="464"/>
      <c r="P8" s="464"/>
      <c r="Q8" s="464"/>
      <c r="R8" s="464"/>
      <c r="S8" s="464"/>
    </row>
    <row r="9" spans="1:19" ht="27" customHeight="1" x14ac:dyDescent="0.15">
      <c r="A9" s="137">
        <v>4</v>
      </c>
      <c r="B9" s="464" t="s">
        <v>32</v>
      </c>
      <c r="C9" s="464"/>
      <c r="D9" s="464"/>
      <c r="E9" s="464"/>
      <c r="F9" s="464"/>
      <c r="G9" s="464" t="s">
        <v>33</v>
      </c>
      <c r="H9" s="464"/>
      <c r="I9" s="464"/>
      <c r="J9" s="464"/>
      <c r="K9" s="464"/>
      <c r="L9" s="464"/>
      <c r="M9" s="464"/>
      <c r="N9" s="464"/>
      <c r="O9" s="464"/>
      <c r="P9" s="464"/>
      <c r="Q9" s="464"/>
      <c r="R9" s="464"/>
      <c r="S9" s="464"/>
    </row>
    <row r="10" spans="1:19" ht="27" customHeight="1" x14ac:dyDescent="0.15">
      <c r="A10" s="137"/>
      <c r="B10" s="138"/>
      <c r="C10" s="138"/>
      <c r="D10" s="138"/>
      <c r="E10" s="138"/>
      <c r="F10" s="138"/>
      <c r="G10" s="138"/>
      <c r="H10" s="138"/>
      <c r="I10" s="138"/>
      <c r="J10" s="138"/>
      <c r="K10" s="138"/>
      <c r="L10" s="138"/>
      <c r="M10" s="138"/>
      <c r="N10" s="138"/>
      <c r="O10" s="138"/>
      <c r="P10" s="138"/>
      <c r="Q10" s="138"/>
      <c r="R10" s="138"/>
      <c r="S10" s="138"/>
    </row>
    <row r="11" spans="1:19" ht="27" customHeight="1" x14ac:dyDescent="0.15">
      <c r="A11" s="464" t="s">
        <v>34</v>
      </c>
      <c r="B11" s="464"/>
      <c r="C11" s="464"/>
      <c r="D11" s="464"/>
      <c r="E11" s="464"/>
      <c r="F11" s="464"/>
      <c r="G11" s="464" t="s">
        <v>35</v>
      </c>
      <c r="H11" s="464"/>
      <c r="I11" s="464"/>
      <c r="J11" s="464"/>
      <c r="K11" s="464"/>
      <c r="L11" s="464"/>
      <c r="M11" s="464"/>
      <c r="N11" s="464"/>
      <c r="O11" s="464"/>
      <c r="P11" s="464"/>
      <c r="Q11" s="464"/>
      <c r="R11" s="464"/>
      <c r="S11" s="464"/>
    </row>
    <row r="12" spans="1:19" ht="27" customHeight="1" x14ac:dyDescent="0.15">
      <c r="A12" s="137">
        <v>1</v>
      </c>
      <c r="B12" s="464" t="s">
        <v>36</v>
      </c>
      <c r="C12" s="464"/>
      <c r="D12" s="464"/>
      <c r="E12" s="464"/>
      <c r="F12" s="464"/>
      <c r="G12" s="464"/>
      <c r="H12" s="464"/>
      <c r="I12" s="464"/>
      <c r="J12" s="464"/>
      <c r="K12" s="464"/>
      <c r="L12" s="464"/>
      <c r="M12" s="464"/>
      <c r="N12" s="464"/>
      <c r="O12" s="464"/>
      <c r="P12" s="464"/>
      <c r="Q12" s="464"/>
      <c r="R12" s="464"/>
      <c r="S12" s="464"/>
    </row>
    <row r="13" spans="1:19" ht="27" customHeight="1" x14ac:dyDescent="0.15">
      <c r="A13" s="136"/>
      <c r="B13" s="464" t="s">
        <v>37</v>
      </c>
      <c r="C13" s="464"/>
      <c r="D13" s="464"/>
      <c r="E13" s="464"/>
      <c r="F13" s="464"/>
      <c r="G13" s="464" t="s">
        <v>38</v>
      </c>
      <c r="H13" s="464"/>
      <c r="I13" s="464"/>
      <c r="J13" s="464"/>
      <c r="K13" s="464"/>
      <c r="L13" s="464"/>
      <c r="M13" s="464"/>
      <c r="N13" s="464"/>
      <c r="O13" s="464"/>
      <c r="P13" s="464"/>
      <c r="Q13" s="464"/>
      <c r="R13" s="464"/>
      <c r="S13" s="464"/>
    </row>
    <row r="14" spans="1:19" ht="27" customHeight="1" x14ac:dyDescent="0.15">
      <c r="A14" s="136"/>
      <c r="B14" s="464"/>
      <c r="C14" s="464"/>
      <c r="D14" s="464"/>
      <c r="E14" s="464"/>
      <c r="F14" s="464"/>
      <c r="G14" s="464" t="s">
        <v>39</v>
      </c>
      <c r="H14" s="464"/>
      <c r="I14" s="464"/>
      <c r="J14" s="464"/>
      <c r="K14" s="464"/>
      <c r="L14" s="464"/>
      <c r="M14" s="464"/>
      <c r="N14" s="464"/>
      <c r="O14" s="464"/>
      <c r="P14" s="464"/>
      <c r="Q14" s="464"/>
      <c r="R14" s="464"/>
      <c r="S14" s="464"/>
    </row>
    <row r="15" spans="1:19" ht="27" customHeight="1" x14ac:dyDescent="0.15">
      <c r="A15" s="136"/>
      <c r="B15" s="464"/>
      <c r="C15" s="464"/>
      <c r="D15" s="464"/>
      <c r="E15" s="464"/>
      <c r="F15" s="464"/>
      <c r="G15" s="464" t="s">
        <v>40</v>
      </c>
      <c r="H15" s="464"/>
      <c r="I15" s="464"/>
      <c r="J15" s="464"/>
      <c r="K15" s="464"/>
      <c r="L15" s="464"/>
      <c r="M15" s="464"/>
      <c r="N15" s="464"/>
      <c r="O15" s="464"/>
      <c r="P15" s="464"/>
      <c r="Q15" s="464"/>
      <c r="R15" s="464"/>
      <c r="S15" s="464"/>
    </row>
    <row r="16" spans="1:19" ht="27" customHeight="1" x14ac:dyDescent="0.15">
      <c r="A16" s="136"/>
      <c r="B16" s="464" t="s">
        <v>41</v>
      </c>
      <c r="C16" s="464"/>
      <c r="D16" s="464"/>
      <c r="E16" s="464"/>
      <c r="F16" s="464"/>
      <c r="G16" s="464" t="s">
        <v>42</v>
      </c>
      <c r="H16" s="464"/>
      <c r="I16" s="464"/>
      <c r="J16" s="464"/>
      <c r="K16" s="464"/>
      <c r="L16" s="464"/>
      <c r="M16" s="464"/>
      <c r="N16" s="464"/>
      <c r="O16" s="464"/>
      <c r="P16" s="464"/>
      <c r="Q16" s="464"/>
      <c r="R16" s="464"/>
      <c r="S16" s="464"/>
    </row>
    <row r="17" spans="1:19" ht="27" customHeight="1" x14ac:dyDescent="0.15">
      <c r="A17" s="136"/>
      <c r="B17" s="464"/>
      <c r="C17" s="464"/>
      <c r="D17" s="464"/>
      <c r="E17" s="464"/>
      <c r="F17" s="464"/>
      <c r="G17" s="464" t="s">
        <v>43</v>
      </c>
      <c r="H17" s="464"/>
      <c r="I17" s="464"/>
      <c r="J17" s="464"/>
      <c r="K17" s="464"/>
      <c r="L17" s="464"/>
      <c r="M17" s="464"/>
      <c r="N17" s="464"/>
      <c r="O17" s="464"/>
      <c r="P17" s="464"/>
      <c r="Q17" s="464"/>
      <c r="R17" s="464"/>
      <c r="S17" s="464"/>
    </row>
    <row r="18" spans="1:19" ht="27" customHeight="1" x14ac:dyDescent="0.15">
      <c r="A18" s="136"/>
      <c r="B18" s="464"/>
      <c r="C18" s="464"/>
      <c r="D18" s="464"/>
      <c r="E18" s="464"/>
      <c r="F18" s="464"/>
      <c r="G18" s="464" t="s">
        <v>44</v>
      </c>
      <c r="H18" s="464"/>
      <c r="I18" s="464"/>
      <c r="J18" s="464"/>
      <c r="K18" s="464"/>
      <c r="L18" s="464"/>
      <c r="M18" s="464"/>
      <c r="N18" s="464"/>
      <c r="O18" s="464"/>
      <c r="P18" s="464"/>
      <c r="Q18" s="464"/>
      <c r="R18" s="464"/>
      <c r="S18" s="464"/>
    </row>
    <row r="19" spans="1:19" ht="27" customHeight="1" x14ac:dyDescent="0.15">
      <c r="A19" s="136"/>
      <c r="B19" s="464" t="s">
        <v>45</v>
      </c>
      <c r="C19" s="464"/>
      <c r="D19" s="464"/>
      <c r="E19" s="464"/>
      <c r="F19" s="464"/>
      <c r="G19" s="464" t="s">
        <v>46</v>
      </c>
      <c r="H19" s="464"/>
      <c r="I19" s="464"/>
      <c r="J19" s="464"/>
      <c r="K19" s="464"/>
      <c r="L19" s="464"/>
      <c r="M19" s="464"/>
      <c r="N19" s="464"/>
      <c r="O19" s="464"/>
      <c r="P19" s="464"/>
      <c r="Q19" s="464"/>
      <c r="R19" s="464"/>
      <c r="S19" s="464"/>
    </row>
    <row r="20" spans="1:19" ht="27" customHeight="1" x14ac:dyDescent="0.15">
      <c r="A20" s="136"/>
      <c r="B20" s="464"/>
      <c r="C20" s="464"/>
      <c r="D20" s="464"/>
      <c r="E20" s="464"/>
      <c r="F20" s="464"/>
      <c r="G20" s="464" t="s">
        <v>47</v>
      </c>
      <c r="H20" s="464"/>
      <c r="I20" s="464"/>
      <c r="J20" s="464"/>
      <c r="K20" s="464"/>
      <c r="L20" s="464"/>
      <c r="M20" s="464"/>
      <c r="N20" s="464"/>
      <c r="O20" s="464"/>
      <c r="P20" s="464"/>
      <c r="Q20" s="464"/>
      <c r="R20" s="464"/>
      <c r="S20" s="464"/>
    </row>
    <row r="21" spans="1:19" ht="27" customHeight="1" x14ac:dyDescent="0.15">
      <c r="A21" s="136"/>
      <c r="B21" s="464"/>
      <c r="C21" s="464"/>
      <c r="D21" s="464"/>
      <c r="E21" s="464"/>
      <c r="F21" s="464"/>
      <c r="G21" s="464" t="s">
        <v>48</v>
      </c>
      <c r="H21" s="464"/>
      <c r="I21" s="464"/>
      <c r="J21" s="464"/>
      <c r="K21" s="464"/>
      <c r="L21" s="464"/>
      <c r="M21" s="464"/>
      <c r="N21" s="464"/>
      <c r="O21" s="464"/>
      <c r="P21" s="464"/>
      <c r="Q21" s="464"/>
      <c r="R21" s="464"/>
      <c r="S21" s="464"/>
    </row>
    <row r="22" spans="1:19" ht="27" customHeight="1" x14ac:dyDescent="0.15">
      <c r="A22" s="136"/>
      <c r="B22" s="464"/>
      <c r="C22" s="464"/>
      <c r="D22" s="464"/>
      <c r="E22" s="464"/>
      <c r="F22" s="464"/>
      <c r="G22" s="464" t="s">
        <v>49</v>
      </c>
      <c r="H22" s="464"/>
      <c r="I22" s="464"/>
      <c r="J22" s="464"/>
      <c r="K22" s="464"/>
      <c r="L22" s="464"/>
      <c r="M22" s="464"/>
      <c r="N22" s="464"/>
      <c r="O22" s="464"/>
      <c r="P22" s="464"/>
      <c r="Q22" s="464"/>
      <c r="R22" s="464"/>
      <c r="S22" s="464"/>
    </row>
    <row r="23" spans="1:19" ht="27" customHeight="1" x14ac:dyDescent="0.15">
      <c r="A23" s="137">
        <v>2</v>
      </c>
      <c r="B23" s="464" t="s">
        <v>50</v>
      </c>
      <c r="C23" s="464"/>
      <c r="D23" s="464"/>
      <c r="E23" s="464"/>
      <c r="F23" s="464"/>
      <c r="G23" s="464"/>
      <c r="H23" s="464"/>
      <c r="I23" s="464"/>
      <c r="J23" s="464"/>
      <c r="K23" s="464"/>
      <c r="L23" s="464"/>
      <c r="M23" s="464"/>
      <c r="N23" s="464"/>
      <c r="O23" s="464"/>
      <c r="P23" s="464"/>
      <c r="Q23" s="464"/>
      <c r="R23" s="464"/>
      <c r="S23" s="464"/>
    </row>
    <row r="24" spans="1:19" ht="27" customHeight="1" x14ac:dyDescent="0.15">
      <c r="A24" s="136"/>
      <c r="B24" s="464" t="s">
        <v>51</v>
      </c>
      <c r="C24" s="464"/>
      <c r="D24" s="464"/>
      <c r="E24" s="464"/>
      <c r="F24" s="464"/>
      <c r="G24" s="464" t="s">
        <v>53</v>
      </c>
      <c r="H24" s="464"/>
      <c r="I24" s="464"/>
      <c r="J24" s="464"/>
      <c r="K24" s="464"/>
      <c r="L24" s="464"/>
      <c r="M24" s="464"/>
      <c r="N24" s="464"/>
      <c r="O24" s="464"/>
      <c r="P24" s="464"/>
      <c r="Q24" s="464"/>
      <c r="R24" s="464"/>
      <c r="S24" s="464"/>
    </row>
    <row r="25" spans="1:19" ht="27" customHeight="1" x14ac:dyDescent="0.15">
      <c r="A25" s="136"/>
      <c r="B25" s="464" t="s">
        <v>52</v>
      </c>
      <c r="C25" s="464"/>
      <c r="D25" s="464"/>
      <c r="E25" s="464"/>
      <c r="F25" s="464"/>
      <c r="G25" s="464" t="s">
        <v>53</v>
      </c>
      <c r="H25" s="464"/>
      <c r="I25" s="464"/>
      <c r="J25" s="464"/>
      <c r="K25" s="464"/>
      <c r="L25" s="464"/>
      <c r="M25" s="464"/>
      <c r="N25" s="464"/>
      <c r="O25" s="464"/>
      <c r="P25" s="464"/>
      <c r="Q25" s="464"/>
      <c r="R25" s="464"/>
      <c r="S25" s="464"/>
    </row>
    <row r="26" spans="1:19" ht="27" customHeight="1" x14ac:dyDescent="0.15">
      <c r="A26" s="137">
        <v>3</v>
      </c>
      <c r="B26" s="464" t="s">
        <v>54</v>
      </c>
      <c r="C26" s="464"/>
      <c r="D26" s="464"/>
      <c r="E26" s="464"/>
      <c r="F26" s="464"/>
      <c r="G26" s="464" t="s">
        <v>57</v>
      </c>
      <c r="H26" s="464"/>
      <c r="I26" s="464"/>
      <c r="J26" s="464"/>
      <c r="K26" s="464"/>
      <c r="L26" s="464"/>
      <c r="M26" s="464"/>
      <c r="N26" s="464"/>
      <c r="O26" s="464"/>
      <c r="P26" s="464"/>
      <c r="Q26" s="464"/>
      <c r="R26" s="464"/>
      <c r="S26" s="464"/>
    </row>
    <row r="27" spans="1:19" ht="27" customHeight="1" x14ac:dyDescent="0.15">
      <c r="A27" s="137">
        <v>4</v>
      </c>
      <c r="B27" s="464" t="s">
        <v>55</v>
      </c>
      <c r="C27" s="464"/>
      <c r="D27" s="464"/>
      <c r="E27" s="464"/>
      <c r="F27" s="464"/>
      <c r="G27" s="464" t="s">
        <v>58</v>
      </c>
      <c r="H27" s="464"/>
      <c r="I27" s="464"/>
      <c r="J27" s="464"/>
      <c r="K27" s="464"/>
      <c r="L27" s="464"/>
      <c r="M27" s="464"/>
      <c r="N27" s="464"/>
      <c r="O27" s="464"/>
      <c r="P27" s="464"/>
      <c r="Q27" s="464"/>
      <c r="R27" s="464"/>
      <c r="S27" s="464"/>
    </row>
    <row r="28" spans="1:19" ht="27" customHeight="1" x14ac:dyDescent="0.15">
      <c r="A28" s="137">
        <v>5</v>
      </c>
      <c r="B28" s="464" t="s">
        <v>56</v>
      </c>
      <c r="C28" s="464"/>
      <c r="D28" s="464"/>
      <c r="E28" s="464"/>
      <c r="F28" s="464"/>
      <c r="G28" s="464" t="s">
        <v>59</v>
      </c>
      <c r="H28" s="464"/>
      <c r="I28" s="464"/>
      <c r="J28" s="464"/>
      <c r="K28" s="464"/>
      <c r="L28" s="464"/>
      <c r="M28" s="464"/>
      <c r="N28" s="464"/>
      <c r="O28" s="464"/>
      <c r="P28" s="464"/>
      <c r="Q28" s="464"/>
      <c r="R28" s="464"/>
      <c r="S28" s="464"/>
    </row>
    <row r="29" spans="1:19" ht="27" customHeight="1" x14ac:dyDescent="0.15">
      <c r="A29" s="50"/>
      <c r="B29" s="287"/>
      <c r="C29" s="287"/>
      <c r="D29" s="287"/>
      <c r="E29" s="287"/>
      <c r="F29" s="287"/>
      <c r="G29" s="287"/>
      <c r="H29" s="287"/>
      <c r="I29" s="287"/>
      <c r="J29" s="287"/>
      <c r="K29" s="287"/>
      <c r="L29" s="287"/>
      <c r="M29" s="287"/>
      <c r="N29" s="287"/>
      <c r="O29" s="287"/>
      <c r="P29" s="287"/>
      <c r="Q29" s="287"/>
      <c r="R29" s="287"/>
      <c r="S29" s="287"/>
    </row>
    <row r="30" spans="1:19" ht="27" customHeight="1" x14ac:dyDescent="0.15">
      <c r="A30" s="50"/>
      <c r="B30" s="287"/>
      <c r="C30" s="287"/>
      <c r="D30" s="287"/>
      <c r="E30" s="287"/>
      <c r="F30" s="287"/>
      <c r="G30" s="287"/>
      <c r="H30" s="287"/>
      <c r="I30" s="287"/>
      <c r="J30" s="287"/>
      <c r="K30" s="287"/>
      <c r="L30" s="287"/>
      <c r="M30" s="287"/>
      <c r="N30" s="287"/>
      <c r="O30" s="287"/>
      <c r="P30" s="287"/>
      <c r="Q30" s="287"/>
      <c r="R30" s="287"/>
      <c r="S30" s="287"/>
    </row>
    <row r="31" spans="1:19" ht="27" customHeight="1" x14ac:dyDescent="0.15">
      <c r="B31" s="229">
        <v>1</v>
      </c>
      <c r="C31" s="229"/>
      <c r="D31" s="229"/>
      <c r="E31" s="229"/>
      <c r="F31" s="229"/>
      <c r="G31" s="229"/>
      <c r="H31" s="229"/>
      <c r="I31" s="229"/>
      <c r="J31" s="229"/>
      <c r="K31" s="229"/>
      <c r="L31" s="229"/>
      <c r="M31" s="229"/>
      <c r="N31" s="229"/>
      <c r="O31" s="229"/>
      <c r="P31" s="229"/>
      <c r="Q31" s="229"/>
      <c r="R31" s="229"/>
    </row>
    <row r="32" spans="1:19"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sheetProtection sheet="1" objects="1" scenarios="1"/>
  <mergeCells count="54">
    <mergeCell ref="B2:R2"/>
    <mergeCell ref="A4:F4"/>
    <mergeCell ref="G4:S4"/>
    <mergeCell ref="G5:S5"/>
    <mergeCell ref="G6:S6"/>
    <mergeCell ref="B5:F5"/>
    <mergeCell ref="B6:F6"/>
    <mergeCell ref="G7:S7"/>
    <mergeCell ref="G8:S8"/>
    <mergeCell ref="G9:S9"/>
    <mergeCell ref="B7:F7"/>
    <mergeCell ref="B8:F8"/>
    <mergeCell ref="B9:F9"/>
    <mergeCell ref="A11:F11"/>
    <mergeCell ref="G11:S11"/>
    <mergeCell ref="G12:S12"/>
    <mergeCell ref="G13:S13"/>
    <mergeCell ref="B12:F12"/>
    <mergeCell ref="B13:F13"/>
    <mergeCell ref="G14:S14"/>
    <mergeCell ref="G15:S15"/>
    <mergeCell ref="G16:S16"/>
    <mergeCell ref="B14:F14"/>
    <mergeCell ref="B15:F15"/>
    <mergeCell ref="B16:F16"/>
    <mergeCell ref="G17:S17"/>
    <mergeCell ref="G18:S18"/>
    <mergeCell ref="G19:S19"/>
    <mergeCell ref="B17:F17"/>
    <mergeCell ref="B18:F18"/>
    <mergeCell ref="B19:F19"/>
    <mergeCell ref="G20:S20"/>
    <mergeCell ref="G21:S21"/>
    <mergeCell ref="G22:S22"/>
    <mergeCell ref="B20:F20"/>
    <mergeCell ref="B21:F21"/>
    <mergeCell ref="B22:F22"/>
    <mergeCell ref="G23:S23"/>
    <mergeCell ref="G24:S24"/>
    <mergeCell ref="G25:S25"/>
    <mergeCell ref="B23:F23"/>
    <mergeCell ref="B24:F24"/>
    <mergeCell ref="B25:F25"/>
    <mergeCell ref="G26:S26"/>
    <mergeCell ref="G27:S27"/>
    <mergeCell ref="G28:S28"/>
    <mergeCell ref="B26:F26"/>
    <mergeCell ref="B27:F27"/>
    <mergeCell ref="B28:F28"/>
    <mergeCell ref="G29:S29"/>
    <mergeCell ref="G30:S30"/>
    <mergeCell ref="B29:F29"/>
    <mergeCell ref="B30:F30"/>
    <mergeCell ref="B31:R31"/>
  </mergeCells>
  <phoneticPr fontId="1"/>
  <pageMargins left="0.78740157480314965" right="0.59055118110236227" top="0.39370078740157483" bottom="0.39370078740157483" header="0.31496062992125984" footer="0.31496062992125984"/>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view="pageBreakPreview" zoomScaleNormal="100" zoomScaleSheetLayoutView="100" workbookViewId="0"/>
  </sheetViews>
  <sheetFormatPr defaultRowHeight="13.5" x14ac:dyDescent="0.15"/>
  <cols>
    <col min="1" max="26" width="4.5" style="31" customWidth="1"/>
    <col min="27" max="16384" width="9" style="31"/>
  </cols>
  <sheetData>
    <row r="1" spans="2:18" ht="27" customHeight="1" x14ac:dyDescent="0.15"/>
    <row r="2" spans="2:18" ht="27" customHeight="1" x14ac:dyDescent="0.15">
      <c r="B2" s="470" t="s">
        <v>3</v>
      </c>
      <c r="C2" s="471"/>
      <c r="D2" s="471"/>
      <c r="E2" s="471"/>
      <c r="F2" s="471"/>
      <c r="G2" s="471"/>
      <c r="H2" s="471"/>
      <c r="I2" s="471"/>
      <c r="J2" s="471"/>
      <c r="K2" s="471"/>
      <c r="L2" s="471"/>
      <c r="M2" s="471"/>
      <c r="N2" s="471"/>
      <c r="O2" s="471"/>
      <c r="P2" s="471"/>
      <c r="Q2" s="471"/>
      <c r="R2" s="471"/>
    </row>
    <row r="3" spans="2:18" ht="27" customHeight="1" x14ac:dyDescent="0.15"/>
    <row r="4" spans="2:18" ht="27" customHeight="1" x14ac:dyDescent="0.15"/>
    <row r="5" spans="2:18" ht="27" customHeight="1" x14ac:dyDescent="0.15">
      <c r="B5" s="467" t="s">
        <v>181</v>
      </c>
      <c r="C5" s="468"/>
      <c r="D5" s="468"/>
      <c r="E5" s="468"/>
      <c r="F5" s="468"/>
      <c r="G5" s="468"/>
      <c r="H5" s="468"/>
      <c r="I5" s="468"/>
      <c r="J5" s="468"/>
      <c r="K5" s="468"/>
      <c r="L5" s="468"/>
      <c r="M5" s="468"/>
      <c r="N5" s="468"/>
      <c r="O5" s="468"/>
      <c r="P5" s="468"/>
      <c r="Q5" s="468"/>
      <c r="R5" s="133">
        <v>1</v>
      </c>
    </row>
    <row r="6" spans="2:18" ht="27" customHeight="1" x14ac:dyDescent="0.15">
      <c r="B6" s="467" t="s">
        <v>182</v>
      </c>
      <c r="C6" s="468"/>
      <c r="D6" s="468"/>
      <c r="E6" s="468"/>
      <c r="F6" s="468"/>
      <c r="G6" s="468"/>
      <c r="H6" s="468"/>
      <c r="I6" s="468"/>
      <c r="J6" s="468"/>
      <c r="K6" s="468"/>
      <c r="L6" s="468"/>
      <c r="M6" s="468"/>
      <c r="N6" s="468"/>
      <c r="O6" s="468"/>
      <c r="P6" s="468"/>
      <c r="Q6" s="468"/>
      <c r="R6" s="134" t="s">
        <v>5</v>
      </c>
    </row>
    <row r="7" spans="2:18" ht="27" customHeight="1" x14ac:dyDescent="0.15">
      <c r="B7" s="467" t="s">
        <v>183</v>
      </c>
      <c r="C7" s="468"/>
      <c r="D7" s="468"/>
      <c r="E7" s="468"/>
      <c r="F7" s="468"/>
      <c r="G7" s="468"/>
      <c r="H7" s="468"/>
      <c r="I7" s="468"/>
      <c r="J7" s="468"/>
      <c r="K7" s="468"/>
      <c r="L7" s="468"/>
      <c r="M7" s="468"/>
      <c r="N7" s="468"/>
      <c r="O7" s="468"/>
      <c r="P7" s="468"/>
      <c r="Q7" s="468"/>
      <c r="R7" s="133">
        <v>4</v>
      </c>
    </row>
    <row r="8" spans="2:18" ht="27" customHeight="1" x14ac:dyDescent="0.15">
      <c r="B8" s="467" t="s">
        <v>8</v>
      </c>
      <c r="C8" s="468"/>
      <c r="D8" s="468"/>
      <c r="E8" s="468"/>
      <c r="F8" s="468"/>
      <c r="G8" s="468"/>
      <c r="H8" s="468"/>
      <c r="I8" s="468"/>
      <c r="J8" s="468"/>
      <c r="K8" s="468"/>
      <c r="L8" s="468"/>
      <c r="M8" s="468"/>
      <c r="N8" s="468"/>
      <c r="O8" s="468"/>
      <c r="P8" s="468"/>
      <c r="Q8" s="468"/>
      <c r="R8" s="134" t="s">
        <v>6</v>
      </c>
    </row>
    <row r="9" spans="2:18" ht="27" customHeight="1" x14ac:dyDescent="0.15">
      <c r="B9" s="467" t="s">
        <v>4</v>
      </c>
      <c r="C9" s="468"/>
      <c r="D9" s="468"/>
      <c r="E9" s="468"/>
      <c r="F9" s="468"/>
      <c r="G9" s="468"/>
      <c r="H9" s="468"/>
      <c r="I9" s="468"/>
      <c r="J9" s="468"/>
      <c r="K9" s="468"/>
      <c r="L9" s="468"/>
      <c r="M9" s="468"/>
      <c r="N9" s="468"/>
      <c r="O9" s="468"/>
      <c r="P9" s="468"/>
      <c r="Q9" s="468"/>
      <c r="R9" s="133"/>
    </row>
    <row r="10" spans="2:18" ht="27" customHeight="1" x14ac:dyDescent="0.15">
      <c r="B10" s="469" t="s">
        <v>60</v>
      </c>
      <c r="C10" s="469"/>
      <c r="D10" s="469"/>
      <c r="E10" s="468"/>
      <c r="F10" s="469" t="s">
        <v>184</v>
      </c>
      <c r="G10" s="468"/>
      <c r="H10" s="468"/>
      <c r="I10" s="468"/>
      <c r="J10" s="468"/>
      <c r="K10" s="468"/>
      <c r="L10" s="468"/>
      <c r="M10" s="468"/>
      <c r="N10" s="468"/>
      <c r="O10" s="468"/>
      <c r="P10" s="468"/>
      <c r="Q10" s="468"/>
      <c r="R10" s="133">
        <v>12</v>
      </c>
    </row>
    <row r="11" spans="2:18" ht="27" customHeight="1" x14ac:dyDescent="0.15">
      <c r="B11" s="135"/>
      <c r="C11" s="135"/>
      <c r="D11" s="135"/>
      <c r="E11" s="135"/>
      <c r="F11" s="469" t="s">
        <v>9</v>
      </c>
      <c r="G11" s="468"/>
      <c r="H11" s="468"/>
      <c r="I11" s="468"/>
      <c r="J11" s="468"/>
      <c r="K11" s="468"/>
      <c r="L11" s="468"/>
      <c r="M11" s="468"/>
      <c r="N11" s="468"/>
      <c r="O11" s="468"/>
      <c r="P11" s="468"/>
      <c r="Q11" s="468"/>
      <c r="R11" s="133">
        <v>13</v>
      </c>
    </row>
    <row r="12" spans="2:18" ht="27" customHeight="1" x14ac:dyDescent="0.15">
      <c r="B12" s="135"/>
      <c r="C12" s="135"/>
      <c r="D12" s="135"/>
      <c r="E12" s="135"/>
      <c r="F12" s="469" t="s">
        <v>10</v>
      </c>
      <c r="G12" s="468"/>
      <c r="H12" s="468"/>
      <c r="I12" s="468"/>
      <c r="J12" s="468"/>
      <c r="K12" s="468"/>
      <c r="L12" s="468"/>
      <c r="M12" s="468"/>
      <c r="N12" s="468"/>
      <c r="O12" s="468"/>
      <c r="P12" s="468"/>
      <c r="Q12" s="468"/>
      <c r="R12" s="133">
        <v>13</v>
      </c>
    </row>
    <row r="13" spans="2:18" ht="27" customHeight="1" x14ac:dyDescent="0.15">
      <c r="B13" s="135"/>
      <c r="C13" s="135"/>
      <c r="D13" s="135"/>
      <c r="E13" s="135"/>
      <c r="F13" s="469" t="s">
        <v>11</v>
      </c>
      <c r="G13" s="468"/>
      <c r="H13" s="468"/>
      <c r="I13" s="468"/>
      <c r="J13" s="468"/>
      <c r="K13" s="468"/>
      <c r="L13" s="468"/>
      <c r="M13" s="468"/>
      <c r="N13" s="468"/>
      <c r="O13" s="468"/>
      <c r="P13" s="468"/>
      <c r="Q13" s="468"/>
      <c r="R13" s="133">
        <v>14</v>
      </c>
    </row>
    <row r="14" spans="2:18" ht="27" customHeight="1" x14ac:dyDescent="0.15">
      <c r="B14" s="469" t="s">
        <v>61</v>
      </c>
      <c r="C14" s="469"/>
      <c r="D14" s="469"/>
      <c r="E14" s="468"/>
      <c r="F14" s="469" t="s">
        <v>12</v>
      </c>
      <c r="G14" s="468"/>
      <c r="H14" s="468"/>
      <c r="I14" s="468"/>
      <c r="J14" s="468"/>
      <c r="K14" s="468"/>
      <c r="L14" s="468"/>
      <c r="M14" s="468"/>
      <c r="N14" s="468"/>
      <c r="O14" s="468"/>
      <c r="P14" s="468"/>
      <c r="Q14" s="468"/>
      <c r="R14" s="133">
        <v>15</v>
      </c>
    </row>
    <row r="15" spans="2:18" ht="27" customHeight="1" x14ac:dyDescent="0.15">
      <c r="B15" s="135"/>
      <c r="C15" s="135"/>
      <c r="D15" s="135"/>
      <c r="E15" s="135"/>
      <c r="F15" s="469" t="s">
        <v>13</v>
      </c>
      <c r="G15" s="468"/>
      <c r="H15" s="468"/>
      <c r="I15" s="468"/>
      <c r="J15" s="468"/>
      <c r="K15" s="468"/>
      <c r="L15" s="468"/>
      <c r="M15" s="468"/>
      <c r="N15" s="468"/>
      <c r="O15" s="468"/>
      <c r="P15" s="468"/>
      <c r="Q15" s="468"/>
      <c r="R15" s="133">
        <v>16</v>
      </c>
    </row>
    <row r="16" spans="2:18" ht="27" customHeight="1" x14ac:dyDescent="0.15">
      <c r="B16" s="135"/>
      <c r="C16" s="135"/>
      <c r="D16" s="135"/>
      <c r="E16" s="135"/>
      <c r="F16" s="469" t="s">
        <v>14</v>
      </c>
      <c r="G16" s="468"/>
      <c r="H16" s="468"/>
      <c r="I16" s="468"/>
      <c r="J16" s="468"/>
      <c r="K16" s="468"/>
      <c r="L16" s="468"/>
      <c r="M16" s="468"/>
      <c r="N16" s="468"/>
      <c r="O16" s="468"/>
      <c r="P16" s="468"/>
      <c r="Q16" s="468"/>
      <c r="R16" s="133">
        <v>17</v>
      </c>
    </row>
    <row r="17" spans="1:19" ht="27" customHeight="1" x14ac:dyDescent="0.15">
      <c r="B17" s="135"/>
      <c r="C17" s="135"/>
      <c r="D17" s="135"/>
      <c r="E17" s="135"/>
      <c r="F17" s="469" t="s">
        <v>15</v>
      </c>
      <c r="G17" s="468"/>
      <c r="H17" s="468"/>
      <c r="I17" s="468"/>
      <c r="J17" s="468"/>
      <c r="K17" s="468"/>
      <c r="L17" s="468"/>
      <c r="M17" s="468"/>
      <c r="N17" s="468"/>
      <c r="O17" s="468"/>
      <c r="P17" s="468"/>
      <c r="Q17" s="468"/>
      <c r="R17" s="133">
        <v>18</v>
      </c>
    </row>
    <row r="18" spans="1:19" ht="27" customHeight="1" x14ac:dyDescent="0.15">
      <c r="B18" s="135"/>
      <c r="C18" s="135"/>
      <c r="D18" s="135"/>
      <c r="E18" s="135"/>
      <c r="F18" s="469" t="s">
        <v>16</v>
      </c>
      <c r="G18" s="468"/>
      <c r="H18" s="468"/>
      <c r="I18" s="468"/>
      <c r="J18" s="468"/>
      <c r="K18" s="468"/>
      <c r="L18" s="468"/>
      <c r="M18" s="468"/>
      <c r="N18" s="468"/>
      <c r="O18" s="468"/>
      <c r="P18" s="468"/>
      <c r="Q18" s="468"/>
      <c r="R18" s="133">
        <v>18</v>
      </c>
    </row>
    <row r="19" spans="1:19" ht="27" customHeight="1" x14ac:dyDescent="0.15">
      <c r="B19" s="135"/>
      <c r="C19" s="135"/>
      <c r="D19" s="135"/>
      <c r="E19" s="135"/>
      <c r="F19" s="469" t="s">
        <v>17</v>
      </c>
      <c r="G19" s="468"/>
      <c r="H19" s="468"/>
      <c r="I19" s="468"/>
      <c r="J19" s="468"/>
      <c r="K19" s="468"/>
      <c r="L19" s="468"/>
      <c r="M19" s="468"/>
      <c r="N19" s="468"/>
      <c r="O19" s="468"/>
      <c r="P19" s="468"/>
      <c r="Q19" s="468"/>
      <c r="R19" s="133">
        <v>19</v>
      </c>
    </row>
    <row r="20" spans="1:19" ht="27" customHeight="1" x14ac:dyDescent="0.15">
      <c r="B20" s="135"/>
      <c r="C20" s="135"/>
      <c r="D20" s="135"/>
      <c r="E20" s="135"/>
      <c r="F20" s="469" t="s">
        <v>18</v>
      </c>
      <c r="G20" s="468"/>
      <c r="H20" s="468"/>
      <c r="I20" s="468"/>
      <c r="J20" s="468"/>
      <c r="K20" s="468"/>
      <c r="L20" s="468"/>
      <c r="M20" s="468"/>
      <c r="N20" s="468"/>
      <c r="O20" s="468"/>
      <c r="P20" s="468"/>
      <c r="Q20" s="468"/>
      <c r="R20" s="133">
        <v>19</v>
      </c>
    </row>
    <row r="21" spans="1:19" ht="27" customHeight="1" x14ac:dyDescent="0.15">
      <c r="B21" s="135"/>
      <c r="C21" s="135"/>
      <c r="D21" s="135"/>
      <c r="E21" s="135"/>
      <c r="F21" s="469" t="s">
        <v>19</v>
      </c>
      <c r="G21" s="468"/>
      <c r="H21" s="468"/>
      <c r="I21" s="468"/>
      <c r="J21" s="468"/>
      <c r="K21" s="468"/>
      <c r="L21" s="468"/>
      <c r="M21" s="468"/>
      <c r="N21" s="468"/>
      <c r="O21" s="468"/>
      <c r="P21" s="468"/>
      <c r="Q21" s="468"/>
      <c r="R21" s="133">
        <v>20</v>
      </c>
    </row>
    <row r="22" spans="1:19" ht="27" customHeight="1" x14ac:dyDescent="0.15">
      <c r="B22" s="467" t="s">
        <v>20</v>
      </c>
      <c r="C22" s="468"/>
      <c r="D22" s="468"/>
      <c r="E22" s="468"/>
      <c r="F22" s="468"/>
      <c r="G22" s="468"/>
      <c r="H22" s="468"/>
      <c r="I22" s="468"/>
      <c r="J22" s="468"/>
      <c r="K22" s="468"/>
      <c r="L22" s="468"/>
      <c r="M22" s="468"/>
      <c r="N22" s="468"/>
      <c r="O22" s="468"/>
      <c r="P22" s="468"/>
      <c r="Q22" s="468"/>
      <c r="R22" s="133">
        <v>21</v>
      </c>
    </row>
    <row r="23" spans="1:19" ht="27" customHeight="1" x14ac:dyDescent="0.15">
      <c r="B23" s="467" t="s">
        <v>179</v>
      </c>
      <c r="C23" s="468"/>
      <c r="D23" s="468"/>
      <c r="E23" s="468"/>
      <c r="F23" s="468"/>
      <c r="G23" s="468"/>
      <c r="H23" s="468"/>
      <c r="I23" s="468"/>
      <c r="J23" s="468"/>
      <c r="K23" s="468"/>
      <c r="L23" s="468"/>
      <c r="M23" s="468"/>
      <c r="N23" s="468"/>
      <c r="O23" s="468"/>
      <c r="P23" s="468"/>
      <c r="Q23" s="468"/>
      <c r="R23" s="133">
        <v>21</v>
      </c>
    </row>
    <row r="24" spans="1:19" ht="27" customHeight="1" x14ac:dyDescent="0.15">
      <c r="B24" s="467" t="s">
        <v>180</v>
      </c>
      <c r="C24" s="468"/>
      <c r="D24" s="468"/>
      <c r="E24" s="468"/>
      <c r="F24" s="468"/>
      <c r="G24" s="468"/>
      <c r="H24" s="468"/>
      <c r="I24" s="468"/>
      <c r="J24" s="468"/>
      <c r="K24" s="468"/>
      <c r="L24" s="468"/>
      <c r="M24" s="468"/>
      <c r="N24" s="468"/>
      <c r="O24" s="468"/>
      <c r="P24" s="468"/>
      <c r="Q24" s="468"/>
      <c r="R24" s="133">
        <v>22</v>
      </c>
    </row>
    <row r="25" spans="1:19" ht="27" customHeight="1" x14ac:dyDescent="0.15">
      <c r="B25" s="467" t="s">
        <v>21</v>
      </c>
      <c r="C25" s="468"/>
      <c r="D25" s="468"/>
      <c r="E25" s="468"/>
      <c r="F25" s="468"/>
      <c r="G25" s="468"/>
      <c r="H25" s="468"/>
      <c r="I25" s="468"/>
      <c r="J25" s="468"/>
      <c r="K25" s="468"/>
      <c r="L25" s="468"/>
      <c r="M25" s="468"/>
      <c r="N25" s="468"/>
      <c r="O25" s="468"/>
      <c r="P25" s="468"/>
      <c r="Q25" s="468"/>
      <c r="R25" s="133">
        <v>23</v>
      </c>
    </row>
    <row r="26" spans="1:19" ht="27" customHeight="1" x14ac:dyDescent="0.15">
      <c r="B26" s="467" t="s">
        <v>140</v>
      </c>
      <c r="C26" s="468"/>
      <c r="D26" s="468"/>
      <c r="E26" s="468"/>
      <c r="F26" s="468"/>
      <c r="G26" s="468"/>
      <c r="H26" s="468"/>
      <c r="I26" s="468"/>
      <c r="J26" s="468"/>
      <c r="K26" s="468"/>
      <c r="L26" s="468"/>
      <c r="M26" s="468"/>
      <c r="N26" s="468"/>
      <c r="O26" s="468"/>
      <c r="P26" s="468"/>
      <c r="Q26" s="468"/>
      <c r="R26" s="133"/>
    </row>
    <row r="27" spans="1:19" ht="27" customHeight="1" x14ac:dyDescent="0.15">
      <c r="B27" s="467" t="s">
        <v>141</v>
      </c>
      <c r="C27" s="468"/>
      <c r="D27" s="468"/>
      <c r="E27" s="468"/>
      <c r="F27" s="468"/>
      <c r="G27" s="468"/>
      <c r="H27" s="468"/>
      <c r="I27" s="468"/>
      <c r="J27" s="468"/>
      <c r="K27" s="468"/>
      <c r="L27" s="468"/>
      <c r="M27" s="468"/>
      <c r="N27" s="468"/>
      <c r="O27" s="468"/>
      <c r="P27" s="468"/>
      <c r="Q27" s="468"/>
      <c r="R27" s="134" t="s">
        <v>7</v>
      </c>
    </row>
    <row r="28" spans="1:19" ht="27" customHeight="1" x14ac:dyDescent="0.15">
      <c r="A28" s="9"/>
      <c r="B28" s="81"/>
      <c r="C28" s="131"/>
      <c r="D28" s="131"/>
      <c r="E28" s="131"/>
      <c r="F28" s="131"/>
      <c r="G28" s="131"/>
      <c r="H28" s="131"/>
      <c r="I28" s="131"/>
      <c r="J28" s="131"/>
      <c r="K28" s="131"/>
      <c r="L28" s="131"/>
      <c r="M28" s="131"/>
      <c r="N28" s="131"/>
      <c r="O28" s="131"/>
      <c r="P28" s="131"/>
      <c r="Q28" s="131"/>
      <c r="R28" s="131"/>
      <c r="S28" s="9"/>
    </row>
    <row r="29" spans="1:19" ht="27" customHeight="1" x14ac:dyDescent="0.15">
      <c r="A29" s="9"/>
      <c r="B29" s="81"/>
      <c r="C29" s="131"/>
      <c r="D29" s="131"/>
      <c r="E29" s="131"/>
      <c r="F29" s="131"/>
      <c r="G29" s="131"/>
      <c r="H29" s="131"/>
      <c r="I29" s="131"/>
      <c r="J29" s="131"/>
      <c r="K29" s="131"/>
      <c r="L29" s="131"/>
      <c r="M29" s="131"/>
      <c r="N29" s="131"/>
      <c r="O29" s="131"/>
      <c r="P29" s="131"/>
      <c r="Q29" s="131"/>
      <c r="R29" s="131"/>
      <c r="S29" s="9"/>
    </row>
    <row r="30" spans="1:19" ht="27" customHeight="1" x14ac:dyDescent="0.15">
      <c r="A30" s="9"/>
      <c r="B30" s="81"/>
      <c r="C30" s="131"/>
      <c r="D30" s="131"/>
      <c r="E30" s="131"/>
      <c r="F30" s="131"/>
      <c r="G30" s="131"/>
      <c r="H30" s="131"/>
      <c r="I30" s="131"/>
      <c r="J30" s="131"/>
      <c r="K30" s="131"/>
      <c r="L30" s="131"/>
      <c r="M30" s="131"/>
      <c r="N30" s="131"/>
      <c r="O30" s="131"/>
      <c r="P30" s="131"/>
      <c r="Q30" s="131"/>
      <c r="R30" s="131"/>
      <c r="S30" s="9"/>
    </row>
    <row r="31" spans="1:19" ht="27" customHeight="1" x14ac:dyDescent="0.15">
      <c r="A31" s="9"/>
      <c r="B31" s="9"/>
      <c r="C31" s="9"/>
      <c r="D31" s="9"/>
      <c r="E31" s="9"/>
      <c r="F31" s="9"/>
      <c r="G31" s="9"/>
      <c r="H31" s="9"/>
      <c r="I31" s="9"/>
      <c r="J31" s="9"/>
      <c r="K31" s="9"/>
      <c r="L31" s="9"/>
      <c r="M31" s="9"/>
      <c r="N31" s="9"/>
      <c r="O31" s="9"/>
      <c r="P31" s="9"/>
      <c r="Q31" s="9"/>
      <c r="R31" s="9"/>
      <c r="S31" s="9"/>
    </row>
    <row r="32" spans="1:19"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sheetProtection sheet="1" objects="1" scenarios="1"/>
  <mergeCells count="26">
    <mergeCell ref="B9:Q9"/>
    <mergeCell ref="F10:Q10"/>
    <mergeCell ref="F11:Q11"/>
    <mergeCell ref="F12:Q12"/>
    <mergeCell ref="F13:Q13"/>
    <mergeCell ref="B2:R2"/>
    <mergeCell ref="B5:Q5"/>
    <mergeCell ref="B6:Q6"/>
    <mergeCell ref="B7:Q7"/>
    <mergeCell ref="B8:Q8"/>
    <mergeCell ref="B27:Q27"/>
    <mergeCell ref="B26:Q26"/>
    <mergeCell ref="B10:E10"/>
    <mergeCell ref="B14:E14"/>
    <mergeCell ref="F21:Q21"/>
    <mergeCell ref="B22:Q22"/>
    <mergeCell ref="B23:Q23"/>
    <mergeCell ref="B24:Q24"/>
    <mergeCell ref="B25:Q25"/>
    <mergeCell ref="F18:Q18"/>
    <mergeCell ref="F19:Q19"/>
    <mergeCell ref="F20:Q20"/>
    <mergeCell ref="F14:Q14"/>
    <mergeCell ref="F15:Q15"/>
    <mergeCell ref="F16:Q16"/>
    <mergeCell ref="F17:Q17"/>
  </mergeCells>
  <phoneticPr fontId="1"/>
  <pageMargins left="0.78740157480314965" right="0.59055118110236227" top="0.39370078740157483" bottom="0.39370078740157483" header="0.31496062992125984" footer="0.31496062992125984"/>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0"/>
  <sheetViews>
    <sheetView view="pageBreakPreview" zoomScaleNormal="100" zoomScaleSheetLayoutView="100" workbookViewId="0">
      <selection activeCell="T1" sqref="T1"/>
    </sheetView>
  </sheetViews>
  <sheetFormatPr defaultRowHeight="13.5" x14ac:dyDescent="0.15"/>
  <cols>
    <col min="1" max="26" width="4.5" style="9" customWidth="1"/>
    <col min="27" max="16384" width="9" style="9"/>
  </cols>
  <sheetData>
    <row r="1" spans="1:28" ht="27" customHeight="1" thickBot="1" x14ac:dyDescent="0.2">
      <c r="T1" s="31"/>
      <c r="U1" s="31"/>
      <c r="V1" s="31"/>
      <c r="W1" s="31"/>
      <c r="X1" s="31"/>
      <c r="Y1" s="31"/>
      <c r="Z1" s="31"/>
      <c r="AA1" s="31"/>
      <c r="AB1" s="31"/>
    </row>
    <row r="2" spans="1:28" ht="27" customHeight="1" thickBot="1" x14ac:dyDescent="0.2">
      <c r="O2" s="472" t="s">
        <v>0</v>
      </c>
      <c r="P2" s="473"/>
      <c r="Q2" s="473"/>
      <c r="R2" s="473"/>
      <c r="S2" s="474"/>
      <c r="T2" s="31"/>
      <c r="U2" s="31"/>
      <c r="V2" s="31"/>
      <c r="W2" s="31"/>
      <c r="X2" s="31"/>
      <c r="Y2" s="31"/>
      <c r="Z2" s="31"/>
      <c r="AA2" s="31"/>
      <c r="AB2" s="31"/>
    </row>
    <row r="3" spans="1:28" ht="27" customHeight="1" x14ac:dyDescent="0.15">
      <c r="B3" s="1"/>
      <c r="C3" s="1"/>
      <c r="D3" s="1"/>
      <c r="E3" s="1"/>
      <c r="F3" s="1"/>
      <c r="G3" s="1"/>
      <c r="H3" s="1"/>
      <c r="I3" s="1"/>
      <c r="J3" s="1"/>
      <c r="K3" s="1"/>
      <c r="L3" s="1"/>
      <c r="M3" s="1"/>
      <c r="N3" s="1"/>
      <c r="O3" s="1"/>
      <c r="P3" s="1"/>
      <c r="Q3" s="1"/>
      <c r="R3" s="1"/>
      <c r="T3" s="31"/>
      <c r="U3" s="31"/>
      <c r="V3" s="31"/>
      <c r="W3" s="31"/>
      <c r="X3" s="31"/>
      <c r="Y3" s="31"/>
      <c r="Z3" s="31"/>
      <c r="AA3" s="31"/>
      <c r="AB3" s="31"/>
    </row>
    <row r="4" spans="1:28" ht="27" customHeight="1" x14ac:dyDescent="0.15">
      <c r="A4" s="1"/>
      <c r="B4" s="1"/>
      <c r="C4" s="1"/>
      <c r="D4" s="1"/>
      <c r="E4" s="1"/>
      <c r="F4" s="1"/>
      <c r="G4" s="1"/>
      <c r="H4" s="1"/>
      <c r="I4" s="1"/>
      <c r="J4" s="1"/>
      <c r="K4" s="1"/>
      <c r="L4" s="1"/>
      <c r="M4" s="1"/>
      <c r="N4" s="1"/>
      <c r="O4" s="1"/>
      <c r="P4" s="1"/>
      <c r="Q4" s="1"/>
      <c r="R4" s="1"/>
      <c r="T4" s="31"/>
      <c r="U4" s="31"/>
      <c r="V4" s="31"/>
      <c r="W4" s="31"/>
      <c r="X4" s="31"/>
      <c r="Y4" s="31"/>
      <c r="Z4" s="31"/>
      <c r="AA4" s="31"/>
      <c r="AB4" s="31"/>
    </row>
    <row r="5" spans="1:28" ht="27" customHeight="1" x14ac:dyDescent="0.15">
      <c r="A5" s="1"/>
      <c r="B5" s="1"/>
      <c r="C5" s="1"/>
      <c r="D5" s="1"/>
      <c r="E5" s="1"/>
      <c r="F5" s="1"/>
      <c r="G5" s="1"/>
      <c r="H5" s="1"/>
      <c r="I5" s="1"/>
      <c r="J5" s="1"/>
      <c r="K5" s="1"/>
      <c r="L5" s="1"/>
      <c r="M5" s="1"/>
      <c r="N5" s="1"/>
      <c r="O5" s="1"/>
      <c r="P5" s="1"/>
      <c r="Q5" s="1"/>
      <c r="R5" s="1"/>
      <c r="T5" s="31"/>
      <c r="U5" s="31"/>
      <c r="V5" s="31"/>
      <c r="W5" s="31"/>
      <c r="X5" s="31"/>
      <c r="Y5" s="31"/>
      <c r="Z5" s="31"/>
      <c r="AA5" s="31"/>
      <c r="AB5" s="31"/>
    </row>
    <row r="6" spans="1:28" ht="27" customHeight="1" x14ac:dyDescent="0.15">
      <c r="A6" s="1"/>
      <c r="B6" s="1"/>
      <c r="C6" s="479" t="s">
        <v>342</v>
      </c>
      <c r="D6" s="480"/>
      <c r="E6" s="480"/>
      <c r="F6" s="480"/>
      <c r="G6" s="480"/>
      <c r="H6" s="480"/>
      <c r="I6" s="480"/>
      <c r="J6" s="480"/>
      <c r="K6" s="480"/>
      <c r="L6" s="480"/>
      <c r="M6" s="480"/>
      <c r="N6" s="480"/>
      <c r="O6" s="480"/>
      <c r="P6" s="480"/>
      <c r="Q6" s="480"/>
      <c r="R6" s="1"/>
      <c r="T6" s="31"/>
      <c r="U6" s="31"/>
      <c r="V6" s="31"/>
      <c r="W6" s="31"/>
      <c r="X6" s="31"/>
      <c r="Y6" s="31"/>
      <c r="Z6" s="31"/>
      <c r="AA6" s="31"/>
      <c r="AB6" s="31"/>
    </row>
    <row r="7" spans="1:28" ht="27" customHeight="1" x14ac:dyDescent="0.15">
      <c r="A7" s="1"/>
      <c r="B7" s="1"/>
      <c r="C7" s="248"/>
      <c r="D7" s="287"/>
      <c r="E7" s="287"/>
      <c r="F7" s="287"/>
      <c r="G7" s="287"/>
      <c r="H7" s="287"/>
      <c r="I7" s="287"/>
      <c r="J7" s="287"/>
      <c r="K7" s="287"/>
      <c r="L7" s="287"/>
      <c r="M7" s="287"/>
      <c r="N7" s="287"/>
      <c r="O7" s="287"/>
      <c r="P7" s="287"/>
      <c r="Q7" s="287"/>
      <c r="R7" s="1"/>
      <c r="T7" s="31"/>
      <c r="U7" s="31"/>
      <c r="V7" s="31"/>
      <c r="W7" s="31"/>
      <c r="X7" s="31"/>
      <c r="Y7" s="31"/>
      <c r="Z7" s="31"/>
      <c r="AA7" s="31"/>
      <c r="AB7" s="31"/>
    </row>
    <row r="8" spans="1:28" ht="27" customHeight="1" x14ac:dyDescent="0.15">
      <c r="A8" s="1"/>
      <c r="B8" s="1"/>
      <c r="C8" s="1"/>
      <c r="D8" s="1"/>
      <c r="E8" s="1"/>
      <c r="F8" s="1"/>
      <c r="G8" s="1"/>
      <c r="H8" s="1"/>
      <c r="I8" s="1"/>
      <c r="J8" s="1"/>
      <c r="K8" s="1"/>
      <c r="L8" s="1"/>
      <c r="M8" s="1"/>
      <c r="N8" s="1"/>
      <c r="O8" s="1"/>
      <c r="P8" s="1"/>
      <c r="Q8" s="1"/>
      <c r="R8" s="1"/>
      <c r="T8" s="31"/>
      <c r="U8" s="31"/>
      <c r="V8" s="31"/>
      <c r="W8" s="31"/>
      <c r="X8" s="31"/>
      <c r="Y8" s="31"/>
      <c r="Z8" s="31"/>
      <c r="AA8" s="31"/>
      <c r="AB8" s="31"/>
    </row>
    <row r="9" spans="1:28" ht="27" customHeight="1" x14ac:dyDescent="0.15">
      <c r="A9" s="1"/>
      <c r="B9" s="1"/>
      <c r="C9" s="481" t="s">
        <v>1</v>
      </c>
      <c r="D9" s="482"/>
      <c r="E9" s="482"/>
      <c r="F9" s="482"/>
      <c r="G9" s="482"/>
      <c r="H9" s="482"/>
      <c r="I9" s="482"/>
      <c r="J9" s="482"/>
      <c r="K9" s="482"/>
      <c r="L9" s="482"/>
      <c r="M9" s="482"/>
      <c r="N9" s="482"/>
      <c r="O9" s="482"/>
      <c r="P9" s="482"/>
      <c r="Q9" s="482"/>
      <c r="R9" s="1"/>
      <c r="T9" s="31"/>
      <c r="U9" s="31"/>
      <c r="V9" s="31"/>
      <c r="W9" s="31"/>
      <c r="X9" s="31"/>
      <c r="Y9" s="31"/>
      <c r="Z9" s="31"/>
      <c r="AA9" s="31"/>
      <c r="AB9" s="31"/>
    </row>
    <row r="10" spans="1:28" ht="27" customHeight="1" x14ac:dyDescent="0.15">
      <c r="A10" s="1"/>
      <c r="B10" s="1"/>
      <c r="C10" s="482"/>
      <c r="D10" s="482"/>
      <c r="E10" s="482"/>
      <c r="F10" s="482"/>
      <c r="G10" s="482"/>
      <c r="H10" s="482"/>
      <c r="I10" s="482"/>
      <c r="J10" s="482"/>
      <c r="K10" s="482"/>
      <c r="L10" s="482"/>
      <c r="M10" s="482"/>
      <c r="N10" s="482"/>
      <c r="O10" s="482"/>
      <c r="P10" s="482"/>
      <c r="Q10" s="482"/>
      <c r="R10" s="1"/>
      <c r="T10" s="31"/>
      <c r="U10" s="31"/>
      <c r="V10" s="31"/>
      <c r="W10" s="31"/>
      <c r="X10" s="31"/>
      <c r="Y10" s="31"/>
      <c r="Z10" s="31"/>
      <c r="AA10" s="31"/>
      <c r="AB10" s="31"/>
    </row>
    <row r="11" spans="1:28" ht="27" customHeight="1" x14ac:dyDescent="0.15">
      <c r="A11" s="1"/>
      <c r="B11" s="1"/>
      <c r="C11" s="1"/>
      <c r="D11" s="1"/>
      <c r="E11" s="1"/>
      <c r="F11" s="1"/>
      <c r="G11" s="1"/>
      <c r="H11" s="1"/>
      <c r="I11" s="1"/>
      <c r="J11" s="1"/>
      <c r="K11" s="1"/>
      <c r="L11" s="1"/>
      <c r="M11" s="1"/>
      <c r="N11" s="1"/>
      <c r="O11" s="1"/>
      <c r="P11" s="1"/>
      <c r="Q11" s="1"/>
      <c r="R11" s="1"/>
      <c r="T11" s="31"/>
      <c r="U11" s="31"/>
      <c r="V11" s="31"/>
      <c r="W11" s="31"/>
      <c r="X11" s="31"/>
      <c r="Y11" s="31"/>
      <c r="Z11" s="31"/>
      <c r="AA11" s="31"/>
      <c r="AB11" s="31"/>
    </row>
    <row r="12" spans="1:28" ht="27" customHeight="1" x14ac:dyDescent="0.15">
      <c r="A12" s="1"/>
      <c r="B12" s="1"/>
      <c r="C12" s="1"/>
      <c r="D12" s="1"/>
      <c r="E12" s="1"/>
      <c r="F12" s="1"/>
      <c r="G12" s="1"/>
      <c r="H12" s="1"/>
      <c r="I12" s="1"/>
      <c r="J12" s="1"/>
      <c r="K12" s="1"/>
      <c r="L12" s="1"/>
      <c r="M12" s="1"/>
      <c r="N12" s="1"/>
      <c r="O12" s="1"/>
      <c r="P12" s="1"/>
      <c r="Q12" s="1"/>
      <c r="R12" s="1"/>
      <c r="T12" s="31"/>
      <c r="U12" s="31"/>
      <c r="V12" s="31"/>
      <c r="W12" s="31"/>
      <c r="X12" s="31"/>
      <c r="Y12" s="31"/>
      <c r="Z12" s="31"/>
      <c r="AA12" s="31"/>
      <c r="AB12" s="31"/>
    </row>
    <row r="13" spans="1:28" ht="27" customHeight="1" x14ac:dyDescent="0.15">
      <c r="A13" s="1"/>
      <c r="B13" s="1"/>
      <c r="C13" s="1"/>
      <c r="D13" s="1"/>
      <c r="E13" s="1"/>
      <c r="F13" s="1"/>
      <c r="G13" s="1"/>
      <c r="H13" s="1"/>
      <c r="I13" s="1"/>
      <c r="J13" s="1"/>
      <c r="K13" s="1"/>
      <c r="L13" s="1"/>
      <c r="M13" s="1"/>
      <c r="N13" s="1"/>
      <c r="O13" s="1"/>
      <c r="P13" s="1"/>
      <c r="Q13" s="1"/>
      <c r="R13" s="1"/>
      <c r="T13" s="31"/>
      <c r="U13" s="31"/>
      <c r="V13" s="31"/>
      <c r="W13" s="31"/>
      <c r="X13" s="31"/>
      <c r="Y13" s="31"/>
      <c r="Z13" s="31"/>
      <c r="AA13" s="31"/>
      <c r="AB13" s="31"/>
    </row>
    <row r="14" spans="1:28" ht="27" customHeight="1" x14ac:dyDescent="0.15">
      <c r="A14" s="1"/>
      <c r="B14" s="1"/>
      <c r="C14" s="1"/>
      <c r="D14" s="1"/>
      <c r="E14" s="1"/>
      <c r="F14" s="1"/>
      <c r="G14" s="1"/>
      <c r="H14" s="1"/>
      <c r="I14" s="1"/>
      <c r="J14" s="1"/>
      <c r="K14" s="1"/>
      <c r="L14" s="1"/>
      <c r="M14" s="1"/>
      <c r="N14" s="1"/>
      <c r="O14" s="1"/>
      <c r="P14" s="1"/>
      <c r="Q14" s="1"/>
      <c r="R14" s="1"/>
      <c r="T14" s="31"/>
      <c r="U14" s="31"/>
      <c r="V14" s="31"/>
      <c r="W14" s="31"/>
      <c r="X14" s="31"/>
      <c r="Y14" s="31"/>
      <c r="Z14" s="31"/>
      <c r="AA14" s="31"/>
      <c r="AB14" s="31"/>
    </row>
    <row r="15" spans="1:28" ht="27" customHeight="1" x14ac:dyDescent="0.15">
      <c r="A15" s="1"/>
      <c r="B15" s="1"/>
      <c r="C15" s="1"/>
      <c r="D15" s="1"/>
      <c r="E15" s="1"/>
      <c r="F15" s="1"/>
      <c r="G15" s="1"/>
      <c r="H15" s="1"/>
      <c r="I15" s="1"/>
      <c r="J15" s="1"/>
      <c r="K15" s="1"/>
      <c r="L15" s="1"/>
      <c r="M15" s="1"/>
      <c r="N15" s="1"/>
      <c r="O15" s="1"/>
      <c r="P15" s="1"/>
      <c r="Q15" s="1"/>
      <c r="R15" s="1"/>
      <c r="T15" s="31"/>
      <c r="U15" s="31"/>
      <c r="V15" s="31"/>
      <c r="W15" s="31"/>
      <c r="X15" s="31"/>
      <c r="Y15" s="31"/>
      <c r="Z15" s="31"/>
      <c r="AA15" s="31"/>
      <c r="AB15" s="31"/>
    </row>
    <row r="16" spans="1:28" ht="27" customHeight="1" x14ac:dyDescent="0.15">
      <c r="A16" s="1"/>
      <c r="B16" s="1"/>
      <c r="C16" s="1"/>
      <c r="D16" s="1"/>
      <c r="E16" s="1"/>
      <c r="F16" s="1"/>
      <c r="G16" s="1"/>
      <c r="H16" s="1"/>
      <c r="I16" s="1"/>
      <c r="J16" s="1"/>
      <c r="K16" s="1"/>
      <c r="L16" s="1"/>
      <c r="M16" s="1"/>
      <c r="N16" s="1"/>
      <c r="O16" s="1"/>
      <c r="P16" s="1"/>
      <c r="Q16" s="1"/>
      <c r="R16" s="1"/>
      <c r="T16" s="31"/>
      <c r="U16" s="31"/>
      <c r="V16" s="31"/>
      <c r="W16" s="31"/>
      <c r="X16" s="31"/>
      <c r="Y16" s="31"/>
      <c r="Z16" s="31"/>
      <c r="AA16" s="31"/>
      <c r="AB16" s="31"/>
    </row>
    <row r="17" spans="1:28" ht="27" customHeight="1" x14ac:dyDescent="0.15">
      <c r="A17" s="1"/>
      <c r="B17" s="1"/>
      <c r="C17" s="1"/>
      <c r="D17" s="1"/>
      <c r="E17" s="1"/>
      <c r="F17" s="1"/>
      <c r="G17" s="1"/>
      <c r="H17" s="1"/>
      <c r="I17" s="1"/>
      <c r="J17" s="1"/>
      <c r="K17" s="1"/>
      <c r="L17" s="1"/>
      <c r="M17" s="1"/>
      <c r="N17" s="1"/>
      <c r="O17" s="1"/>
      <c r="P17" s="1"/>
      <c r="Q17" s="1"/>
      <c r="R17" s="1"/>
      <c r="T17" s="31"/>
      <c r="U17" s="31"/>
      <c r="V17" s="31"/>
      <c r="W17" s="31"/>
      <c r="X17" s="31"/>
      <c r="Y17" s="31"/>
      <c r="Z17" s="31"/>
      <c r="AA17" s="31"/>
      <c r="AB17" s="31"/>
    </row>
    <row r="18" spans="1:28" ht="27" customHeight="1" x14ac:dyDescent="0.15">
      <c r="A18" s="1"/>
      <c r="B18" s="1"/>
      <c r="C18" s="1"/>
      <c r="D18" s="1"/>
      <c r="E18" s="1"/>
      <c r="F18" s="1"/>
      <c r="G18" s="1"/>
      <c r="H18" s="1"/>
      <c r="I18" s="1"/>
      <c r="J18" s="1"/>
      <c r="K18" s="1"/>
      <c r="L18" s="1"/>
      <c r="M18" s="1"/>
      <c r="N18" s="1"/>
      <c r="O18" s="1"/>
      <c r="P18" s="1"/>
      <c r="Q18" s="1"/>
      <c r="R18" s="1"/>
    </row>
    <row r="19" spans="1:28" ht="27" customHeight="1" x14ac:dyDescent="0.15">
      <c r="A19" s="1"/>
      <c r="B19" s="1"/>
      <c r="C19" s="1"/>
      <c r="D19" s="1"/>
      <c r="E19" s="1"/>
      <c r="F19" s="1"/>
      <c r="G19" s="1"/>
      <c r="H19" s="1"/>
      <c r="I19" s="1"/>
      <c r="J19" s="1"/>
      <c r="K19" s="1"/>
      <c r="L19" s="1"/>
      <c r="M19" s="1"/>
      <c r="N19" s="1"/>
      <c r="O19" s="1"/>
      <c r="P19" s="1"/>
      <c r="Q19" s="1"/>
      <c r="R19" s="1"/>
    </row>
    <row r="20" spans="1:28" ht="27" customHeight="1" x14ac:dyDescent="0.15">
      <c r="A20" s="1"/>
      <c r="B20" s="1"/>
      <c r="C20" s="475"/>
      <c r="D20" s="476"/>
      <c r="E20" s="476"/>
      <c r="F20" s="476"/>
      <c r="G20" s="476"/>
      <c r="H20" s="476"/>
      <c r="I20" s="476"/>
      <c r="J20" s="476"/>
      <c r="K20" s="476"/>
      <c r="L20" s="476"/>
      <c r="M20" s="476"/>
      <c r="N20" s="476"/>
      <c r="O20" s="476"/>
      <c r="P20" s="476"/>
      <c r="Q20" s="476"/>
      <c r="R20" s="1"/>
    </row>
    <row r="21" spans="1:28" ht="27" customHeight="1" x14ac:dyDescent="0.15">
      <c r="A21" s="1"/>
      <c r="B21" s="1"/>
      <c r="C21" s="1"/>
      <c r="D21" s="1"/>
      <c r="E21" s="1"/>
      <c r="F21" s="1"/>
      <c r="G21" s="1"/>
      <c r="H21" s="1"/>
      <c r="I21" s="1"/>
      <c r="J21" s="1"/>
      <c r="K21" s="1"/>
      <c r="L21" s="1"/>
      <c r="M21" s="1"/>
      <c r="N21" s="1"/>
      <c r="O21" s="1"/>
      <c r="P21" s="1"/>
      <c r="Q21" s="1"/>
      <c r="R21" s="1"/>
    </row>
    <row r="22" spans="1:28" ht="27" customHeight="1" x14ac:dyDescent="0.15">
      <c r="A22" s="1"/>
      <c r="B22" s="1"/>
      <c r="C22" s="1"/>
      <c r="D22" s="1"/>
      <c r="E22" s="1"/>
      <c r="F22" s="1"/>
      <c r="G22" s="1"/>
      <c r="H22" s="1"/>
      <c r="I22" s="1"/>
      <c r="J22" s="1"/>
      <c r="K22" s="1"/>
      <c r="L22" s="1"/>
      <c r="M22" s="1"/>
      <c r="N22" s="1"/>
      <c r="O22" s="1"/>
      <c r="P22" s="1"/>
      <c r="Q22" s="1"/>
      <c r="R22" s="1"/>
    </row>
    <row r="23" spans="1:28" ht="27" customHeight="1" x14ac:dyDescent="0.15">
      <c r="A23" s="1"/>
      <c r="B23" s="1"/>
      <c r="C23" s="1"/>
      <c r="D23" s="1"/>
      <c r="E23" s="1"/>
      <c r="F23" s="1"/>
      <c r="G23" s="1"/>
      <c r="H23" s="1"/>
      <c r="I23" s="1"/>
      <c r="J23" s="1"/>
      <c r="K23" s="1"/>
      <c r="L23" s="1"/>
      <c r="M23" s="1"/>
      <c r="N23" s="1"/>
      <c r="O23" s="1"/>
      <c r="P23" s="1"/>
      <c r="Q23" s="1"/>
      <c r="R23" s="1"/>
    </row>
    <row r="24" spans="1:28" ht="27" customHeight="1" x14ac:dyDescent="0.15">
      <c r="A24" s="1"/>
      <c r="B24" s="1"/>
      <c r="D24" s="158" t="s">
        <v>2</v>
      </c>
      <c r="E24" s="69"/>
      <c r="F24" s="69"/>
      <c r="G24" s="69"/>
      <c r="H24" s="69"/>
      <c r="I24" s="69"/>
      <c r="J24" s="69"/>
      <c r="K24" s="69"/>
      <c r="L24" s="69"/>
      <c r="M24" s="69"/>
      <c r="N24" s="69"/>
      <c r="O24" s="69"/>
      <c r="P24" s="69"/>
      <c r="Q24" s="69"/>
      <c r="R24" s="1"/>
    </row>
    <row r="25" spans="1:28" ht="27" customHeight="1" x14ac:dyDescent="0.15">
      <c r="A25" s="1"/>
      <c r="B25" s="1"/>
      <c r="C25" s="1"/>
      <c r="D25" s="1"/>
      <c r="E25" s="1"/>
      <c r="F25" s="1"/>
      <c r="G25" s="1"/>
      <c r="H25" s="1"/>
      <c r="I25" s="1"/>
      <c r="J25" s="1"/>
      <c r="K25" s="1"/>
      <c r="L25" s="1"/>
      <c r="M25" s="1"/>
      <c r="N25" s="1"/>
      <c r="O25" s="1"/>
      <c r="P25" s="1"/>
      <c r="Q25" s="1"/>
      <c r="R25" s="1"/>
    </row>
    <row r="26" spans="1:28" ht="27" customHeight="1" x14ac:dyDescent="0.15">
      <c r="A26" s="1"/>
      <c r="B26" s="1"/>
      <c r="C26" s="1"/>
      <c r="D26" s="1"/>
      <c r="E26" s="1"/>
      <c r="F26" s="1"/>
      <c r="G26" s="1"/>
      <c r="H26" s="1"/>
      <c r="I26" s="1"/>
      <c r="J26" s="1"/>
      <c r="K26" s="1"/>
      <c r="L26" s="1"/>
      <c r="M26" s="1"/>
      <c r="N26" s="1"/>
      <c r="O26" s="1"/>
      <c r="P26" s="1"/>
      <c r="Q26" s="1"/>
      <c r="R26" s="1"/>
    </row>
    <row r="27" spans="1:28" ht="27" customHeight="1" x14ac:dyDescent="0.15">
      <c r="A27" s="1"/>
      <c r="B27" s="1"/>
      <c r="C27" s="1"/>
      <c r="D27" s="1"/>
      <c r="E27" s="1"/>
      <c r="F27" s="1"/>
      <c r="G27" s="1"/>
      <c r="H27" s="1"/>
      <c r="I27" s="1"/>
      <c r="J27" s="1"/>
      <c r="K27" s="1"/>
      <c r="L27" s="1"/>
      <c r="M27" s="1"/>
      <c r="N27" s="1"/>
      <c r="O27" s="1"/>
      <c r="P27" s="1"/>
      <c r="Q27" s="1"/>
      <c r="R27" s="1"/>
    </row>
    <row r="28" spans="1:28" ht="27" customHeight="1" x14ac:dyDescent="0.15">
      <c r="A28" s="1"/>
      <c r="B28" s="1"/>
      <c r="D28" s="477" t="s">
        <v>341</v>
      </c>
      <c r="E28" s="478"/>
      <c r="F28" s="478"/>
      <c r="G28" s="478"/>
      <c r="H28" s="478"/>
      <c r="I28" s="478"/>
      <c r="J28" s="478"/>
      <c r="K28" s="478"/>
      <c r="L28" s="478"/>
      <c r="M28" s="478"/>
      <c r="N28" s="478"/>
      <c r="O28" s="478"/>
      <c r="P28" s="478"/>
      <c r="Q28" s="132"/>
      <c r="R28" s="1"/>
    </row>
    <row r="29" spans="1:28" ht="27" customHeight="1" x14ac:dyDescent="0.15">
      <c r="A29" s="1"/>
      <c r="B29" s="1"/>
      <c r="C29" s="1"/>
      <c r="D29" s="1"/>
      <c r="E29" s="1"/>
      <c r="F29" s="1"/>
      <c r="G29" s="1"/>
      <c r="H29" s="1"/>
      <c r="I29" s="1"/>
      <c r="J29" s="1"/>
      <c r="K29" s="1"/>
      <c r="L29" s="1"/>
      <c r="M29" s="1"/>
      <c r="N29" s="1"/>
      <c r="O29" s="1"/>
      <c r="P29" s="1"/>
      <c r="Q29" s="1"/>
      <c r="R29" s="1"/>
    </row>
    <row r="30" spans="1:28" ht="27" customHeight="1" x14ac:dyDescent="0.15">
      <c r="A30" s="1"/>
      <c r="B30" s="1"/>
      <c r="C30" s="1"/>
      <c r="D30" s="1"/>
      <c r="E30" s="1"/>
      <c r="F30" s="1"/>
      <c r="G30" s="1"/>
      <c r="H30" s="1"/>
      <c r="I30" s="1"/>
      <c r="J30" s="1"/>
      <c r="K30" s="1"/>
      <c r="L30" s="1"/>
      <c r="M30" s="1"/>
      <c r="N30" s="1"/>
      <c r="O30" s="1"/>
      <c r="P30" s="1"/>
      <c r="Q30" s="1"/>
      <c r="R30" s="1"/>
    </row>
    <row r="31" spans="1:28" ht="27" customHeight="1" x14ac:dyDescent="0.15">
      <c r="A31" s="1"/>
    </row>
    <row r="32" spans="1:28"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sheetProtection sheet="1" objects="1" scenarios="1"/>
  <mergeCells count="6">
    <mergeCell ref="O2:S2"/>
    <mergeCell ref="C20:Q20"/>
    <mergeCell ref="D28:P28"/>
    <mergeCell ref="C7:Q7"/>
    <mergeCell ref="C6:Q6"/>
    <mergeCell ref="C9:Q10"/>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view="pageBreakPreview" zoomScaleNormal="100" zoomScaleSheetLayoutView="100" workbookViewId="0">
      <selection activeCell="U6" sqref="U6"/>
    </sheetView>
  </sheetViews>
  <sheetFormatPr defaultRowHeight="13.5" x14ac:dyDescent="0.15"/>
  <cols>
    <col min="1" max="26" width="4.5" style="9" customWidth="1"/>
    <col min="27" max="16384" width="9" style="9"/>
  </cols>
  <sheetData>
    <row r="1" spans="1:18" ht="27" customHeight="1" x14ac:dyDescent="0.2">
      <c r="A1" s="1"/>
      <c r="D1" s="224" t="s">
        <v>206</v>
      </c>
      <c r="E1" s="225"/>
      <c r="F1" s="225"/>
      <c r="G1" s="225"/>
      <c r="H1" s="225"/>
      <c r="I1" s="225"/>
      <c r="J1" s="225"/>
      <c r="K1" s="225"/>
      <c r="L1" s="225"/>
      <c r="M1" s="225"/>
      <c r="N1" s="225"/>
      <c r="O1" s="225"/>
      <c r="P1" s="225"/>
    </row>
    <row r="2" spans="1:18" ht="27" customHeight="1" x14ac:dyDescent="0.15">
      <c r="N2" s="143"/>
      <c r="O2" s="139"/>
      <c r="P2" s="139"/>
      <c r="Q2" s="139"/>
      <c r="R2" s="139"/>
    </row>
    <row r="3" spans="1:18" ht="27" customHeight="1" x14ac:dyDescent="0.15">
      <c r="B3" s="1"/>
      <c r="C3" s="1"/>
      <c r="D3" s="153"/>
      <c r="E3" s="154"/>
      <c r="F3" s="154"/>
      <c r="G3" s="154"/>
      <c r="H3" s="154"/>
      <c r="I3" s="154"/>
      <c r="J3" s="154"/>
      <c r="K3" s="154"/>
      <c r="L3" s="154"/>
      <c r="M3" s="154"/>
      <c r="N3" s="154"/>
      <c r="O3" s="154"/>
      <c r="P3" s="154"/>
      <c r="Q3" s="1"/>
      <c r="R3" s="1"/>
    </row>
    <row r="4" spans="1:18" ht="27" customHeight="1" x14ac:dyDescent="0.15">
      <c r="A4" s="1"/>
      <c r="B4" s="1"/>
      <c r="C4" s="146"/>
      <c r="D4" s="146"/>
      <c r="E4" s="146"/>
      <c r="F4" s="146"/>
      <c r="G4" s="146"/>
      <c r="H4" s="146"/>
      <c r="I4" s="146"/>
      <c r="J4" s="146"/>
      <c r="K4" s="146"/>
      <c r="L4" s="146"/>
      <c r="M4" s="146"/>
      <c r="N4" s="146"/>
      <c r="O4" s="146"/>
      <c r="P4" s="146"/>
      <c r="Q4" s="146"/>
      <c r="R4" s="1"/>
    </row>
    <row r="5" spans="1:18" ht="27" customHeight="1" x14ac:dyDescent="0.15">
      <c r="A5" s="1"/>
      <c r="B5" s="1"/>
      <c r="C5" s="1"/>
      <c r="D5" s="1"/>
      <c r="E5" s="1"/>
      <c r="F5" s="1"/>
      <c r="G5" s="1"/>
      <c r="H5" s="1"/>
      <c r="I5" s="1"/>
      <c r="J5" s="1"/>
      <c r="K5" s="1"/>
      <c r="L5" s="1"/>
      <c r="M5" s="1"/>
      <c r="N5" s="1"/>
      <c r="O5" s="1"/>
      <c r="P5" s="1"/>
      <c r="Q5" s="1"/>
      <c r="R5" s="1"/>
    </row>
    <row r="6" spans="1:18" ht="27" customHeight="1" x14ac:dyDescent="0.15">
      <c r="A6" s="1"/>
      <c r="B6" s="1"/>
      <c r="C6" s="147"/>
      <c r="D6" s="148"/>
      <c r="E6" s="148"/>
      <c r="F6" s="148"/>
      <c r="G6" s="148"/>
      <c r="H6" s="148"/>
      <c r="I6" s="148"/>
      <c r="J6" s="148"/>
      <c r="K6" s="148"/>
      <c r="L6" s="148"/>
      <c r="M6" s="148"/>
      <c r="N6" s="148"/>
      <c r="O6" s="148"/>
      <c r="P6" s="148"/>
      <c r="Q6" s="148"/>
      <c r="R6" s="1"/>
    </row>
    <row r="7" spans="1:18" ht="27" customHeight="1" x14ac:dyDescent="0.15">
      <c r="A7" s="1"/>
      <c r="B7" s="1"/>
      <c r="C7" s="139"/>
      <c r="D7" s="140"/>
      <c r="E7" s="140"/>
      <c r="F7" s="140"/>
      <c r="G7" s="140"/>
      <c r="H7" s="140"/>
      <c r="I7" s="140"/>
      <c r="J7" s="140"/>
      <c r="K7" s="140"/>
      <c r="L7" s="140"/>
      <c r="M7" s="140"/>
      <c r="N7" s="140"/>
      <c r="O7" s="140"/>
      <c r="P7" s="140"/>
      <c r="Q7" s="140"/>
      <c r="R7" s="1"/>
    </row>
    <row r="8" spans="1:18" ht="27" customHeight="1" x14ac:dyDescent="0.15">
      <c r="A8" s="1"/>
      <c r="B8" s="1"/>
      <c r="C8" s="149"/>
      <c r="D8" s="149"/>
      <c r="E8" s="149"/>
      <c r="F8" s="149"/>
      <c r="G8" s="149"/>
      <c r="H8" s="149"/>
      <c r="I8" s="149"/>
      <c r="J8" s="149"/>
      <c r="K8" s="149"/>
      <c r="L8" s="149"/>
      <c r="M8" s="149"/>
      <c r="N8" s="149"/>
      <c r="O8" s="149"/>
      <c r="P8" s="149"/>
      <c r="Q8" s="149"/>
      <c r="R8" s="1"/>
    </row>
    <row r="9" spans="1:18" ht="27" customHeight="1" x14ac:dyDescent="0.3">
      <c r="A9" s="1"/>
      <c r="B9" s="1"/>
      <c r="C9" s="144"/>
      <c r="D9" s="145"/>
      <c r="E9" s="145"/>
      <c r="F9" s="145"/>
      <c r="G9" s="145"/>
      <c r="H9" s="145"/>
      <c r="I9" s="145"/>
      <c r="J9" s="145"/>
      <c r="K9" s="145"/>
      <c r="L9" s="145"/>
      <c r="M9" s="145"/>
      <c r="N9" s="145"/>
      <c r="O9" s="145"/>
      <c r="P9" s="145"/>
      <c r="Q9" s="145"/>
      <c r="R9" s="1"/>
    </row>
    <row r="10" spans="1:18" ht="27" customHeight="1" x14ac:dyDescent="0.3">
      <c r="A10" s="1"/>
      <c r="B10" s="1"/>
      <c r="C10" s="150"/>
      <c r="D10" s="150"/>
      <c r="E10" s="150"/>
      <c r="F10" s="150"/>
      <c r="G10" s="150"/>
      <c r="H10" s="150"/>
      <c r="I10" s="150"/>
      <c r="J10" s="150"/>
      <c r="K10" s="150"/>
      <c r="L10" s="150"/>
      <c r="M10" s="150"/>
      <c r="N10" s="150"/>
      <c r="O10" s="150"/>
      <c r="P10" s="150"/>
      <c r="Q10" s="150"/>
      <c r="R10" s="1"/>
    </row>
    <row r="11" spans="1:18" ht="27" customHeight="1" x14ac:dyDescent="0.15">
      <c r="A11" s="1"/>
      <c r="B11" s="1"/>
      <c r="C11" s="1"/>
      <c r="D11" s="1"/>
      <c r="E11" s="1"/>
      <c r="F11" s="1"/>
      <c r="G11" s="1"/>
      <c r="H11" s="1"/>
      <c r="I11" s="1"/>
      <c r="J11" s="1"/>
      <c r="K11" s="1"/>
      <c r="L11" s="1"/>
      <c r="M11" s="1"/>
      <c r="N11" s="1"/>
      <c r="O11" s="1"/>
      <c r="P11" s="1"/>
      <c r="Q11" s="1"/>
      <c r="R11" s="1"/>
    </row>
    <row r="12" spans="1:18" ht="27" customHeight="1" x14ac:dyDescent="0.15">
      <c r="A12" s="1"/>
      <c r="B12" s="1"/>
      <c r="C12" s="146"/>
      <c r="D12" s="146"/>
      <c r="E12" s="146"/>
      <c r="F12" s="146"/>
      <c r="G12" s="146"/>
      <c r="H12" s="146"/>
      <c r="I12" s="146"/>
      <c r="J12" s="146"/>
      <c r="K12" s="146"/>
      <c r="L12" s="146"/>
      <c r="M12" s="146"/>
      <c r="N12" s="146"/>
      <c r="O12" s="146"/>
      <c r="P12" s="146"/>
      <c r="Q12" s="146"/>
      <c r="R12" s="1"/>
    </row>
    <row r="13" spans="1:18" ht="27" customHeight="1" x14ac:dyDescent="0.15">
      <c r="A13" s="1"/>
      <c r="B13" s="1"/>
      <c r="C13" s="1"/>
      <c r="D13" s="1"/>
      <c r="E13" s="1"/>
      <c r="F13" s="1"/>
      <c r="G13" s="1"/>
      <c r="H13" s="1"/>
      <c r="I13" s="1"/>
      <c r="J13" s="1"/>
      <c r="K13" s="1"/>
      <c r="L13" s="1"/>
      <c r="M13" s="1"/>
      <c r="N13" s="1"/>
      <c r="O13" s="1"/>
      <c r="P13" s="1"/>
      <c r="Q13" s="1"/>
      <c r="R13" s="1"/>
    </row>
    <row r="14" spans="1:18" ht="27" customHeight="1" x14ac:dyDescent="0.15">
      <c r="A14" s="1"/>
      <c r="B14" s="1"/>
      <c r="C14" s="146"/>
      <c r="D14" s="146"/>
      <c r="E14" s="146"/>
      <c r="F14" s="146"/>
      <c r="G14" s="146"/>
      <c r="H14" s="146"/>
      <c r="I14" s="146"/>
      <c r="J14" s="146"/>
      <c r="K14" s="146"/>
      <c r="L14" s="146"/>
      <c r="M14" s="146"/>
      <c r="N14" s="146"/>
      <c r="O14" s="146"/>
      <c r="P14" s="146"/>
      <c r="Q14" s="146"/>
      <c r="R14" s="1"/>
    </row>
    <row r="15" spans="1:18" ht="27" customHeight="1" x14ac:dyDescent="0.15">
      <c r="A15" s="1"/>
      <c r="B15" s="1"/>
      <c r="C15" s="1"/>
      <c r="D15" s="1"/>
      <c r="E15" s="1"/>
      <c r="F15" s="1"/>
      <c r="G15" s="1"/>
      <c r="H15" s="1"/>
      <c r="I15" s="1"/>
      <c r="J15" s="1"/>
      <c r="K15" s="1"/>
      <c r="L15" s="1"/>
      <c r="M15" s="1"/>
      <c r="N15" s="1"/>
      <c r="O15" s="1"/>
      <c r="P15" s="1"/>
      <c r="Q15" s="1"/>
      <c r="R15" s="1"/>
    </row>
    <row r="16" spans="1:18" ht="27" customHeight="1" x14ac:dyDescent="0.15">
      <c r="A16" s="1"/>
      <c r="B16" s="1"/>
      <c r="C16" s="146"/>
      <c r="D16" s="146"/>
      <c r="E16" s="146"/>
      <c r="F16" s="146"/>
      <c r="G16" s="146"/>
      <c r="H16" s="146"/>
      <c r="I16" s="146"/>
      <c r="J16" s="146"/>
      <c r="K16" s="146"/>
      <c r="L16" s="146"/>
      <c r="M16" s="146"/>
      <c r="N16" s="146"/>
      <c r="O16" s="146"/>
      <c r="P16" s="146"/>
      <c r="Q16" s="146"/>
      <c r="R16" s="1"/>
    </row>
    <row r="17" spans="1:18" ht="27" customHeight="1" x14ac:dyDescent="0.15">
      <c r="A17" s="1"/>
      <c r="B17" s="1"/>
      <c r="C17" s="1"/>
      <c r="D17" s="1"/>
      <c r="E17" s="1"/>
      <c r="F17" s="1"/>
      <c r="G17" s="1"/>
      <c r="H17" s="1"/>
      <c r="I17" s="1"/>
      <c r="J17" s="1"/>
      <c r="K17" s="1"/>
      <c r="L17" s="1"/>
      <c r="M17" s="1"/>
      <c r="N17" s="1"/>
      <c r="O17" s="1"/>
      <c r="P17" s="1"/>
      <c r="Q17" s="1"/>
      <c r="R17" s="1"/>
    </row>
    <row r="18" spans="1:18" ht="27" customHeight="1" x14ac:dyDescent="0.15">
      <c r="A18" s="1"/>
      <c r="B18" s="1"/>
      <c r="C18" s="146"/>
      <c r="D18" s="146"/>
      <c r="E18" s="146"/>
      <c r="F18" s="146"/>
      <c r="G18" s="146"/>
      <c r="H18" s="146"/>
      <c r="I18" s="146"/>
      <c r="J18" s="146"/>
      <c r="K18" s="146"/>
      <c r="L18" s="146"/>
      <c r="M18" s="146"/>
      <c r="N18" s="146"/>
      <c r="O18" s="146"/>
      <c r="P18" s="146"/>
      <c r="Q18" s="146"/>
      <c r="R18" s="1"/>
    </row>
    <row r="19" spans="1:18" ht="27" customHeight="1" x14ac:dyDescent="0.15">
      <c r="A19" s="1"/>
      <c r="B19" s="1"/>
      <c r="C19" s="1"/>
      <c r="D19" s="1"/>
      <c r="E19" s="1"/>
      <c r="F19" s="1"/>
      <c r="G19" s="1"/>
      <c r="H19" s="1"/>
      <c r="I19" s="1"/>
      <c r="J19" s="1"/>
      <c r="K19" s="1"/>
      <c r="L19" s="1"/>
      <c r="M19" s="1"/>
      <c r="N19" s="1"/>
      <c r="O19" s="1"/>
      <c r="P19" s="1"/>
      <c r="Q19" s="1"/>
      <c r="R19" s="1"/>
    </row>
    <row r="20" spans="1:18" ht="27" customHeight="1" x14ac:dyDescent="0.15">
      <c r="A20" s="1"/>
      <c r="B20" s="1"/>
      <c r="C20" s="149"/>
      <c r="D20" s="149"/>
      <c r="E20" s="149"/>
      <c r="F20" s="149"/>
      <c r="G20" s="149"/>
      <c r="H20" s="149"/>
      <c r="I20" s="149"/>
      <c r="J20" s="149"/>
      <c r="K20" s="149"/>
      <c r="L20" s="149"/>
      <c r="M20" s="149"/>
      <c r="N20" s="149"/>
      <c r="O20" s="149"/>
      <c r="P20" s="149"/>
      <c r="Q20" s="149"/>
      <c r="R20" s="1"/>
    </row>
    <row r="21" spans="1:18" ht="27" customHeight="1" x14ac:dyDescent="0.15">
      <c r="A21" s="1"/>
      <c r="B21" s="1"/>
      <c r="C21" s="1"/>
      <c r="D21" s="1"/>
      <c r="E21" s="1"/>
      <c r="F21" s="1"/>
      <c r="G21" s="1"/>
      <c r="H21" s="1"/>
      <c r="I21" s="1"/>
      <c r="J21" s="1"/>
      <c r="K21" s="1"/>
      <c r="L21" s="1"/>
      <c r="M21" s="1"/>
      <c r="N21" s="1"/>
      <c r="O21" s="1"/>
      <c r="P21" s="1"/>
      <c r="Q21" s="1"/>
      <c r="R21" s="1"/>
    </row>
    <row r="22" spans="1:18" ht="27" customHeight="1" x14ac:dyDescent="0.15">
      <c r="A22" s="1"/>
      <c r="B22" s="1"/>
      <c r="C22" s="146"/>
      <c r="D22" s="146"/>
      <c r="E22" s="146"/>
      <c r="F22" s="146"/>
      <c r="G22" s="146"/>
      <c r="H22" s="146"/>
      <c r="I22" s="146"/>
      <c r="J22" s="146"/>
      <c r="K22" s="146"/>
      <c r="L22" s="146"/>
      <c r="M22" s="146"/>
      <c r="N22" s="146"/>
      <c r="O22" s="146"/>
      <c r="P22" s="146"/>
      <c r="Q22" s="146"/>
      <c r="R22" s="1"/>
    </row>
    <row r="23" spans="1:18" ht="27" customHeight="1" x14ac:dyDescent="0.15">
      <c r="A23" s="1"/>
      <c r="B23" s="1"/>
      <c r="C23" s="1"/>
      <c r="D23" s="1"/>
      <c r="E23" s="1"/>
      <c r="F23" s="1"/>
      <c r="G23" s="1"/>
      <c r="H23" s="1"/>
      <c r="I23" s="1"/>
      <c r="J23" s="1"/>
      <c r="K23" s="1"/>
      <c r="L23" s="1"/>
      <c r="M23" s="1"/>
      <c r="N23" s="1"/>
      <c r="O23" s="1"/>
      <c r="P23" s="1"/>
      <c r="Q23" s="1"/>
      <c r="R23" s="1"/>
    </row>
    <row r="24" spans="1:18" ht="27" customHeight="1" x14ac:dyDescent="0.15">
      <c r="A24" s="1"/>
      <c r="B24" s="1"/>
      <c r="C24" s="146"/>
      <c r="D24" s="151"/>
      <c r="E24" s="147"/>
      <c r="F24" s="147"/>
      <c r="G24" s="147"/>
      <c r="H24" s="147"/>
      <c r="I24" s="147"/>
      <c r="J24" s="147"/>
      <c r="K24" s="147"/>
      <c r="L24" s="147"/>
      <c r="M24" s="147"/>
      <c r="N24" s="147"/>
      <c r="O24" s="147"/>
      <c r="P24" s="147"/>
      <c r="Q24" s="147"/>
      <c r="R24" s="1"/>
    </row>
    <row r="25" spans="1:18" ht="27" customHeight="1" x14ac:dyDescent="0.15">
      <c r="A25" s="1"/>
      <c r="B25" s="1"/>
      <c r="C25" s="1"/>
      <c r="D25" s="1"/>
      <c r="E25" s="1"/>
      <c r="F25" s="1"/>
      <c r="G25" s="1"/>
      <c r="H25" s="1"/>
      <c r="I25" s="1"/>
      <c r="J25" s="1"/>
      <c r="K25" s="1"/>
      <c r="L25" s="1"/>
      <c r="M25" s="1"/>
      <c r="N25" s="1"/>
      <c r="O25" s="1"/>
      <c r="P25" s="1"/>
      <c r="Q25" s="1"/>
      <c r="R25" s="1"/>
    </row>
    <row r="26" spans="1:18" ht="27" customHeight="1" x14ac:dyDescent="0.15">
      <c r="A26" s="1"/>
      <c r="B26" s="1"/>
      <c r="C26" s="146"/>
      <c r="D26" s="146"/>
      <c r="E26" s="146"/>
      <c r="F26" s="146"/>
      <c r="G26" s="146"/>
      <c r="H26" s="146"/>
      <c r="I26" s="146"/>
      <c r="J26" s="146"/>
      <c r="K26" s="146"/>
      <c r="L26" s="146"/>
      <c r="M26" s="146"/>
      <c r="N26" s="146"/>
      <c r="O26" s="146"/>
      <c r="P26" s="146"/>
      <c r="Q26" s="146"/>
      <c r="R26" s="1"/>
    </row>
    <row r="27" spans="1:18" ht="27" customHeight="1" x14ac:dyDescent="0.15">
      <c r="A27" s="1"/>
      <c r="B27" s="1"/>
      <c r="C27" s="1"/>
      <c r="D27" s="1"/>
      <c r="E27" s="1"/>
      <c r="F27" s="1"/>
      <c r="G27" s="1"/>
      <c r="H27" s="1"/>
      <c r="I27" s="1"/>
      <c r="J27" s="1"/>
      <c r="K27" s="1"/>
      <c r="L27" s="1"/>
      <c r="M27" s="1"/>
      <c r="N27" s="1"/>
      <c r="O27" s="1"/>
      <c r="P27" s="1"/>
      <c r="Q27" s="1"/>
      <c r="R27" s="1"/>
    </row>
    <row r="28" spans="1:18" ht="27" customHeight="1" x14ac:dyDescent="0.15">
      <c r="A28" s="1"/>
      <c r="B28" s="1"/>
      <c r="C28" s="146"/>
      <c r="D28" s="152"/>
      <c r="E28" s="149"/>
      <c r="F28" s="149"/>
      <c r="G28" s="149"/>
      <c r="H28" s="149"/>
      <c r="I28" s="149"/>
      <c r="J28" s="149"/>
      <c r="K28" s="149"/>
      <c r="L28" s="149"/>
      <c r="M28" s="149"/>
      <c r="N28" s="149"/>
      <c r="O28" s="149"/>
      <c r="P28" s="149"/>
      <c r="Q28" s="152"/>
      <c r="R28" s="1"/>
    </row>
    <row r="29" spans="1:18" ht="27" customHeight="1" x14ac:dyDescent="0.15">
      <c r="A29" s="1"/>
      <c r="B29" s="1"/>
      <c r="C29" s="1"/>
      <c r="D29" s="1"/>
      <c r="E29" s="1"/>
      <c r="F29" s="1"/>
      <c r="G29" s="1"/>
      <c r="H29" s="1"/>
      <c r="I29" s="1"/>
      <c r="J29" s="1"/>
      <c r="K29" s="1"/>
      <c r="L29" s="1"/>
      <c r="M29" s="1"/>
      <c r="N29" s="1"/>
      <c r="O29" s="1"/>
      <c r="P29" s="1"/>
      <c r="Q29" s="1"/>
      <c r="R29" s="1"/>
    </row>
    <row r="30" spans="1:18" ht="27" customHeight="1" x14ac:dyDescent="0.15">
      <c r="A30" s="1"/>
      <c r="B30" s="1"/>
      <c r="C30" s="1"/>
      <c r="D30" s="1"/>
      <c r="E30" s="1"/>
      <c r="F30" s="1"/>
      <c r="G30" s="1"/>
      <c r="H30" s="1"/>
      <c r="I30" s="1"/>
      <c r="J30" s="1"/>
      <c r="K30" s="1"/>
      <c r="L30" s="1"/>
      <c r="M30" s="1"/>
      <c r="N30" s="1"/>
      <c r="O30" s="1"/>
      <c r="P30" s="1"/>
      <c r="Q30" s="1"/>
      <c r="R30" s="1"/>
    </row>
    <row r="31" spans="1:18" ht="27" customHeight="1" x14ac:dyDescent="0.15">
      <c r="A31" s="1"/>
    </row>
    <row r="32" spans="1:18" ht="27" customHeight="1" x14ac:dyDescent="0.15">
      <c r="D32" s="226" t="s">
        <v>206</v>
      </c>
      <c r="E32" s="227"/>
      <c r="F32" s="227"/>
      <c r="G32" s="227"/>
      <c r="H32" s="227"/>
      <c r="I32" s="227"/>
      <c r="J32" s="227"/>
      <c r="K32" s="227"/>
      <c r="L32" s="227"/>
      <c r="M32" s="227"/>
      <c r="N32" s="227"/>
      <c r="O32" s="227"/>
      <c r="P32" s="227"/>
    </row>
    <row r="33" spans="1:18" ht="27" customHeight="1" x14ac:dyDescent="0.15">
      <c r="N33" s="143"/>
      <c r="O33" s="139"/>
      <c r="P33" s="139"/>
      <c r="Q33" s="139"/>
      <c r="R33" s="139"/>
    </row>
    <row r="34" spans="1:18" ht="27" customHeight="1" x14ac:dyDescent="0.15">
      <c r="B34" s="1"/>
      <c r="C34" s="1"/>
      <c r="D34" s="153"/>
      <c r="E34" s="154"/>
      <c r="F34" s="154"/>
      <c r="G34" s="154"/>
      <c r="H34" s="154"/>
      <c r="I34" s="154"/>
      <c r="J34" s="154"/>
      <c r="K34" s="154"/>
      <c r="L34" s="154"/>
      <c r="M34" s="154"/>
      <c r="N34" s="154"/>
      <c r="O34" s="154"/>
      <c r="P34" s="154"/>
      <c r="Q34" s="1"/>
      <c r="R34" s="1"/>
    </row>
    <row r="35" spans="1:18" ht="27" customHeight="1" x14ac:dyDescent="0.15">
      <c r="A35" s="1"/>
      <c r="B35" s="1"/>
      <c r="C35" s="1"/>
      <c r="D35" s="1"/>
      <c r="E35" s="1"/>
      <c r="F35" s="1"/>
      <c r="G35" s="1"/>
      <c r="H35" s="1"/>
      <c r="I35" s="1"/>
      <c r="J35" s="1"/>
      <c r="K35" s="1"/>
      <c r="L35" s="1"/>
      <c r="M35" s="1"/>
      <c r="N35" s="1"/>
      <c r="O35" s="1"/>
      <c r="P35" s="1"/>
      <c r="Q35" s="1"/>
      <c r="R35" s="1"/>
    </row>
    <row r="36" spans="1:18" ht="27" customHeight="1" x14ac:dyDescent="0.15">
      <c r="A36" s="1"/>
      <c r="B36" s="1"/>
      <c r="C36" s="1"/>
      <c r="D36" s="1"/>
      <c r="E36" s="1"/>
      <c r="F36" s="1"/>
      <c r="G36" s="1"/>
      <c r="H36" s="1"/>
      <c r="I36" s="1"/>
      <c r="J36" s="1"/>
      <c r="K36" s="1"/>
      <c r="L36" s="1"/>
      <c r="M36" s="1"/>
      <c r="N36" s="1"/>
      <c r="O36" s="1"/>
      <c r="P36" s="1"/>
      <c r="Q36" s="1"/>
      <c r="R36" s="1"/>
    </row>
    <row r="37" spans="1:18" ht="27" customHeight="1" x14ac:dyDescent="0.15">
      <c r="A37" s="1"/>
      <c r="B37" s="1"/>
      <c r="C37" s="142"/>
      <c r="D37" s="155"/>
      <c r="E37" s="155"/>
      <c r="F37" s="155"/>
      <c r="G37" s="155"/>
      <c r="H37" s="155"/>
      <c r="I37" s="155"/>
      <c r="J37" s="155"/>
      <c r="K37" s="155"/>
      <c r="L37" s="155"/>
      <c r="M37" s="155"/>
      <c r="N37" s="155"/>
      <c r="O37" s="155"/>
      <c r="P37" s="155"/>
      <c r="Q37" s="155"/>
      <c r="R37" s="1"/>
    </row>
    <row r="38" spans="1:18" ht="27" customHeight="1" x14ac:dyDescent="0.15">
      <c r="A38" s="1"/>
      <c r="B38" s="1"/>
      <c r="C38" s="139"/>
      <c r="D38" s="139"/>
      <c r="E38" s="139"/>
      <c r="F38" s="139"/>
      <c r="G38" s="139"/>
      <c r="H38" s="139"/>
      <c r="I38" s="139"/>
      <c r="J38" s="139"/>
      <c r="K38" s="139"/>
      <c r="L38" s="139"/>
      <c r="M38" s="139"/>
      <c r="N38" s="139"/>
      <c r="O38" s="139"/>
      <c r="P38" s="139"/>
      <c r="Q38" s="139"/>
      <c r="R38" s="1"/>
    </row>
    <row r="39" spans="1:18" ht="27" customHeight="1" x14ac:dyDescent="0.15">
      <c r="A39" s="1"/>
      <c r="B39" s="1"/>
      <c r="C39" s="139"/>
      <c r="D39" s="139"/>
      <c r="E39" s="139"/>
      <c r="F39" s="139"/>
      <c r="G39" s="139"/>
      <c r="H39" s="139"/>
      <c r="I39" s="139"/>
      <c r="J39" s="139"/>
      <c r="K39" s="139"/>
      <c r="L39" s="139"/>
      <c r="M39" s="139"/>
      <c r="N39" s="139"/>
      <c r="O39" s="139"/>
      <c r="P39" s="139"/>
      <c r="Q39" s="139"/>
      <c r="R39" s="1"/>
    </row>
    <row r="40" spans="1:18" ht="27" customHeight="1" x14ac:dyDescent="0.3">
      <c r="A40" s="1"/>
      <c r="B40" s="1"/>
      <c r="C40" s="144"/>
      <c r="D40" s="145"/>
      <c r="E40" s="145"/>
      <c r="F40" s="145"/>
      <c r="G40" s="145"/>
      <c r="H40" s="145"/>
      <c r="I40" s="156"/>
      <c r="J40" s="145"/>
      <c r="K40" s="145"/>
      <c r="L40" s="145"/>
      <c r="M40" s="145"/>
      <c r="N40" s="145"/>
      <c r="O40" s="145"/>
      <c r="P40" s="145"/>
      <c r="Q40" s="145"/>
      <c r="R40" s="1"/>
    </row>
    <row r="41" spans="1:18" ht="27" customHeight="1" x14ac:dyDescent="0.3">
      <c r="A41" s="1"/>
      <c r="B41" s="1"/>
      <c r="C41" s="156"/>
      <c r="D41" s="156"/>
      <c r="E41" s="156"/>
      <c r="F41" s="156"/>
      <c r="G41" s="156"/>
      <c r="H41" s="156"/>
      <c r="I41" s="156"/>
      <c r="J41" s="156"/>
      <c r="K41" s="156"/>
      <c r="L41" s="156"/>
      <c r="M41" s="156"/>
      <c r="N41" s="156"/>
      <c r="O41" s="156"/>
      <c r="P41" s="156"/>
      <c r="Q41" s="156"/>
      <c r="R41" s="1"/>
    </row>
    <row r="42" spans="1:18" ht="27" customHeight="1" x14ac:dyDescent="0.15">
      <c r="A42" s="1"/>
      <c r="B42" s="1"/>
      <c r="C42" s="1"/>
      <c r="D42" s="1"/>
      <c r="E42" s="1"/>
      <c r="F42" s="1"/>
      <c r="G42" s="1"/>
      <c r="H42" s="1"/>
      <c r="I42" s="1"/>
      <c r="J42" s="1"/>
      <c r="K42" s="1"/>
      <c r="L42" s="1"/>
      <c r="M42" s="1"/>
      <c r="N42" s="1"/>
      <c r="O42" s="1"/>
      <c r="P42" s="1"/>
      <c r="Q42" s="1"/>
      <c r="R42" s="1"/>
    </row>
    <row r="43" spans="1:18" ht="27" customHeight="1" x14ac:dyDescent="0.15">
      <c r="A43" s="1"/>
      <c r="B43" s="1"/>
      <c r="C43" s="1"/>
      <c r="D43" s="1"/>
      <c r="E43" s="1"/>
      <c r="F43" s="1"/>
      <c r="G43" s="1"/>
      <c r="H43" s="1"/>
      <c r="I43" s="1"/>
      <c r="J43" s="1"/>
      <c r="K43" s="1"/>
      <c r="L43" s="1"/>
      <c r="M43" s="1"/>
      <c r="N43" s="1"/>
      <c r="O43" s="1"/>
      <c r="P43" s="1"/>
      <c r="Q43" s="1"/>
      <c r="R43" s="1"/>
    </row>
    <row r="44" spans="1:18" ht="27" customHeight="1" x14ac:dyDescent="0.15">
      <c r="A44" s="1"/>
      <c r="B44" s="1"/>
      <c r="C44" s="1"/>
      <c r="D44" s="1"/>
      <c r="E44" s="1"/>
      <c r="F44" s="1"/>
      <c r="G44" s="1"/>
      <c r="H44" s="1"/>
      <c r="I44" s="1"/>
      <c r="J44" s="1"/>
      <c r="K44" s="1"/>
      <c r="L44" s="1"/>
      <c r="M44" s="1"/>
      <c r="N44" s="1"/>
      <c r="O44" s="1"/>
      <c r="P44" s="1"/>
      <c r="Q44" s="1"/>
      <c r="R44" s="1"/>
    </row>
    <row r="45" spans="1:18" ht="27" customHeight="1" x14ac:dyDescent="0.15">
      <c r="A45" s="1"/>
      <c r="B45" s="1"/>
      <c r="C45" s="1"/>
      <c r="D45" s="1"/>
      <c r="E45" s="1"/>
      <c r="F45" s="1"/>
      <c r="G45" s="1"/>
      <c r="H45" s="1"/>
      <c r="I45" s="1"/>
      <c r="J45" s="1"/>
      <c r="K45" s="1"/>
      <c r="L45" s="1"/>
      <c r="M45" s="1"/>
      <c r="N45" s="1"/>
      <c r="O45" s="1"/>
      <c r="P45" s="1"/>
      <c r="Q45" s="1"/>
      <c r="R45" s="1"/>
    </row>
    <row r="46" spans="1:18" ht="27" customHeight="1" x14ac:dyDescent="0.15">
      <c r="A46" s="1"/>
      <c r="B46" s="1"/>
      <c r="C46" s="1"/>
      <c r="D46" s="1"/>
      <c r="E46" s="1"/>
      <c r="F46" s="1"/>
      <c r="G46" s="1"/>
      <c r="H46" s="1"/>
      <c r="I46" s="1"/>
      <c r="J46" s="1"/>
      <c r="K46" s="1"/>
      <c r="L46" s="1"/>
      <c r="M46" s="1"/>
      <c r="N46" s="1"/>
      <c r="O46" s="1"/>
      <c r="P46" s="1"/>
      <c r="Q46" s="1"/>
      <c r="R46" s="1"/>
    </row>
    <row r="47" spans="1:18" ht="27" customHeight="1" x14ac:dyDescent="0.15">
      <c r="A47" s="1"/>
      <c r="B47" s="1"/>
      <c r="C47" s="157"/>
      <c r="D47" s="157"/>
      <c r="E47" s="157"/>
      <c r="F47" s="157"/>
      <c r="G47" s="157"/>
      <c r="H47" s="157"/>
      <c r="I47" s="157"/>
      <c r="J47" s="157"/>
      <c r="K47" s="157"/>
      <c r="L47" s="157"/>
      <c r="M47" s="157"/>
      <c r="N47" s="157"/>
      <c r="O47" s="157"/>
      <c r="P47" s="157"/>
      <c r="Q47" s="157"/>
      <c r="R47" s="1"/>
    </row>
    <row r="48" spans="1:18" ht="27" customHeight="1" x14ac:dyDescent="0.15">
      <c r="A48" s="1"/>
      <c r="B48" s="1"/>
      <c r="C48" s="1"/>
      <c r="D48" s="1"/>
      <c r="E48" s="1"/>
      <c r="F48" s="1"/>
      <c r="G48" s="1"/>
      <c r="H48" s="1"/>
      <c r="I48" s="1"/>
      <c r="J48" s="1"/>
      <c r="K48" s="1"/>
      <c r="L48" s="1"/>
      <c r="M48" s="1"/>
      <c r="N48" s="1"/>
      <c r="O48" s="1"/>
      <c r="P48" s="1"/>
      <c r="Q48" s="1"/>
      <c r="R48" s="1"/>
    </row>
    <row r="49" spans="1:18" ht="27" customHeight="1" x14ac:dyDescent="0.15">
      <c r="A49" s="1"/>
      <c r="B49" s="1"/>
      <c r="C49" s="1"/>
      <c r="D49" s="1"/>
      <c r="E49" s="1"/>
      <c r="F49" s="1"/>
      <c r="G49" s="1"/>
      <c r="H49" s="1"/>
      <c r="I49" s="1"/>
      <c r="J49" s="1"/>
      <c r="K49" s="1"/>
      <c r="L49" s="1"/>
      <c r="M49" s="1"/>
      <c r="N49" s="1"/>
      <c r="O49" s="1"/>
      <c r="P49" s="1"/>
      <c r="Q49" s="1"/>
      <c r="R49" s="1"/>
    </row>
    <row r="50" spans="1:18" ht="27" customHeight="1" x14ac:dyDescent="0.15">
      <c r="A50" s="1"/>
      <c r="B50" s="1"/>
      <c r="C50" s="1"/>
      <c r="D50" s="1"/>
      <c r="E50" s="1"/>
      <c r="F50" s="1"/>
      <c r="G50" s="1"/>
      <c r="H50" s="1"/>
      <c r="I50" s="1"/>
      <c r="J50" s="1"/>
      <c r="K50" s="1"/>
      <c r="L50" s="1"/>
      <c r="M50" s="1"/>
      <c r="N50" s="1"/>
      <c r="O50" s="1"/>
      <c r="P50" s="1"/>
      <c r="Q50" s="1"/>
      <c r="R50" s="1"/>
    </row>
    <row r="51" spans="1:18" ht="27" customHeight="1" x14ac:dyDescent="0.15">
      <c r="A51" s="1"/>
      <c r="B51" s="1"/>
      <c r="C51" s="139"/>
      <c r="D51" s="139"/>
      <c r="E51" s="139"/>
      <c r="F51" s="139"/>
      <c r="G51" s="139"/>
      <c r="H51" s="139"/>
      <c r="I51" s="139"/>
      <c r="J51" s="139"/>
      <c r="K51" s="139"/>
      <c r="L51" s="139"/>
      <c r="M51" s="139"/>
      <c r="N51" s="139"/>
      <c r="O51" s="139"/>
      <c r="P51" s="139"/>
      <c r="Q51" s="139"/>
      <c r="R51" s="1"/>
    </row>
    <row r="52" spans="1:18" ht="27" customHeight="1" x14ac:dyDescent="0.15">
      <c r="A52" s="1"/>
      <c r="B52" s="1"/>
      <c r="C52" s="1"/>
      <c r="D52" s="1"/>
      <c r="E52" s="1"/>
      <c r="F52" s="1"/>
      <c r="G52" s="1"/>
      <c r="H52" s="1"/>
      <c r="I52" s="1"/>
      <c r="J52" s="1"/>
      <c r="K52" s="1"/>
      <c r="L52" s="1"/>
      <c r="M52" s="1"/>
      <c r="N52" s="1"/>
      <c r="O52" s="1"/>
      <c r="P52" s="1"/>
      <c r="Q52" s="1"/>
      <c r="R52" s="1"/>
    </row>
    <row r="53" spans="1:18" ht="27" customHeight="1" x14ac:dyDescent="0.15">
      <c r="A53" s="1"/>
      <c r="B53" s="1"/>
      <c r="C53" s="1"/>
      <c r="D53" s="1"/>
      <c r="E53" s="1"/>
      <c r="F53" s="1"/>
      <c r="G53" s="1"/>
      <c r="H53" s="1"/>
      <c r="I53" s="1"/>
      <c r="J53" s="1"/>
      <c r="K53" s="1"/>
      <c r="L53" s="1"/>
      <c r="M53" s="1"/>
      <c r="N53" s="1"/>
      <c r="O53" s="1"/>
      <c r="P53" s="1"/>
      <c r="Q53" s="1"/>
      <c r="R53" s="1"/>
    </row>
    <row r="54" spans="1:18" ht="27" customHeight="1" x14ac:dyDescent="0.15">
      <c r="A54" s="1"/>
      <c r="B54" s="1"/>
      <c r="C54" s="1"/>
      <c r="D54" s="1"/>
      <c r="E54" s="1"/>
      <c r="F54" s="1"/>
      <c r="G54" s="1"/>
      <c r="H54" s="1"/>
      <c r="I54" s="1"/>
      <c r="J54" s="1"/>
      <c r="K54" s="1"/>
      <c r="L54" s="1"/>
      <c r="M54" s="1"/>
      <c r="N54" s="1"/>
      <c r="O54" s="1"/>
      <c r="P54" s="1"/>
      <c r="Q54" s="1"/>
      <c r="R54" s="1"/>
    </row>
    <row r="55" spans="1:18" ht="27" customHeight="1" x14ac:dyDescent="0.15">
      <c r="A55" s="1"/>
      <c r="B55" s="1"/>
      <c r="C55" s="1"/>
      <c r="D55" s="5"/>
      <c r="E55" s="142"/>
      <c r="F55" s="142"/>
      <c r="G55" s="142"/>
      <c r="H55" s="142"/>
      <c r="I55" s="142"/>
      <c r="J55" s="142"/>
      <c r="K55" s="142"/>
      <c r="L55" s="142"/>
      <c r="M55" s="142"/>
      <c r="N55" s="142"/>
      <c r="O55" s="142"/>
      <c r="P55" s="142"/>
      <c r="Q55" s="142"/>
      <c r="R55" s="1"/>
    </row>
    <row r="56" spans="1:18" ht="27" customHeight="1" x14ac:dyDescent="0.15">
      <c r="A56" s="1"/>
      <c r="B56" s="1"/>
      <c r="C56" s="1"/>
      <c r="D56" s="1"/>
      <c r="E56" s="1"/>
      <c r="F56" s="1"/>
      <c r="G56" s="1"/>
      <c r="H56" s="1"/>
      <c r="I56" s="1"/>
      <c r="J56" s="1"/>
      <c r="K56" s="1"/>
      <c r="L56" s="1"/>
      <c r="M56" s="1"/>
      <c r="N56" s="1"/>
      <c r="O56" s="1"/>
      <c r="P56" s="1"/>
      <c r="Q56" s="1"/>
      <c r="R56" s="1"/>
    </row>
    <row r="57" spans="1:18" ht="27" customHeight="1" x14ac:dyDescent="0.15">
      <c r="A57" s="1"/>
      <c r="B57" s="1"/>
      <c r="C57" s="1"/>
      <c r="D57" s="1"/>
      <c r="E57" s="1"/>
      <c r="F57" s="1"/>
      <c r="G57" s="1"/>
      <c r="H57" s="1"/>
      <c r="I57" s="1"/>
      <c r="J57" s="1"/>
      <c r="K57" s="1"/>
      <c r="L57" s="1"/>
      <c r="M57" s="1"/>
      <c r="N57" s="1"/>
      <c r="O57" s="1"/>
      <c r="P57" s="1"/>
      <c r="Q57" s="1"/>
      <c r="R57" s="1"/>
    </row>
    <row r="58" spans="1:18" ht="27" customHeight="1" x14ac:dyDescent="0.15">
      <c r="A58" s="1"/>
      <c r="B58" s="1"/>
      <c r="C58" s="1"/>
      <c r="D58" s="1"/>
      <c r="E58" s="1"/>
      <c r="F58" s="1"/>
      <c r="G58" s="1"/>
      <c r="H58" s="1"/>
      <c r="I58" s="1"/>
      <c r="J58" s="1"/>
      <c r="K58" s="1"/>
      <c r="L58" s="1"/>
      <c r="M58" s="1"/>
      <c r="N58" s="1"/>
      <c r="O58" s="1"/>
      <c r="P58" s="1"/>
      <c r="Q58" s="1"/>
      <c r="R58" s="1"/>
    </row>
    <row r="59" spans="1:18" ht="27" customHeight="1" x14ac:dyDescent="0.15">
      <c r="A59" s="1"/>
      <c r="B59" s="1"/>
      <c r="C59" s="1"/>
      <c r="D59" s="141"/>
      <c r="E59" s="139"/>
      <c r="F59" s="139"/>
      <c r="G59" s="139"/>
      <c r="H59" s="139"/>
      <c r="I59" s="139"/>
      <c r="J59" s="139"/>
      <c r="K59" s="139"/>
      <c r="L59" s="139"/>
      <c r="M59" s="139"/>
      <c r="N59" s="139"/>
      <c r="O59" s="139"/>
      <c r="P59" s="139"/>
      <c r="Q59" s="141"/>
      <c r="R59" s="1"/>
    </row>
    <row r="60" spans="1:18" ht="27" customHeight="1" x14ac:dyDescent="0.15">
      <c r="A60" s="1"/>
      <c r="B60" s="1"/>
      <c r="C60" s="1"/>
      <c r="D60" s="1"/>
      <c r="E60" s="1"/>
      <c r="F60" s="1"/>
      <c r="G60" s="1"/>
      <c r="H60" s="1"/>
      <c r="I60" s="1"/>
      <c r="J60" s="1"/>
      <c r="K60" s="1"/>
      <c r="L60" s="1"/>
      <c r="M60" s="1"/>
      <c r="N60" s="1"/>
      <c r="O60" s="1"/>
      <c r="P60" s="1"/>
      <c r="Q60" s="1"/>
      <c r="R60" s="1"/>
    </row>
    <row r="61" spans="1:18" ht="27" customHeight="1" x14ac:dyDescent="0.15">
      <c r="A61" s="1"/>
      <c r="B61" s="1"/>
      <c r="C61" s="1"/>
      <c r="D61" s="1"/>
      <c r="E61" s="1"/>
      <c r="F61" s="1"/>
      <c r="G61" s="1"/>
      <c r="H61" s="1"/>
      <c r="I61" s="1"/>
      <c r="J61" s="1"/>
      <c r="K61" s="1"/>
      <c r="L61" s="1"/>
      <c r="M61" s="1"/>
      <c r="N61" s="1"/>
      <c r="O61" s="1"/>
      <c r="P61" s="1"/>
      <c r="Q61" s="1"/>
      <c r="R61" s="1"/>
    </row>
    <row r="62" spans="1:18" ht="27" customHeight="1" x14ac:dyDescent="0.15">
      <c r="A62" s="1"/>
    </row>
    <row r="63" spans="1:18" ht="27" customHeight="1" x14ac:dyDescent="0.15"/>
    <row r="64" spans="1:18"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mergeCells count="2">
    <mergeCell ref="D1:P1"/>
    <mergeCell ref="D32:P32"/>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Normal="100" zoomScaleSheetLayoutView="100" workbookViewId="0">
      <selection activeCell="E1" sqref="E1"/>
    </sheetView>
  </sheetViews>
  <sheetFormatPr defaultRowHeight="13.5" x14ac:dyDescent="0.15"/>
  <cols>
    <col min="1" max="1" width="25.625" style="9" customWidth="1"/>
    <col min="2" max="2" width="32.5" style="9" customWidth="1"/>
    <col min="3" max="3" width="17.125" style="9" customWidth="1"/>
    <col min="4" max="4" width="13.5" style="34" customWidth="1"/>
    <col min="5" max="23" width="4.5" style="9" customWidth="1"/>
    <col min="24" max="16384" width="9" style="9"/>
  </cols>
  <sheetData>
    <row r="1" spans="1:15" ht="33" customHeight="1" x14ac:dyDescent="0.15">
      <c r="A1" s="228"/>
      <c r="B1" s="229"/>
      <c r="C1" s="229"/>
      <c r="D1" s="229"/>
      <c r="E1" s="33"/>
      <c r="F1" s="33"/>
      <c r="G1" s="33"/>
      <c r="H1" s="33"/>
      <c r="I1" s="33"/>
      <c r="J1" s="33"/>
      <c r="K1" s="33"/>
      <c r="L1" s="33"/>
      <c r="M1" s="33"/>
      <c r="N1" s="33"/>
      <c r="O1" s="33"/>
    </row>
    <row r="2" spans="1:15" ht="7.5" customHeight="1" x14ac:dyDescent="0.15">
      <c r="A2" s="105"/>
      <c r="B2" s="70"/>
      <c r="C2" s="22"/>
      <c r="D2" s="62"/>
      <c r="E2" s="33"/>
      <c r="F2" s="33"/>
      <c r="G2" s="33"/>
      <c r="H2" s="33"/>
      <c r="I2" s="33"/>
      <c r="J2" s="33"/>
      <c r="K2" s="33"/>
      <c r="L2" s="33"/>
      <c r="M2" s="33"/>
      <c r="N2" s="33"/>
      <c r="O2" s="33"/>
    </row>
    <row r="3" spans="1:15" ht="30" customHeight="1" thickBot="1" x14ac:dyDescent="0.2">
      <c r="A3" s="256" t="s">
        <v>167</v>
      </c>
      <c r="B3" s="257"/>
      <c r="C3" s="257"/>
    </row>
    <row r="4" spans="1:15" ht="30" customHeight="1" x14ac:dyDescent="0.15">
      <c r="A4" s="118" t="s">
        <v>164</v>
      </c>
      <c r="B4" s="253" t="s">
        <v>353</v>
      </c>
      <c r="C4" s="254"/>
      <c r="D4" s="255"/>
    </row>
    <row r="5" spans="1:15" ht="30" customHeight="1" x14ac:dyDescent="0.15">
      <c r="A5" s="119" t="s">
        <v>166</v>
      </c>
      <c r="B5" s="259" t="s">
        <v>330</v>
      </c>
      <c r="C5" s="260"/>
      <c r="D5" s="261"/>
    </row>
    <row r="6" spans="1:15" ht="30" customHeight="1" x14ac:dyDescent="0.15">
      <c r="A6" s="121"/>
      <c r="B6" s="262" t="s">
        <v>350</v>
      </c>
      <c r="C6" s="263"/>
      <c r="D6" s="264"/>
    </row>
    <row r="7" spans="1:15" ht="30" customHeight="1" x14ac:dyDescent="0.15">
      <c r="A7" s="122" t="s">
        <v>161</v>
      </c>
      <c r="B7" s="265" t="s">
        <v>351</v>
      </c>
      <c r="C7" s="266"/>
      <c r="D7" s="267"/>
    </row>
    <row r="8" spans="1:15" ht="30" customHeight="1" thickBot="1" x14ac:dyDescent="0.2">
      <c r="A8" s="123" t="s">
        <v>162</v>
      </c>
      <c r="B8" s="230" t="s">
        <v>349</v>
      </c>
      <c r="C8" s="231"/>
      <c r="D8" s="232"/>
    </row>
    <row r="9" spans="1:15" ht="30" customHeight="1" x14ac:dyDescent="0.15">
      <c r="A9" s="60"/>
      <c r="B9" s="239"/>
      <c r="C9" s="240"/>
      <c r="D9" s="115"/>
    </row>
    <row r="10" spans="1:15" ht="30" customHeight="1" thickBot="1" x14ac:dyDescent="0.2">
      <c r="A10" s="258" t="s">
        <v>154</v>
      </c>
      <c r="B10" s="257"/>
      <c r="C10" s="257"/>
      <c r="D10" s="117"/>
    </row>
    <row r="11" spans="1:15" ht="30" customHeight="1" x14ac:dyDescent="0.15">
      <c r="A11" s="118" t="s">
        <v>155</v>
      </c>
      <c r="B11" s="233"/>
      <c r="C11" s="234"/>
      <c r="D11" s="235"/>
    </row>
    <row r="12" spans="1:15" ht="30" customHeight="1" x14ac:dyDescent="0.15">
      <c r="A12" s="119" t="s">
        <v>165</v>
      </c>
      <c r="B12" s="236" t="s">
        <v>158</v>
      </c>
      <c r="C12" s="237"/>
      <c r="D12" s="238"/>
    </row>
    <row r="13" spans="1:15" ht="30" customHeight="1" thickBot="1" x14ac:dyDescent="0.2">
      <c r="A13" s="120"/>
      <c r="B13" s="241" t="s">
        <v>160</v>
      </c>
      <c r="C13" s="242"/>
      <c r="D13" s="243"/>
    </row>
    <row r="14" spans="1:15" ht="30" customHeight="1" x14ac:dyDescent="0.15">
      <c r="A14" s="60"/>
      <c r="B14" s="91"/>
      <c r="C14" s="1"/>
      <c r="D14" s="91"/>
    </row>
    <row r="15" spans="1:15" ht="30" customHeight="1" thickBot="1" x14ac:dyDescent="0.2">
      <c r="A15" s="256" t="s">
        <v>156</v>
      </c>
      <c r="B15" s="257"/>
      <c r="C15" s="257"/>
      <c r="G15" s="90"/>
    </row>
    <row r="16" spans="1:15" ht="30" customHeight="1" x14ac:dyDescent="0.15">
      <c r="A16" s="118" t="s">
        <v>164</v>
      </c>
      <c r="B16" s="233"/>
      <c r="C16" s="234"/>
      <c r="D16" s="235"/>
      <c r="G16" s="90"/>
    </row>
    <row r="17" spans="1:7" ht="30" customHeight="1" x14ac:dyDescent="0.15">
      <c r="A17" s="119" t="s">
        <v>166</v>
      </c>
      <c r="B17" s="236" t="s">
        <v>159</v>
      </c>
      <c r="C17" s="237"/>
      <c r="D17" s="238"/>
      <c r="G17" s="90"/>
    </row>
    <row r="18" spans="1:7" ht="30" customHeight="1" x14ac:dyDescent="0.15">
      <c r="A18" s="121"/>
      <c r="B18" s="244" t="s">
        <v>160</v>
      </c>
      <c r="C18" s="245"/>
      <c r="D18" s="246"/>
      <c r="G18" s="90"/>
    </row>
    <row r="19" spans="1:7" ht="30" customHeight="1" x14ac:dyDescent="0.15">
      <c r="A19" s="122" t="s">
        <v>161</v>
      </c>
      <c r="B19" s="247" t="s">
        <v>163</v>
      </c>
      <c r="C19" s="248"/>
      <c r="D19" s="249"/>
      <c r="G19" s="90"/>
    </row>
    <row r="20" spans="1:7" ht="30" customHeight="1" thickBot="1" x14ac:dyDescent="0.2">
      <c r="A20" s="123" t="s">
        <v>162</v>
      </c>
      <c r="B20" s="250" t="s">
        <v>163</v>
      </c>
      <c r="C20" s="251"/>
      <c r="D20" s="252"/>
      <c r="G20" s="90"/>
    </row>
    <row r="21" spans="1:7" ht="30" customHeight="1" x14ac:dyDescent="0.15">
      <c r="G21" s="90"/>
    </row>
    <row r="22" spans="1:7" ht="30" customHeight="1" thickBot="1" x14ac:dyDescent="0.2">
      <c r="A22" s="256" t="s">
        <v>167</v>
      </c>
      <c r="B22" s="257"/>
      <c r="C22" s="257"/>
    </row>
    <row r="23" spans="1:7" ht="30" customHeight="1" x14ac:dyDescent="0.15">
      <c r="A23" s="118" t="s">
        <v>164</v>
      </c>
      <c r="B23" s="233"/>
      <c r="C23" s="234"/>
      <c r="D23" s="235"/>
    </row>
    <row r="24" spans="1:7" ht="30" customHeight="1" x14ac:dyDescent="0.15">
      <c r="A24" s="119" t="s">
        <v>166</v>
      </c>
      <c r="B24" s="236" t="s">
        <v>159</v>
      </c>
      <c r="C24" s="237"/>
      <c r="D24" s="238"/>
    </row>
    <row r="25" spans="1:7" ht="30" customHeight="1" x14ac:dyDescent="0.15">
      <c r="A25" s="121"/>
      <c r="B25" s="244" t="s">
        <v>160</v>
      </c>
      <c r="C25" s="245"/>
      <c r="D25" s="246"/>
    </row>
    <row r="26" spans="1:7" ht="30" customHeight="1" x14ac:dyDescent="0.15">
      <c r="A26" s="122" t="s">
        <v>161</v>
      </c>
      <c r="B26" s="247" t="s">
        <v>163</v>
      </c>
      <c r="C26" s="248"/>
      <c r="D26" s="249"/>
    </row>
    <row r="27" spans="1:7" ht="30" customHeight="1" thickBot="1" x14ac:dyDescent="0.2">
      <c r="A27" s="123" t="s">
        <v>162</v>
      </c>
      <c r="B27" s="250" t="s">
        <v>163</v>
      </c>
      <c r="C27" s="251"/>
      <c r="D27" s="252"/>
    </row>
    <row r="28" spans="1:7" ht="30" customHeight="1" x14ac:dyDescent="0.15"/>
    <row r="29" spans="1:7" ht="30" customHeight="1" x14ac:dyDescent="0.15">
      <c r="A29" s="229">
        <v>25</v>
      </c>
      <c r="B29" s="229"/>
      <c r="C29" s="229"/>
      <c r="D29" s="229"/>
    </row>
    <row r="30" spans="1:7" ht="30" customHeight="1" x14ac:dyDescent="0.15"/>
  </sheetData>
  <mergeCells count="25">
    <mergeCell ref="B26:D26"/>
    <mergeCell ref="B27:D27"/>
    <mergeCell ref="A29:D29"/>
    <mergeCell ref="A3:C3"/>
    <mergeCell ref="A10:C10"/>
    <mergeCell ref="A15:C15"/>
    <mergeCell ref="A22:C22"/>
    <mergeCell ref="B5:D5"/>
    <mergeCell ref="B6:D6"/>
    <mergeCell ref="B7:D7"/>
    <mergeCell ref="B24:D24"/>
    <mergeCell ref="B25:D25"/>
    <mergeCell ref="A1:D1"/>
    <mergeCell ref="B8:D8"/>
    <mergeCell ref="B23:D23"/>
    <mergeCell ref="B16:D16"/>
    <mergeCell ref="B17:D17"/>
    <mergeCell ref="B9:C9"/>
    <mergeCell ref="B11:D11"/>
    <mergeCell ref="B12:D12"/>
    <mergeCell ref="B13:D13"/>
    <mergeCell ref="B18:D18"/>
    <mergeCell ref="B19:D19"/>
    <mergeCell ref="B20:D20"/>
    <mergeCell ref="B4:D4"/>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Normal="100" zoomScaleSheetLayoutView="100" workbookViewId="0">
      <selection activeCell="B20" sqref="B20:D20"/>
    </sheetView>
  </sheetViews>
  <sheetFormatPr defaultRowHeight="13.5" x14ac:dyDescent="0.15"/>
  <cols>
    <col min="1" max="1" width="25.625" style="9" customWidth="1"/>
    <col min="2" max="2" width="32.5" style="9" customWidth="1"/>
    <col min="3" max="3" width="17.125" style="9" customWidth="1"/>
    <col min="4" max="4" width="13.5" style="34" customWidth="1"/>
    <col min="5" max="23" width="4.5" style="9" customWidth="1"/>
    <col min="24" max="16384" width="9" style="9"/>
  </cols>
  <sheetData>
    <row r="1" spans="1:15" ht="33" customHeight="1" x14ac:dyDescent="0.15">
      <c r="A1" s="228" t="s">
        <v>142</v>
      </c>
      <c r="B1" s="229"/>
      <c r="C1" s="229"/>
      <c r="D1" s="229"/>
      <c r="E1" s="33"/>
      <c r="F1" s="33"/>
      <c r="G1" s="33"/>
      <c r="H1" s="33"/>
      <c r="I1" s="33"/>
      <c r="J1" s="33"/>
      <c r="K1" s="33"/>
      <c r="L1" s="33"/>
      <c r="M1" s="33"/>
      <c r="N1" s="33"/>
      <c r="O1" s="33"/>
    </row>
    <row r="2" spans="1:15" ht="7.5" customHeight="1" x14ac:dyDescent="0.15">
      <c r="A2" s="105"/>
      <c r="B2" s="70"/>
      <c r="C2" s="22"/>
      <c r="D2" s="62"/>
      <c r="E2" s="33"/>
      <c r="F2" s="33"/>
      <c r="G2" s="33"/>
      <c r="H2" s="33"/>
      <c r="I2" s="33"/>
      <c r="J2" s="33"/>
      <c r="K2" s="33"/>
      <c r="L2" s="33"/>
      <c r="M2" s="33"/>
      <c r="N2" s="33"/>
      <c r="O2" s="33"/>
    </row>
    <row r="3" spans="1:15" ht="30" customHeight="1" thickBot="1" x14ac:dyDescent="0.2">
      <c r="A3" s="273" t="s">
        <v>185</v>
      </c>
      <c r="B3" s="257"/>
      <c r="C3" s="257"/>
      <c r="D3" s="257"/>
    </row>
    <row r="4" spans="1:15" ht="30" customHeight="1" x14ac:dyDescent="0.15">
      <c r="A4" s="35" t="s">
        <v>143</v>
      </c>
      <c r="B4" s="106" t="s">
        <v>144</v>
      </c>
      <c r="C4" s="268" t="s">
        <v>145</v>
      </c>
      <c r="D4" s="235"/>
    </row>
    <row r="5" spans="1:15" ht="30" customHeight="1" thickBot="1" x14ac:dyDescent="0.2">
      <c r="A5" s="193" t="s">
        <v>328</v>
      </c>
      <c r="B5" s="194" t="s">
        <v>329</v>
      </c>
      <c r="C5" s="269">
        <v>123456789</v>
      </c>
      <c r="D5" s="270"/>
    </row>
    <row r="6" spans="1:15" ht="30" customHeight="1" x14ac:dyDescent="0.15">
      <c r="A6" s="109" t="s">
        <v>146</v>
      </c>
      <c r="B6" s="274" t="s">
        <v>147</v>
      </c>
      <c r="C6" s="275"/>
      <c r="D6" s="110" t="s">
        <v>148</v>
      </c>
    </row>
    <row r="7" spans="1:15" ht="30" customHeight="1" x14ac:dyDescent="0.15">
      <c r="A7" s="195" t="s">
        <v>334</v>
      </c>
      <c r="B7" s="276" t="s">
        <v>330</v>
      </c>
      <c r="C7" s="277"/>
      <c r="D7" s="112"/>
    </row>
    <row r="8" spans="1:15" ht="30" customHeight="1" thickBot="1" x14ac:dyDescent="0.2">
      <c r="A8" s="196" t="s">
        <v>331</v>
      </c>
      <c r="B8" s="278" t="s">
        <v>332</v>
      </c>
      <c r="C8" s="279"/>
      <c r="D8" s="114"/>
    </row>
    <row r="9" spans="1:15" ht="30" customHeight="1" x14ac:dyDescent="0.15">
      <c r="A9" s="60"/>
      <c r="B9" s="239"/>
      <c r="C9" s="240"/>
      <c r="D9" s="115"/>
    </row>
    <row r="10" spans="1:15" ht="30" customHeight="1" thickBot="1" x14ac:dyDescent="0.2">
      <c r="A10" s="258" t="s">
        <v>150</v>
      </c>
      <c r="B10" s="257"/>
      <c r="C10" s="257"/>
      <c r="D10" s="116"/>
    </row>
    <row r="11" spans="1:15" ht="30" customHeight="1" x14ac:dyDescent="0.15">
      <c r="A11" s="35" t="s">
        <v>151</v>
      </c>
      <c r="B11" s="106" t="s">
        <v>152</v>
      </c>
      <c r="C11" s="268" t="s">
        <v>153</v>
      </c>
      <c r="D11" s="235"/>
    </row>
    <row r="12" spans="1:15" ht="30" customHeight="1" thickBot="1" x14ac:dyDescent="0.2">
      <c r="A12" s="107"/>
      <c r="B12" s="108"/>
      <c r="C12" s="271"/>
      <c r="D12" s="272"/>
    </row>
    <row r="13" spans="1:15" ht="30" customHeight="1" x14ac:dyDescent="0.15">
      <c r="A13" s="109" t="s">
        <v>146</v>
      </c>
      <c r="B13" s="274" t="s">
        <v>147</v>
      </c>
      <c r="C13" s="275"/>
      <c r="D13" s="110" t="s">
        <v>148</v>
      </c>
    </row>
    <row r="14" spans="1:15" ht="30" customHeight="1" x14ac:dyDescent="0.15">
      <c r="A14" s="111"/>
      <c r="B14" s="280" t="s">
        <v>157</v>
      </c>
      <c r="C14" s="281"/>
      <c r="D14" s="112"/>
    </row>
    <row r="15" spans="1:15" ht="30" customHeight="1" thickBot="1" x14ac:dyDescent="0.2">
      <c r="A15" s="113"/>
      <c r="B15" s="282" t="s">
        <v>149</v>
      </c>
      <c r="C15" s="283"/>
      <c r="D15" s="114"/>
      <c r="G15" s="90"/>
    </row>
    <row r="16" spans="1:15" ht="30" customHeight="1" x14ac:dyDescent="0.15">
      <c r="A16" s="60"/>
      <c r="B16" s="91"/>
      <c r="C16" s="1"/>
      <c r="D16" s="91"/>
      <c r="G16" s="90"/>
    </row>
    <row r="17" spans="1:7" ht="30" customHeight="1" thickBot="1" x14ac:dyDescent="0.2">
      <c r="A17" s="258" t="s">
        <v>154</v>
      </c>
      <c r="B17" s="257"/>
      <c r="C17" s="257"/>
      <c r="D17" s="117"/>
      <c r="G17" s="90"/>
    </row>
    <row r="18" spans="1:7" ht="30" customHeight="1" x14ac:dyDescent="0.15">
      <c r="A18" s="118" t="s">
        <v>155</v>
      </c>
      <c r="B18" s="253" t="s">
        <v>333</v>
      </c>
      <c r="C18" s="254"/>
      <c r="D18" s="255"/>
      <c r="G18" s="90"/>
    </row>
    <row r="19" spans="1:7" ht="30" customHeight="1" x14ac:dyDescent="0.15">
      <c r="A19" s="119" t="s">
        <v>165</v>
      </c>
      <c r="B19" s="259" t="s">
        <v>335</v>
      </c>
      <c r="C19" s="260"/>
      <c r="D19" s="261"/>
      <c r="G19" s="90"/>
    </row>
    <row r="20" spans="1:7" ht="30" customHeight="1" thickBot="1" x14ac:dyDescent="0.2">
      <c r="A20" s="120"/>
      <c r="B20" s="284" t="s">
        <v>337</v>
      </c>
      <c r="C20" s="285"/>
      <c r="D20" s="286"/>
      <c r="G20" s="90"/>
    </row>
    <row r="21" spans="1:7" ht="30" customHeight="1" x14ac:dyDescent="0.15">
      <c r="A21" s="60"/>
      <c r="B21" s="91"/>
      <c r="C21" s="1"/>
      <c r="D21" s="91"/>
      <c r="G21" s="90"/>
    </row>
    <row r="22" spans="1:7" ht="30" customHeight="1" thickBot="1" x14ac:dyDescent="0.2">
      <c r="A22" s="256" t="s">
        <v>348</v>
      </c>
      <c r="B22" s="257"/>
      <c r="C22" s="257"/>
    </row>
    <row r="23" spans="1:7" ht="30" customHeight="1" x14ac:dyDescent="0.15">
      <c r="A23" s="118" t="s">
        <v>164</v>
      </c>
      <c r="B23" s="253" t="s">
        <v>352</v>
      </c>
      <c r="C23" s="254"/>
      <c r="D23" s="255"/>
    </row>
    <row r="24" spans="1:7" ht="30" customHeight="1" x14ac:dyDescent="0.15">
      <c r="A24" s="119" t="s">
        <v>166</v>
      </c>
      <c r="B24" s="259" t="s">
        <v>336</v>
      </c>
      <c r="C24" s="260"/>
      <c r="D24" s="261"/>
    </row>
    <row r="25" spans="1:7" ht="30" customHeight="1" x14ac:dyDescent="0.15">
      <c r="A25" s="121"/>
      <c r="B25" s="262" t="s">
        <v>338</v>
      </c>
      <c r="C25" s="263"/>
      <c r="D25" s="264"/>
    </row>
    <row r="26" spans="1:7" ht="30" customHeight="1" x14ac:dyDescent="0.15">
      <c r="A26" s="122" t="s">
        <v>161</v>
      </c>
      <c r="B26" s="265" t="s">
        <v>339</v>
      </c>
      <c r="C26" s="266"/>
      <c r="D26" s="267"/>
    </row>
    <row r="27" spans="1:7" ht="30" customHeight="1" thickBot="1" x14ac:dyDescent="0.2">
      <c r="A27" s="123" t="s">
        <v>162</v>
      </c>
      <c r="B27" s="230" t="s">
        <v>340</v>
      </c>
      <c r="C27" s="231"/>
      <c r="D27" s="232"/>
    </row>
    <row r="28" spans="1:7" ht="30" customHeight="1" x14ac:dyDescent="0.15"/>
    <row r="29" spans="1:7" ht="30" customHeight="1" x14ac:dyDescent="0.15">
      <c r="A29" s="229">
        <v>24</v>
      </c>
      <c r="B29" s="229"/>
      <c r="C29" s="229"/>
      <c r="D29" s="229"/>
    </row>
    <row r="30" spans="1:7" ht="30" customHeight="1" x14ac:dyDescent="0.15"/>
  </sheetData>
  <mergeCells count="25">
    <mergeCell ref="A29:D29"/>
    <mergeCell ref="B19:D19"/>
    <mergeCell ref="B20:D20"/>
    <mergeCell ref="B23:D23"/>
    <mergeCell ref="B26:D26"/>
    <mergeCell ref="B27:D27"/>
    <mergeCell ref="B24:D24"/>
    <mergeCell ref="B25:D25"/>
    <mergeCell ref="A22:C22"/>
    <mergeCell ref="B13:C13"/>
    <mergeCell ref="B6:C6"/>
    <mergeCell ref="B7:C7"/>
    <mergeCell ref="B8:C8"/>
    <mergeCell ref="B18:D18"/>
    <mergeCell ref="B14:C14"/>
    <mergeCell ref="B15:C15"/>
    <mergeCell ref="A10:C10"/>
    <mergeCell ref="A17:C17"/>
    <mergeCell ref="C4:D4"/>
    <mergeCell ref="C5:D5"/>
    <mergeCell ref="A1:D1"/>
    <mergeCell ref="C11:D11"/>
    <mergeCell ref="C12:D12"/>
    <mergeCell ref="B9:C9"/>
    <mergeCell ref="A3:D3"/>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0"/>
  <sheetViews>
    <sheetView view="pageBreakPreview" zoomScaleNormal="100" zoomScaleSheetLayoutView="100" workbookViewId="0">
      <selection activeCell="U5" sqref="U5"/>
    </sheetView>
  </sheetViews>
  <sheetFormatPr defaultRowHeight="13.5" x14ac:dyDescent="0.15"/>
  <cols>
    <col min="1" max="26" width="4.5" style="9" customWidth="1"/>
    <col min="27" max="16384" width="9" style="9"/>
  </cols>
  <sheetData>
    <row r="1" spans="2:18" ht="27" customHeight="1" x14ac:dyDescent="0.15"/>
    <row r="2" spans="2:18" ht="27" customHeight="1" x14ac:dyDescent="0.15"/>
    <row r="3" spans="2:18" ht="27" customHeight="1" x14ac:dyDescent="0.15">
      <c r="B3" s="291" t="s">
        <v>135</v>
      </c>
      <c r="C3" s="291"/>
      <c r="D3" s="291"/>
      <c r="E3" s="291"/>
      <c r="F3" s="291"/>
      <c r="G3" s="291"/>
      <c r="H3" s="291"/>
      <c r="I3" s="291"/>
      <c r="J3" s="291"/>
      <c r="K3" s="291"/>
      <c r="L3" s="291"/>
      <c r="M3" s="291"/>
      <c r="N3" s="291"/>
      <c r="O3" s="291"/>
      <c r="P3" s="291"/>
      <c r="Q3" s="291"/>
      <c r="R3" s="291"/>
    </row>
    <row r="4" spans="2:18" ht="27" customHeight="1" x14ac:dyDescent="0.15"/>
    <row r="5" spans="2:18" ht="27" customHeight="1" x14ac:dyDescent="0.15"/>
    <row r="6" spans="2:18" ht="27" customHeight="1" x14ac:dyDescent="0.15">
      <c r="B6" s="288" t="s">
        <v>136</v>
      </c>
      <c r="C6" s="288"/>
      <c r="D6" s="288"/>
      <c r="E6" s="288"/>
      <c r="F6" s="288"/>
      <c r="G6" s="288"/>
      <c r="H6" s="288"/>
      <c r="I6" s="288"/>
      <c r="J6" s="288"/>
      <c r="K6" s="288"/>
      <c r="L6" s="288"/>
      <c r="M6" s="288"/>
      <c r="N6" s="288"/>
      <c r="O6" s="288"/>
      <c r="P6" s="288"/>
      <c r="Q6" s="288"/>
      <c r="R6" s="288"/>
    </row>
    <row r="7" spans="2:18" ht="27" customHeight="1" x14ac:dyDescent="0.15"/>
    <row r="8" spans="2:18" ht="27" customHeight="1" x14ac:dyDescent="0.15">
      <c r="B8" s="289"/>
      <c r="C8" s="290"/>
      <c r="D8" s="290"/>
      <c r="E8" s="290"/>
      <c r="F8" s="290"/>
      <c r="G8" s="290"/>
      <c r="H8" s="290"/>
      <c r="I8" s="290"/>
      <c r="J8" s="290"/>
      <c r="K8" s="290"/>
      <c r="L8" s="290"/>
      <c r="M8" s="290"/>
      <c r="N8" s="290"/>
      <c r="O8" s="290"/>
      <c r="P8" s="290"/>
      <c r="Q8" s="290"/>
      <c r="R8" s="290"/>
    </row>
    <row r="9" spans="2:18" ht="27" customHeight="1" x14ac:dyDescent="0.15">
      <c r="B9" s="289" t="s">
        <v>137</v>
      </c>
      <c r="C9" s="290"/>
      <c r="D9" s="290"/>
      <c r="E9" s="290"/>
      <c r="F9" s="290"/>
      <c r="G9" s="290"/>
      <c r="H9" s="290"/>
      <c r="I9" s="290"/>
      <c r="J9" s="290"/>
      <c r="K9" s="290"/>
      <c r="L9" s="290"/>
      <c r="M9" s="290"/>
      <c r="N9" s="290"/>
      <c r="O9" s="290"/>
      <c r="P9" s="290"/>
      <c r="Q9" s="290"/>
      <c r="R9" s="290"/>
    </row>
    <row r="10" spans="2:18" ht="27" customHeight="1" x14ac:dyDescent="0.15"/>
    <row r="11" spans="2:18" ht="27" customHeight="1" x14ac:dyDescent="0.15">
      <c r="B11" s="292" t="s">
        <v>138</v>
      </c>
      <c r="C11" s="293"/>
      <c r="D11" s="293"/>
      <c r="E11" s="293"/>
      <c r="F11" s="293"/>
      <c r="G11" s="293"/>
      <c r="H11" s="293"/>
      <c r="I11" s="293"/>
      <c r="J11" s="293"/>
      <c r="K11" s="293"/>
      <c r="L11" s="293"/>
      <c r="M11" s="293"/>
      <c r="N11" s="293"/>
      <c r="O11" s="293"/>
      <c r="P11" s="293"/>
      <c r="Q11" s="293"/>
      <c r="R11" s="293"/>
    </row>
    <row r="12" spans="2:18" ht="27" customHeight="1" x14ac:dyDescent="0.15"/>
    <row r="13" spans="2:18" ht="27" customHeight="1" x14ac:dyDescent="0.15">
      <c r="B13" s="293" t="s">
        <v>139</v>
      </c>
      <c r="C13" s="293"/>
      <c r="D13" s="293"/>
      <c r="E13" s="293"/>
      <c r="F13" s="293"/>
      <c r="G13" s="293"/>
      <c r="H13" s="293"/>
      <c r="I13" s="293"/>
      <c r="J13" s="293"/>
      <c r="K13" s="293"/>
      <c r="L13" s="293"/>
      <c r="M13" s="293"/>
      <c r="N13" s="293"/>
      <c r="O13" s="293"/>
      <c r="P13" s="293"/>
      <c r="Q13" s="293"/>
      <c r="R13" s="293"/>
    </row>
    <row r="14" spans="2:18" ht="27" customHeight="1" x14ac:dyDescent="0.15"/>
    <row r="15" spans="2:18" ht="27" customHeight="1" x14ac:dyDescent="0.15"/>
    <row r="16" spans="2:18" ht="27" customHeight="1" x14ac:dyDescent="0.15"/>
    <row r="17" spans="2:18" ht="27" customHeight="1" x14ac:dyDescent="0.15"/>
    <row r="18" spans="2:18" ht="27" customHeight="1" x14ac:dyDescent="0.15"/>
    <row r="19" spans="2:18" ht="27" customHeight="1" x14ac:dyDescent="0.15"/>
    <row r="20" spans="2:18" ht="27" customHeight="1" x14ac:dyDescent="0.15"/>
    <row r="21" spans="2:18" ht="27" customHeight="1" x14ac:dyDescent="0.15"/>
    <row r="22" spans="2:18" ht="27" customHeight="1" x14ac:dyDescent="0.15"/>
    <row r="23" spans="2:18" ht="27" customHeight="1" x14ac:dyDescent="0.15"/>
    <row r="24" spans="2:18" ht="27" customHeight="1" x14ac:dyDescent="0.15"/>
    <row r="25" spans="2:18" ht="27" customHeight="1" x14ac:dyDescent="0.15"/>
    <row r="26" spans="2:18" ht="27" customHeight="1" x14ac:dyDescent="0.15"/>
    <row r="27" spans="2:18" ht="27" customHeight="1" x14ac:dyDescent="0.15"/>
    <row r="28" spans="2:18" ht="27" customHeight="1" x14ac:dyDescent="0.15"/>
    <row r="29" spans="2:18" ht="27" customHeight="1" x14ac:dyDescent="0.15"/>
    <row r="30" spans="2:18" ht="27" customHeight="1" x14ac:dyDescent="0.15"/>
    <row r="31" spans="2:18" ht="27" customHeight="1" x14ac:dyDescent="0.15">
      <c r="B31" s="229">
        <v>23</v>
      </c>
      <c r="C31" s="229"/>
      <c r="D31" s="229"/>
      <c r="E31" s="229"/>
      <c r="F31" s="229"/>
      <c r="G31" s="229"/>
      <c r="H31" s="229"/>
      <c r="I31" s="229"/>
      <c r="J31" s="229"/>
      <c r="K31" s="229"/>
      <c r="L31" s="229"/>
      <c r="M31" s="229"/>
      <c r="N31" s="229"/>
      <c r="O31" s="229"/>
      <c r="P31" s="287"/>
      <c r="Q31" s="287"/>
      <c r="R31" s="287"/>
    </row>
    <row r="32" spans="2:18"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mergeCells count="7">
    <mergeCell ref="B31:R31"/>
    <mergeCell ref="B6:R6"/>
    <mergeCell ref="B8:R8"/>
    <mergeCell ref="B3:R3"/>
    <mergeCell ref="B9:R9"/>
    <mergeCell ref="B11:R11"/>
    <mergeCell ref="B13:R13"/>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103"/>
  <sheetViews>
    <sheetView view="pageBreakPreview" zoomScaleNormal="100" zoomScaleSheetLayoutView="100" workbookViewId="0">
      <selection activeCell="B1" sqref="B1:O1"/>
    </sheetView>
  </sheetViews>
  <sheetFormatPr defaultRowHeight="13.5" x14ac:dyDescent="0.15"/>
  <cols>
    <col min="1" max="17" width="5.5" style="9" customWidth="1"/>
    <col min="18" max="19" width="15.125" style="9" customWidth="1"/>
    <col min="20" max="26" width="5.5" style="9" customWidth="1"/>
    <col min="27" max="16384" width="9" style="9"/>
  </cols>
  <sheetData>
    <row r="1" spans="1:19" ht="31.5" customHeight="1" x14ac:dyDescent="0.15">
      <c r="B1" s="369" t="s">
        <v>347</v>
      </c>
      <c r="C1" s="369"/>
      <c r="D1" s="369"/>
      <c r="E1" s="369"/>
      <c r="F1" s="369"/>
      <c r="G1" s="369"/>
      <c r="H1" s="369"/>
      <c r="I1" s="369"/>
      <c r="J1" s="369"/>
      <c r="K1" s="369"/>
      <c r="L1" s="369"/>
      <c r="M1" s="369"/>
      <c r="N1" s="369"/>
      <c r="O1" s="369"/>
    </row>
    <row r="2" spans="1:19" ht="10.5" customHeight="1" x14ac:dyDescent="0.15">
      <c r="B2" s="93"/>
      <c r="C2" s="94"/>
      <c r="D2" s="94"/>
      <c r="E2" s="94"/>
      <c r="F2" s="94"/>
      <c r="G2" s="94"/>
      <c r="H2" s="94"/>
      <c r="I2" s="94"/>
      <c r="J2" s="94"/>
      <c r="K2" s="94"/>
      <c r="L2" s="94"/>
      <c r="M2" s="94"/>
      <c r="N2" s="94"/>
      <c r="O2" s="94"/>
    </row>
    <row r="3" spans="1:19" ht="30.75" customHeight="1" x14ac:dyDescent="0.15">
      <c r="B3" s="93"/>
      <c r="D3" s="373" t="s">
        <v>175</v>
      </c>
      <c r="E3" s="374"/>
      <c r="F3" s="374"/>
      <c r="G3" s="374"/>
      <c r="H3" s="374"/>
      <c r="I3" s="377">
        <f>IF(R3=0,"",R3)</f>
        <v>153000</v>
      </c>
      <c r="J3" s="378"/>
      <c r="K3" s="378"/>
      <c r="L3" s="378"/>
      <c r="M3" s="95" t="s">
        <v>87</v>
      </c>
      <c r="O3" s="94"/>
      <c r="R3" s="75">
        <f>IF(G14="",0,G14)</f>
        <v>153000</v>
      </c>
    </row>
    <row r="4" spans="1:19" ht="30.75" customHeight="1" x14ac:dyDescent="0.15">
      <c r="B4" s="93"/>
      <c r="D4" s="375" t="s">
        <v>176</v>
      </c>
      <c r="E4" s="376"/>
      <c r="F4" s="376"/>
      <c r="G4" s="376"/>
      <c r="H4" s="376"/>
      <c r="I4" s="379">
        <f t="shared" ref="I4:I5" si="0">IF(R4=0,"",R4)</f>
        <v>129000</v>
      </c>
      <c r="J4" s="380"/>
      <c r="K4" s="380"/>
      <c r="L4" s="380"/>
      <c r="M4" s="96" t="s">
        <v>87</v>
      </c>
      <c r="O4" s="94"/>
      <c r="R4" s="75">
        <f>IF(G27="",0,G27)</f>
        <v>129000</v>
      </c>
    </row>
    <row r="5" spans="1:19" ht="30.75" customHeight="1" x14ac:dyDescent="0.15">
      <c r="B5" s="93"/>
      <c r="D5" s="371" t="s">
        <v>177</v>
      </c>
      <c r="E5" s="372"/>
      <c r="F5" s="372"/>
      <c r="G5" s="372"/>
      <c r="H5" s="372"/>
      <c r="I5" s="367">
        <f t="shared" si="0"/>
        <v>24000</v>
      </c>
      <c r="J5" s="368"/>
      <c r="K5" s="368"/>
      <c r="L5" s="368"/>
      <c r="M5" s="97" t="s">
        <v>87</v>
      </c>
      <c r="O5" s="94"/>
      <c r="R5" s="75">
        <f>SUM(R3-R4)</f>
        <v>24000</v>
      </c>
    </row>
    <row r="6" spans="1:19" ht="30.75" customHeight="1" x14ac:dyDescent="0.15">
      <c r="A6" s="98" t="s">
        <v>79</v>
      </c>
      <c r="D6" s="99"/>
      <c r="E6" s="99"/>
      <c r="F6" s="99"/>
      <c r="G6" s="99"/>
      <c r="H6" s="99"/>
      <c r="I6" s="99"/>
      <c r="J6" s="99"/>
      <c r="K6" s="99"/>
      <c r="L6" s="99"/>
      <c r="M6" s="99"/>
      <c r="O6" s="339" t="s">
        <v>272</v>
      </c>
      <c r="P6" s="366"/>
    </row>
    <row r="7" spans="1:19" ht="30.75" customHeight="1" x14ac:dyDescent="0.15">
      <c r="A7" s="100" t="s">
        <v>80</v>
      </c>
      <c r="B7" s="302" t="s">
        <v>81</v>
      </c>
      <c r="C7" s="303"/>
      <c r="D7" s="303"/>
      <c r="E7" s="303"/>
      <c r="F7" s="304"/>
      <c r="G7" s="370" t="s">
        <v>205</v>
      </c>
      <c r="H7" s="303"/>
      <c r="I7" s="303"/>
      <c r="J7" s="303"/>
      <c r="K7" s="304"/>
      <c r="L7" s="303" t="s">
        <v>83</v>
      </c>
      <c r="M7" s="303"/>
      <c r="N7" s="303"/>
      <c r="O7" s="303"/>
      <c r="P7" s="304"/>
      <c r="R7" s="7" t="s">
        <v>106</v>
      </c>
      <c r="S7" s="7" t="s">
        <v>107</v>
      </c>
    </row>
    <row r="8" spans="1:19" ht="30.75" customHeight="1" x14ac:dyDescent="0.15">
      <c r="A8" s="363" t="s">
        <v>84</v>
      </c>
      <c r="B8" s="364" t="s">
        <v>85</v>
      </c>
      <c r="C8" s="346"/>
      <c r="D8" s="346"/>
      <c r="E8" s="346"/>
      <c r="F8" s="347"/>
      <c r="G8" s="328">
        <f>IF(S10=0,"",S10)</f>
        <v>72000</v>
      </c>
      <c r="H8" s="329"/>
      <c r="I8" s="329"/>
      <c r="J8" s="329"/>
      <c r="K8" s="24"/>
      <c r="L8" s="191">
        <v>60</v>
      </c>
      <c r="M8" s="12" t="s">
        <v>86</v>
      </c>
      <c r="N8" s="365">
        <v>1200</v>
      </c>
      <c r="O8" s="365"/>
      <c r="P8" s="13" t="s">
        <v>87</v>
      </c>
      <c r="Q8" s="22" t="s">
        <v>105</v>
      </c>
      <c r="R8" s="8">
        <f>SUM(L8*N8)</f>
        <v>72000</v>
      </c>
      <c r="S8" s="8"/>
    </row>
    <row r="9" spans="1:19" ht="30.75" customHeight="1" x14ac:dyDescent="0.15">
      <c r="A9" s="353"/>
      <c r="B9" s="295"/>
      <c r="C9" s="295"/>
      <c r="D9" s="295"/>
      <c r="E9" s="295"/>
      <c r="F9" s="296"/>
      <c r="G9" s="342"/>
      <c r="H9" s="343"/>
      <c r="I9" s="343"/>
      <c r="J9" s="343"/>
      <c r="K9" s="25"/>
      <c r="L9" s="6"/>
      <c r="M9" s="67" t="s">
        <v>86</v>
      </c>
      <c r="N9" s="334"/>
      <c r="O9" s="334"/>
      <c r="P9" s="16" t="s">
        <v>87</v>
      </c>
      <c r="Q9" s="22" t="s">
        <v>105</v>
      </c>
      <c r="R9" s="8">
        <f t="shared" ref="R9:R10" si="1">SUM(L9*N9)</f>
        <v>0</v>
      </c>
      <c r="S9" s="8"/>
    </row>
    <row r="10" spans="1:19" ht="30.75" customHeight="1" x14ac:dyDescent="0.15">
      <c r="A10" s="353"/>
      <c r="B10" s="298"/>
      <c r="C10" s="298"/>
      <c r="D10" s="298"/>
      <c r="E10" s="298"/>
      <c r="F10" s="299"/>
      <c r="G10" s="330"/>
      <c r="H10" s="331"/>
      <c r="I10" s="331"/>
      <c r="J10" s="331"/>
      <c r="K10" s="26"/>
      <c r="L10" s="192">
        <v>3</v>
      </c>
      <c r="M10" s="17" t="s">
        <v>86</v>
      </c>
      <c r="N10" s="335">
        <v>0</v>
      </c>
      <c r="O10" s="335"/>
      <c r="P10" s="18" t="s">
        <v>87</v>
      </c>
      <c r="Q10" s="22" t="s">
        <v>105</v>
      </c>
      <c r="R10" s="8">
        <f t="shared" si="1"/>
        <v>0</v>
      </c>
      <c r="S10" s="8">
        <f>SUM(R8+R9+R10)</f>
        <v>72000</v>
      </c>
    </row>
    <row r="11" spans="1:19" ht="30.75" customHeight="1" x14ac:dyDescent="0.15">
      <c r="A11" s="353"/>
      <c r="B11" s="381" t="s">
        <v>27</v>
      </c>
      <c r="C11" s="303"/>
      <c r="D11" s="303"/>
      <c r="E11" s="303"/>
      <c r="F11" s="304"/>
      <c r="G11" s="307">
        <v>60000</v>
      </c>
      <c r="H11" s="308"/>
      <c r="I11" s="308"/>
      <c r="J11" s="308"/>
      <c r="K11" s="101"/>
      <c r="L11" s="381" t="s">
        <v>89</v>
      </c>
      <c r="M11" s="303"/>
      <c r="N11" s="303"/>
      <c r="O11" s="303"/>
      <c r="P11" s="382"/>
    </row>
    <row r="12" spans="1:19" ht="30.75" customHeight="1" x14ac:dyDescent="0.15">
      <c r="A12" s="353"/>
      <c r="B12" s="381" t="s">
        <v>29</v>
      </c>
      <c r="C12" s="303"/>
      <c r="D12" s="303"/>
      <c r="E12" s="303"/>
      <c r="F12" s="304"/>
      <c r="G12" s="307">
        <v>10000</v>
      </c>
      <c r="H12" s="308"/>
      <c r="I12" s="308"/>
      <c r="J12" s="308"/>
      <c r="K12" s="101"/>
      <c r="L12" s="305" t="s">
        <v>217</v>
      </c>
      <c r="M12" s="305"/>
      <c r="N12" s="305"/>
      <c r="O12" s="305"/>
      <c r="P12" s="306"/>
    </row>
    <row r="13" spans="1:19" ht="30.75" customHeight="1" thickBot="1" x14ac:dyDescent="0.2">
      <c r="A13" s="353"/>
      <c r="B13" s="346" t="s">
        <v>32</v>
      </c>
      <c r="C13" s="346"/>
      <c r="D13" s="346"/>
      <c r="E13" s="346"/>
      <c r="F13" s="347"/>
      <c r="G13" s="344">
        <v>11000</v>
      </c>
      <c r="H13" s="345"/>
      <c r="I13" s="345"/>
      <c r="J13" s="345"/>
      <c r="K13" s="102"/>
      <c r="L13" s="348"/>
      <c r="M13" s="348"/>
      <c r="N13" s="348"/>
      <c r="O13" s="348"/>
      <c r="P13" s="349"/>
    </row>
    <row r="14" spans="1:19" ht="30.75" customHeight="1" thickBot="1" x14ac:dyDescent="0.2">
      <c r="A14" s="354"/>
      <c r="B14" s="312" t="s">
        <v>90</v>
      </c>
      <c r="C14" s="313"/>
      <c r="D14" s="313"/>
      <c r="E14" s="313"/>
      <c r="F14" s="314"/>
      <c r="G14" s="319">
        <f>IF(R14=0,"",R14)</f>
        <v>153000</v>
      </c>
      <c r="H14" s="320"/>
      <c r="I14" s="320"/>
      <c r="J14" s="320"/>
      <c r="K14" s="27"/>
      <c r="L14" s="350"/>
      <c r="M14" s="350"/>
      <c r="N14" s="350"/>
      <c r="O14" s="350"/>
      <c r="P14" s="351"/>
      <c r="R14" s="8">
        <f>SUM(S10+G11+G12+G13)</f>
        <v>153000</v>
      </c>
    </row>
    <row r="15" spans="1:19" ht="30.75" customHeight="1" x14ac:dyDescent="0.15">
      <c r="A15" s="352" t="s">
        <v>104</v>
      </c>
      <c r="B15" s="355" t="s">
        <v>91</v>
      </c>
      <c r="C15" s="356" t="s">
        <v>92</v>
      </c>
      <c r="D15" s="357"/>
      <c r="E15" s="357"/>
      <c r="F15" s="358"/>
      <c r="G15" s="321">
        <v>27000</v>
      </c>
      <c r="H15" s="322"/>
      <c r="I15" s="322"/>
      <c r="J15" s="322"/>
      <c r="K15" s="103"/>
      <c r="L15" s="359" t="s">
        <v>220</v>
      </c>
      <c r="M15" s="359"/>
      <c r="N15" s="359"/>
      <c r="O15" s="359"/>
      <c r="P15" s="360"/>
    </row>
    <row r="16" spans="1:19" ht="30.75" customHeight="1" x14ac:dyDescent="0.15">
      <c r="A16" s="353"/>
      <c r="B16" s="337"/>
      <c r="C16" s="303" t="s">
        <v>93</v>
      </c>
      <c r="D16" s="303"/>
      <c r="E16" s="303"/>
      <c r="F16" s="304"/>
      <c r="G16" s="307">
        <v>30000</v>
      </c>
      <c r="H16" s="308"/>
      <c r="I16" s="308"/>
      <c r="J16" s="308"/>
      <c r="K16" s="101"/>
      <c r="L16" s="305" t="s">
        <v>249</v>
      </c>
      <c r="M16" s="305"/>
      <c r="N16" s="305"/>
      <c r="O16" s="305"/>
      <c r="P16" s="306"/>
    </row>
    <row r="17" spans="1:19" ht="30.75" customHeight="1" x14ac:dyDescent="0.15">
      <c r="A17" s="353"/>
      <c r="B17" s="337"/>
      <c r="C17" s="303" t="s">
        <v>94</v>
      </c>
      <c r="D17" s="303"/>
      <c r="E17" s="303"/>
      <c r="F17" s="304"/>
      <c r="G17" s="307">
        <v>30000</v>
      </c>
      <c r="H17" s="308"/>
      <c r="I17" s="308"/>
      <c r="J17" s="308"/>
      <c r="K17" s="101"/>
      <c r="L17" s="305" t="s">
        <v>208</v>
      </c>
      <c r="M17" s="305"/>
      <c r="N17" s="305"/>
      <c r="O17" s="305"/>
      <c r="P17" s="306"/>
    </row>
    <row r="18" spans="1:19" ht="30.75" customHeight="1" x14ac:dyDescent="0.15">
      <c r="A18" s="353"/>
      <c r="B18" s="338"/>
      <c r="C18" s="339" t="s">
        <v>95</v>
      </c>
      <c r="D18" s="339"/>
      <c r="E18" s="339"/>
      <c r="F18" s="275"/>
      <c r="G18" s="332">
        <f>IF(R18=0,"",R18)</f>
        <v>87000</v>
      </c>
      <c r="H18" s="333"/>
      <c r="I18" s="333"/>
      <c r="J18" s="333"/>
      <c r="K18" s="28"/>
      <c r="L18" s="361"/>
      <c r="M18" s="361"/>
      <c r="N18" s="361"/>
      <c r="O18" s="361"/>
      <c r="P18" s="362"/>
      <c r="R18" s="8">
        <f>SUM(G15+G16+G17)</f>
        <v>87000</v>
      </c>
    </row>
    <row r="19" spans="1:19" ht="30.75" customHeight="1" x14ac:dyDescent="0.15">
      <c r="A19" s="353"/>
      <c r="B19" s="336" t="s">
        <v>98</v>
      </c>
      <c r="C19" s="303" t="s">
        <v>96</v>
      </c>
      <c r="D19" s="303"/>
      <c r="E19" s="303"/>
      <c r="F19" s="304"/>
      <c r="G19" s="307">
        <v>12000</v>
      </c>
      <c r="H19" s="308"/>
      <c r="I19" s="308"/>
      <c r="J19" s="308"/>
      <c r="K19" s="20"/>
      <c r="L19" s="305" t="s">
        <v>244</v>
      </c>
      <c r="M19" s="305"/>
      <c r="N19" s="305"/>
      <c r="O19" s="305"/>
      <c r="P19" s="306"/>
    </row>
    <row r="20" spans="1:19" ht="30.75" customHeight="1" x14ac:dyDescent="0.15">
      <c r="A20" s="353"/>
      <c r="B20" s="337"/>
      <c r="C20" s="303" t="s">
        <v>97</v>
      </c>
      <c r="D20" s="303"/>
      <c r="E20" s="303"/>
      <c r="F20" s="304"/>
      <c r="G20" s="307">
        <v>2000</v>
      </c>
      <c r="H20" s="308"/>
      <c r="I20" s="308"/>
      <c r="J20" s="308"/>
      <c r="K20" s="19"/>
      <c r="L20" s="305" t="s">
        <v>245</v>
      </c>
      <c r="M20" s="305"/>
      <c r="N20" s="305"/>
      <c r="O20" s="305"/>
      <c r="P20" s="306"/>
    </row>
    <row r="21" spans="1:19" ht="30.75" customHeight="1" x14ac:dyDescent="0.15">
      <c r="A21" s="353"/>
      <c r="B21" s="338"/>
      <c r="C21" s="339" t="s">
        <v>95</v>
      </c>
      <c r="D21" s="339"/>
      <c r="E21" s="339"/>
      <c r="F21" s="275"/>
      <c r="G21" s="332">
        <f>IF(R21=0,"",R21)</f>
        <v>14000</v>
      </c>
      <c r="H21" s="333"/>
      <c r="I21" s="333"/>
      <c r="J21" s="333"/>
      <c r="K21" s="28"/>
      <c r="L21" s="340"/>
      <c r="M21" s="340"/>
      <c r="N21" s="340"/>
      <c r="O21" s="340"/>
      <c r="P21" s="341"/>
      <c r="R21" s="8">
        <f>SUM(G19+G20)</f>
        <v>14000</v>
      </c>
    </row>
    <row r="22" spans="1:19" ht="30.75" customHeight="1" x14ac:dyDescent="0.15">
      <c r="A22" s="353"/>
      <c r="B22" s="294" t="s">
        <v>101</v>
      </c>
      <c r="C22" s="295"/>
      <c r="D22" s="295"/>
      <c r="E22" s="295"/>
      <c r="F22" s="296"/>
      <c r="G22" s="328">
        <f>IF(R23=0,"",R23)</f>
        <v>15000</v>
      </c>
      <c r="H22" s="329"/>
      <c r="I22" s="329"/>
      <c r="J22" s="329"/>
      <c r="K22" s="25"/>
      <c r="L22" s="323" t="s">
        <v>99</v>
      </c>
      <c r="M22" s="324"/>
      <c r="N22" s="325">
        <v>9000</v>
      </c>
      <c r="O22" s="325"/>
      <c r="P22" s="16" t="s">
        <v>87</v>
      </c>
    </row>
    <row r="23" spans="1:19" ht="30.75" customHeight="1" x14ac:dyDescent="0.15">
      <c r="A23" s="353"/>
      <c r="B23" s="297"/>
      <c r="C23" s="298"/>
      <c r="D23" s="298"/>
      <c r="E23" s="298"/>
      <c r="F23" s="299"/>
      <c r="G23" s="330"/>
      <c r="H23" s="331"/>
      <c r="I23" s="331"/>
      <c r="J23" s="331"/>
      <c r="K23" s="26"/>
      <c r="L23" s="326" t="s">
        <v>100</v>
      </c>
      <c r="M23" s="326"/>
      <c r="N23" s="327">
        <v>6000</v>
      </c>
      <c r="O23" s="327"/>
      <c r="P23" s="18" t="s">
        <v>87</v>
      </c>
      <c r="R23" s="8">
        <f>SUM(N22+N23)</f>
        <v>15000</v>
      </c>
    </row>
    <row r="24" spans="1:19" ht="30.75" customHeight="1" x14ac:dyDescent="0.15">
      <c r="A24" s="353"/>
      <c r="B24" s="302" t="s">
        <v>102</v>
      </c>
      <c r="C24" s="303"/>
      <c r="D24" s="303"/>
      <c r="E24" s="303"/>
      <c r="F24" s="304"/>
      <c r="G24" s="307">
        <v>5000</v>
      </c>
      <c r="H24" s="308"/>
      <c r="I24" s="308"/>
      <c r="J24" s="308"/>
      <c r="K24" s="101"/>
      <c r="L24" s="300" t="s">
        <v>246</v>
      </c>
      <c r="M24" s="300"/>
      <c r="N24" s="300"/>
      <c r="O24" s="300"/>
      <c r="P24" s="301"/>
    </row>
    <row r="25" spans="1:19" ht="30.75" customHeight="1" x14ac:dyDescent="0.15">
      <c r="A25" s="353"/>
      <c r="B25" s="302" t="s">
        <v>56</v>
      </c>
      <c r="C25" s="303"/>
      <c r="D25" s="303"/>
      <c r="E25" s="303"/>
      <c r="F25" s="304"/>
      <c r="G25" s="307">
        <v>8000</v>
      </c>
      <c r="H25" s="308"/>
      <c r="I25" s="308"/>
      <c r="J25" s="308"/>
      <c r="K25" s="101"/>
      <c r="L25" s="305" t="s">
        <v>247</v>
      </c>
      <c r="M25" s="305"/>
      <c r="N25" s="305"/>
      <c r="O25" s="305"/>
      <c r="P25" s="306"/>
    </row>
    <row r="26" spans="1:19" ht="30.75" customHeight="1" thickBot="1" x14ac:dyDescent="0.2">
      <c r="A26" s="353"/>
      <c r="B26" s="309"/>
      <c r="C26" s="295"/>
      <c r="D26" s="295"/>
      <c r="E26" s="295"/>
      <c r="F26" s="296"/>
      <c r="G26" s="317"/>
      <c r="H26" s="318"/>
      <c r="I26" s="318"/>
      <c r="J26" s="318"/>
      <c r="K26" s="104"/>
      <c r="L26" s="310"/>
      <c r="M26" s="310"/>
      <c r="N26" s="310"/>
      <c r="O26" s="310"/>
      <c r="P26" s="311"/>
    </row>
    <row r="27" spans="1:19" ht="30.75" customHeight="1" thickBot="1" x14ac:dyDescent="0.2">
      <c r="A27" s="354"/>
      <c r="B27" s="312" t="s">
        <v>90</v>
      </c>
      <c r="C27" s="313"/>
      <c r="D27" s="313"/>
      <c r="E27" s="313"/>
      <c r="F27" s="314"/>
      <c r="G27" s="319">
        <f>IF(R27=0,"",R27)</f>
        <v>129000</v>
      </c>
      <c r="H27" s="320"/>
      <c r="I27" s="320"/>
      <c r="J27" s="320"/>
      <c r="K27" s="27"/>
      <c r="L27" s="315"/>
      <c r="M27" s="315"/>
      <c r="N27" s="315"/>
      <c r="O27" s="315"/>
      <c r="P27" s="316"/>
      <c r="R27" s="75">
        <f>SUM(R18+R21+R23+G24+G25+G26)</f>
        <v>129000</v>
      </c>
      <c r="S27" s="125" t="s">
        <v>188</v>
      </c>
    </row>
    <row r="28" spans="1:19" ht="30.75" customHeight="1" x14ac:dyDescent="0.15">
      <c r="B28" s="229">
        <v>22</v>
      </c>
      <c r="C28" s="229"/>
      <c r="D28" s="229"/>
      <c r="E28" s="229"/>
      <c r="F28" s="229"/>
      <c r="G28" s="229"/>
      <c r="H28" s="229"/>
      <c r="I28" s="229"/>
      <c r="J28" s="229"/>
      <c r="K28" s="229"/>
      <c r="L28" s="229"/>
      <c r="M28" s="229"/>
      <c r="N28" s="229"/>
      <c r="O28" s="229"/>
      <c r="Q28" s="23"/>
      <c r="R28" s="8">
        <f>SUM(R14-R27)</f>
        <v>24000</v>
      </c>
      <c r="S28" s="126" t="str">
        <f>IF(R28&gt;=0," 正：収入&gt;=支出"," 誤：収入&lt;支出")</f>
        <v xml:space="preserve"> 正：収入&gt;=支出</v>
      </c>
    </row>
    <row r="29" spans="1:19" ht="30.75" customHeight="1" x14ac:dyDescent="0.15">
      <c r="B29" s="159"/>
      <c r="C29" s="159"/>
      <c r="D29" s="159"/>
      <c r="E29" s="159"/>
      <c r="F29" s="159"/>
      <c r="G29" s="159"/>
      <c r="H29" s="159"/>
      <c r="I29" s="159"/>
      <c r="J29" s="159"/>
      <c r="K29" s="159"/>
      <c r="L29" s="159"/>
      <c r="M29" s="159"/>
      <c r="N29" s="159"/>
      <c r="O29" s="159"/>
      <c r="Q29" s="23"/>
      <c r="R29" s="126"/>
      <c r="S29" s="126"/>
    </row>
    <row r="30" spans="1:19" ht="31.5" customHeight="1" x14ac:dyDescent="0.15">
      <c r="R30" s="1" t="s">
        <v>255</v>
      </c>
    </row>
    <row r="31" spans="1:19" ht="33" customHeight="1" x14ac:dyDescent="0.15">
      <c r="R31" s="7" t="s">
        <v>250</v>
      </c>
      <c r="S31" s="160">
        <f>G11</f>
        <v>60000</v>
      </c>
    </row>
    <row r="32" spans="1:19" ht="33" customHeight="1" x14ac:dyDescent="0.15">
      <c r="R32" s="7" t="s">
        <v>251</v>
      </c>
      <c r="S32" s="160">
        <f>R18</f>
        <v>87000</v>
      </c>
    </row>
    <row r="33" spans="18:19" ht="33" customHeight="1" x14ac:dyDescent="0.15">
      <c r="R33" s="7" t="s">
        <v>252</v>
      </c>
      <c r="S33" s="160">
        <f>SUM(S31-S32)</f>
        <v>-27000</v>
      </c>
    </row>
    <row r="34" spans="18:19" ht="34.5" customHeight="1" x14ac:dyDescent="0.15">
      <c r="R34" s="7" t="s">
        <v>253</v>
      </c>
      <c r="S34" s="161" t="str">
        <f>IF(S33&lt;=0,"0",S33)</f>
        <v>0</v>
      </c>
    </row>
    <row r="35" spans="18:19" ht="27" customHeight="1" x14ac:dyDescent="0.15">
      <c r="R35" s="9" t="s">
        <v>254</v>
      </c>
    </row>
    <row r="36" spans="18:19" ht="27" customHeight="1" x14ac:dyDescent="0.15"/>
    <row r="37" spans="18:19" ht="27" customHeight="1" x14ac:dyDescent="0.15">
      <c r="R37" s="9" t="s">
        <v>256</v>
      </c>
      <c r="S37" s="52"/>
    </row>
    <row r="38" spans="18:19" ht="27" customHeight="1" x14ac:dyDescent="0.15">
      <c r="R38" s="7" t="s">
        <v>257</v>
      </c>
      <c r="S38" s="160">
        <f>R14</f>
        <v>153000</v>
      </c>
    </row>
    <row r="39" spans="18:19" ht="27" customHeight="1" x14ac:dyDescent="0.15">
      <c r="R39" s="7" t="s">
        <v>258</v>
      </c>
      <c r="S39" s="160">
        <f>R27</f>
        <v>129000</v>
      </c>
    </row>
    <row r="40" spans="18:19" ht="27" customHeight="1" x14ac:dyDescent="0.15">
      <c r="R40" s="7" t="s">
        <v>259</v>
      </c>
      <c r="S40" s="162" t="str">
        <f>S34</f>
        <v>0</v>
      </c>
    </row>
    <row r="41" spans="18:19" ht="27" customHeight="1" x14ac:dyDescent="0.15">
      <c r="R41" s="7" t="s">
        <v>260</v>
      </c>
      <c r="S41" s="160">
        <f>S38-S39-S40</f>
        <v>24000</v>
      </c>
    </row>
    <row r="42" spans="18:19" ht="27" customHeight="1" x14ac:dyDescent="0.15"/>
    <row r="43" spans="18:19" ht="27" customHeight="1" x14ac:dyDescent="0.15"/>
    <row r="44" spans="18:19" ht="27" customHeight="1" x14ac:dyDescent="0.15"/>
    <row r="45" spans="18:19" ht="27" customHeight="1" x14ac:dyDescent="0.15"/>
    <row r="46" spans="18:19" ht="27" customHeight="1" x14ac:dyDescent="0.15"/>
    <row r="47" spans="18:19" ht="27" customHeight="1" x14ac:dyDescent="0.15"/>
    <row r="48" spans="18:19"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sheetData>
  <sheetProtection sheet="1" objects="1" scenarios="1"/>
  <mergeCells count="72">
    <mergeCell ref="O6:P6"/>
    <mergeCell ref="B14:F14"/>
    <mergeCell ref="I5:L5"/>
    <mergeCell ref="B1:O1"/>
    <mergeCell ref="B7:F7"/>
    <mergeCell ref="G7:K7"/>
    <mergeCell ref="L7:P7"/>
    <mergeCell ref="D5:H5"/>
    <mergeCell ref="D3:H3"/>
    <mergeCell ref="D4:H4"/>
    <mergeCell ref="I3:L3"/>
    <mergeCell ref="I4:L4"/>
    <mergeCell ref="B11:F11"/>
    <mergeCell ref="L11:P11"/>
    <mergeCell ref="B12:F12"/>
    <mergeCell ref="L12:P12"/>
    <mergeCell ref="B13:F13"/>
    <mergeCell ref="L13:P13"/>
    <mergeCell ref="L14:P14"/>
    <mergeCell ref="A15:A27"/>
    <mergeCell ref="B15:B18"/>
    <mergeCell ref="C15:F15"/>
    <mergeCell ref="L15:P15"/>
    <mergeCell ref="C16:F16"/>
    <mergeCell ref="L16:P16"/>
    <mergeCell ref="C17:F17"/>
    <mergeCell ref="L17:P17"/>
    <mergeCell ref="C18:F18"/>
    <mergeCell ref="L18:P18"/>
    <mergeCell ref="A8:A14"/>
    <mergeCell ref="B8:F10"/>
    <mergeCell ref="N8:O8"/>
    <mergeCell ref="N9:O9"/>
    <mergeCell ref="N10:O10"/>
    <mergeCell ref="B19:B21"/>
    <mergeCell ref="C19:F19"/>
    <mergeCell ref="L19:P19"/>
    <mergeCell ref="C20:F20"/>
    <mergeCell ref="L20:P20"/>
    <mergeCell ref="C21:F21"/>
    <mergeCell ref="L21:P21"/>
    <mergeCell ref="G20:J20"/>
    <mergeCell ref="G21:J21"/>
    <mergeCell ref="G8:J10"/>
    <mergeCell ref="G11:J11"/>
    <mergeCell ref="G12:J12"/>
    <mergeCell ref="G13:J13"/>
    <mergeCell ref="G14:J14"/>
    <mergeCell ref="G15:J15"/>
    <mergeCell ref="L22:M22"/>
    <mergeCell ref="N22:O22"/>
    <mergeCell ref="L23:M23"/>
    <mergeCell ref="N23:O23"/>
    <mergeCell ref="G22:J23"/>
    <mergeCell ref="G16:J16"/>
    <mergeCell ref="G17:J17"/>
    <mergeCell ref="G18:J18"/>
    <mergeCell ref="G19:J19"/>
    <mergeCell ref="B28:O28"/>
    <mergeCell ref="B26:F26"/>
    <mergeCell ref="L26:P26"/>
    <mergeCell ref="B27:F27"/>
    <mergeCell ref="L27:P27"/>
    <mergeCell ref="G26:J26"/>
    <mergeCell ref="G27:J27"/>
    <mergeCell ref="B22:F23"/>
    <mergeCell ref="L24:P24"/>
    <mergeCell ref="B25:F25"/>
    <mergeCell ref="L25:P25"/>
    <mergeCell ref="G24:J24"/>
    <mergeCell ref="G25:J25"/>
    <mergeCell ref="B24:F24"/>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3"/>
  <sheetViews>
    <sheetView view="pageBreakPreview" zoomScaleNormal="100" zoomScaleSheetLayoutView="100" workbookViewId="0">
      <selection activeCell="F1" sqref="F1"/>
    </sheetView>
  </sheetViews>
  <sheetFormatPr defaultRowHeight="13.5" x14ac:dyDescent="0.15"/>
  <cols>
    <col min="1" max="1" width="6.25" style="9" customWidth="1"/>
    <col min="2" max="2" width="36.75" style="9" customWidth="1"/>
    <col min="3" max="4" width="11.5" style="9" customWidth="1"/>
    <col min="5" max="5" width="21.75" style="34" customWidth="1"/>
    <col min="6" max="24" width="4.5" style="9" customWidth="1"/>
    <col min="25" max="16384" width="9" style="9"/>
  </cols>
  <sheetData>
    <row r="1" spans="1:16" ht="33" customHeight="1" x14ac:dyDescent="0.15">
      <c r="A1" s="388" t="s">
        <v>346</v>
      </c>
      <c r="B1" s="389"/>
      <c r="C1" s="389"/>
      <c r="D1" s="389"/>
      <c r="E1" s="389"/>
      <c r="F1" s="33"/>
      <c r="G1" s="33"/>
      <c r="H1" s="33"/>
      <c r="I1" s="33"/>
      <c r="J1" s="33"/>
      <c r="K1" s="33"/>
      <c r="L1" s="33"/>
      <c r="M1" s="33"/>
      <c r="N1" s="33"/>
      <c r="O1" s="33"/>
      <c r="P1" s="33"/>
    </row>
    <row r="2" spans="1:16" ht="10.5" customHeight="1" x14ac:dyDescent="0.15">
      <c r="A2" s="105"/>
      <c r="B2" s="198"/>
      <c r="C2" s="198"/>
      <c r="D2" s="199"/>
      <c r="E2" s="62"/>
      <c r="F2" s="33"/>
      <c r="G2" s="33"/>
      <c r="H2" s="33"/>
      <c r="I2" s="33"/>
      <c r="J2" s="33"/>
      <c r="K2" s="33"/>
      <c r="L2" s="33"/>
      <c r="M2" s="33"/>
      <c r="N2" s="33"/>
      <c r="O2" s="33"/>
      <c r="P2" s="33"/>
    </row>
    <row r="3" spans="1:16" ht="33" customHeight="1" x14ac:dyDescent="0.15">
      <c r="A3" s="203" t="s">
        <v>127</v>
      </c>
      <c r="D3" s="204"/>
      <c r="E3" s="205"/>
    </row>
    <row r="4" spans="1:16" ht="10.5" customHeight="1" thickBot="1" x14ac:dyDescent="0.2">
      <c r="A4" s="4"/>
    </row>
    <row r="5" spans="1:16" ht="33" customHeight="1" x14ac:dyDescent="0.15">
      <c r="A5" s="35" t="s">
        <v>128</v>
      </c>
      <c r="B5" s="206" t="s">
        <v>133</v>
      </c>
      <c r="C5" s="393" t="s">
        <v>130</v>
      </c>
      <c r="D5" s="394"/>
      <c r="E5" s="207" t="s">
        <v>131</v>
      </c>
    </row>
    <row r="6" spans="1:16" ht="33" customHeight="1" x14ac:dyDescent="0.15">
      <c r="A6" s="208">
        <v>4</v>
      </c>
      <c r="B6" s="209" t="s">
        <v>308</v>
      </c>
      <c r="C6" s="390" t="s">
        <v>320</v>
      </c>
      <c r="D6" s="391"/>
      <c r="E6" s="210"/>
    </row>
    <row r="7" spans="1:16" ht="33" customHeight="1" x14ac:dyDescent="0.15">
      <c r="A7" s="208">
        <v>5</v>
      </c>
      <c r="B7" s="209" t="s">
        <v>309</v>
      </c>
      <c r="C7" s="390" t="s">
        <v>321</v>
      </c>
      <c r="D7" s="391"/>
      <c r="E7" s="210"/>
    </row>
    <row r="8" spans="1:16" ht="33" customHeight="1" x14ac:dyDescent="0.15">
      <c r="A8" s="208">
        <v>6</v>
      </c>
      <c r="B8" s="209" t="s">
        <v>310</v>
      </c>
      <c r="C8" s="390" t="s">
        <v>320</v>
      </c>
      <c r="D8" s="391"/>
      <c r="E8" s="210"/>
    </row>
    <row r="9" spans="1:16" ht="33" customHeight="1" x14ac:dyDescent="0.15">
      <c r="A9" s="208">
        <v>7</v>
      </c>
      <c r="B9" s="209" t="s">
        <v>311</v>
      </c>
      <c r="C9" s="390" t="s">
        <v>322</v>
      </c>
      <c r="D9" s="391"/>
      <c r="E9" s="210"/>
    </row>
    <row r="10" spans="1:16" ht="33" customHeight="1" x14ac:dyDescent="0.15">
      <c r="A10" s="208">
        <v>8</v>
      </c>
      <c r="B10" s="209" t="s">
        <v>312</v>
      </c>
      <c r="C10" s="390" t="s">
        <v>324</v>
      </c>
      <c r="D10" s="391"/>
      <c r="E10" s="210"/>
    </row>
    <row r="11" spans="1:16" ht="33" customHeight="1" x14ac:dyDescent="0.15">
      <c r="A11" s="208">
        <v>9</v>
      </c>
      <c r="B11" s="209" t="s">
        <v>313</v>
      </c>
      <c r="C11" s="390" t="s">
        <v>323</v>
      </c>
      <c r="D11" s="391"/>
      <c r="E11" s="210"/>
    </row>
    <row r="12" spans="1:16" ht="33" customHeight="1" x14ac:dyDescent="0.15">
      <c r="A12" s="208">
        <v>10</v>
      </c>
      <c r="B12" s="209" t="s">
        <v>314</v>
      </c>
      <c r="C12" s="390" t="s">
        <v>322</v>
      </c>
      <c r="D12" s="391"/>
      <c r="E12" s="210"/>
    </row>
    <row r="13" spans="1:16" ht="33" customHeight="1" x14ac:dyDescent="0.15">
      <c r="A13" s="208">
        <v>11</v>
      </c>
      <c r="B13" s="209" t="s">
        <v>315</v>
      </c>
      <c r="C13" s="390" t="s">
        <v>321</v>
      </c>
      <c r="D13" s="391"/>
      <c r="E13" s="210"/>
    </row>
    <row r="14" spans="1:16" ht="33" customHeight="1" x14ac:dyDescent="0.15">
      <c r="A14" s="208">
        <v>12</v>
      </c>
      <c r="B14" s="209" t="s">
        <v>316</v>
      </c>
      <c r="C14" s="390" t="s">
        <v>322</v>
      </c>
      <c r="D14" s="391"/>
      <c r="E14" s="210"/>
    </row>
    <row r="15" spans="1:16" ht="33" customHeight="1" x14ac:dyDescent="0.15">
      <c r="A15" s="208">
        <v>1</v>
      </c>
      <c r="B15" s="209" t="s">
        <v>317</v>
      </c>
      <c r="C15" s="390" t="s">
        <v>322</v>
      </c>
      <c r="D15" s="391"/>
      <c r="E15" s="210"/>
    </row>
    <row r="16" spans="1:16" ht="33" customHeight="1" x14ac:dyDescent="0.15">
      <c r="A16" s="208">
        <v>2</v>
      </c>
      <c r="B16" s="209" t="s">
        <v>318</v>
      </c>
      <c r="C16" s="390" t="s">
        <v>321</v>
      </c>
      <c r="D16" s="391"/>
      <c r="E16" s="210"/>
    </row>
    <row r="17" spans="1:8" ht="33" customHeight="1" thickBot="1" x14ac:dyDescent="0.2">
      <c r="A17" s="107">
        <v>3</v>
      </c>
      <c r="B17" s="209" t="s">
        <v>319</v>
      </c>
      <c r="C17" s="390" t="s">
        <v>322</v>
      </c>
      <c r="D17" s="391"/>
      <c r="E17" s="211"/>
      <c r="H17" s="90"/>
    </row>
    <row r="18" spans="1:8" ht="33" customHeight="1" x14ac:dyDescent="0.15">
      <c r="A18" s="200"/>
      <c r="B18" s="201"/>
      <c r="C18" s="212"/>
      <c r="D18" s="2"/>
      <c r="E18" s="91"/>
      <c r="H18" s="90"/>
    </row>
    <row r="19" spans="1:8" ht="33" customHeight="1" thickBot="1" x14ac:dyDescent="0.2">
      <c r="A19" s="213" t="s">
        <v>129</v>
      </c>
      <c r="B19" s="202"/>
      <c r="C19" s="117"/>
      <c r="D19" s="4"/>
      <c r="E19" s="117"/>
      <c r="H19" s="90"/>
    </row>
    <row r="20" spans="1:8" ht="33" customHeight="1" x14ac:dyDescent="0.15">
      <c r="A20" s="118" t="s">
        <v>132</v>
      </c>
      <c r="B20" s="395" t="s">
        <v>133</v>
      </c>
      <c r="C20" s="396"/>
      <c r="D20" s="397" t="s">
        <v>134</v>
      </c>
      <c r="E20" s="398"/>
      <c r="H20" s="90"/>
    </row>
    <row r="21" spans="1:8" ht="33" customHeight="1" x14ac:dyDescent="0.15">
      <c r="A21" s="214"/>
      <c r="B21" s="399"/>
      <c r="C21" s="400"/>
      <c r="D21" s="383"/>
      <c r="E21" s="384"/>
      <c r="H21" s="90"/>
    </row>
    <row r="22" spans="1:8" ht="33" customHeight="1" x14ac:dyDescent="0.15">
      <c r="A22" s="214"/>
      <c r="B22" s="399"/>
      <c r="C22" s="400"/>
      <c r="D22" s="383"/>
      <c r="E22" s="384"/>
      <c r="H22" s="90"/>
    </row>
    <row r="23" spans="1:8" ht="33" customHeight="1" x14ac:dyDescent="0.15">
      <c r="A23" s="214"/>
      <c r="B23" s="399"/>
      <c r="C23" s="400"/>
      <c r="D23" s="383"/>
      <c r="E23" s="384"/>
      <c r="H23" s="90"/>
    </row>
    <row r="24" spans="1:8" ht="33" customHeight="1" x14ac:dyDescent="0.15">
      <c r="A24" s="214"/>
      <c r="B24" s="399"/>
      <c r="C24" s="400"/>
      <c r="D24" s="383"/>
      <c r="E24" s="384"/>
      <c r="H24" s="90"/>
    </row>
    <row r="25" spans="1:8" ht="33" customHeight="1" thickBot="1" x14ac:dyDescent="0.2">
      <c r="A25" s="120"/>
      <c r="B25" s="385"/>
      <c r="C25" s="386"/>
      <c r="D25" s="387"/>
      <c r="E25" s="272"/>
      <c r="H25" s="90"/>
    </row>
    <row r="26" spans="1:8" ht="33" customHeight="1" x14ac:dyDescent="0.15">
      <c r="A26" s="200"/>
      <c r="B26" s="200"/>
      <c r="C26" s="91"/>
      <c r="D26" s="1"/>
      <c r="E26" s="91"/>
      <c r="H26" s="90"/>
    </row>
    <row r="27" spans="1:8" ht="33" customHeight="1" x14ac:dyDescent="0.15">
      <c r="A27" s="392">
        <v>21</v>
      </c>
      <c r="B27" s="287"/>
      <c r="C27" s="287"/>
      <c r="D27" s="287"/>
      <c r="E27" s="287"/>
    </row>
    <row r="28" spans="1:8" ht="33" customHeight="1" x14ac:dyDescent="0.15"/>
    <row r="29" spans="1:8" ht="33" customHeight="1" x14ac:dyDescent="0.15"/>
    <row r="30" spans="1:8" ht="33" customHeight="1" x14ac:dyDescent="0.15"/>
    <row r="31" spans="1:8" ht="33" customHeight="1" x14ac:dyDescent="0.15"/>
    <row r="32" spans="1:8" ht="33" customHeight="1" x14ac:dyDescent="0.15"/>
    <row r="33" ht="33" customHeight="1" x14ac:dyDescent="0.15"/>
  </sheetData>
  <mergeCells count="27">
    <mergeCell ref="A27:E27"/>
    <mergeCell ref="C8:D8"/>
    <mergeCell ref="C9:D9"/>
    <mergeCell ref="C10:D10"/>
    <mergeCell ref="C5:D5"/>
    <mergeCell ref="C6:D6"/>
    <mergeCell ref="C7:D7"/>
    <mergeCell ref="B20:C20"/>
    <mergeCell ref="D20:E20"/>
    <mergeCell ref="B21:C21"/>
    <mergeCell ref="D21:E21"/>
    <mergeCell ref="B22:C22"/>
    <mergeCell ref="D22:E22"/>
    <mergeCell ref="B23:C23"/>
    <mergeCell ref="D23:E23"/>
    <mergeCell ref="B24:C24"/>
    <mergeCell ref="D24:E24"/>
    <mergeCell ref="B25:C25"/>
    <mergeCell ref="D25:E25"/>
    <mergeCell ref="A1:E1"/>
    <mergeCell ref="C17:D17"/>
    <mergeCell ref="C14:D14"/>
    <mergeCell ref="C15:D15"/>
    <mergeCell ref="C16:D16"/>
    <mergeCell ref="C11:D11"/>
    <mergeCell ref="C12:D12"/>
    <mergeCell ref="C13:D13"/>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view="pageBreakPreview" zoomScaleNormal="100" zoomScaleSheetLayoutView="100" workbookViewId="0">
      <selection activeCell="H1" sqref="H1"/>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4" customWidth="1"/>
    <col min="8" max="8" width="4.5" style="9" customWidth="1"/>
    <col min="9" max="9" width="22.125" style="9" customWidth="1"/>
    <col min="10" max="26" width="4.5" style="9" customWidth="1"/>
    <col min="27" max="16384" width="9" style="9"/>
  </cols>
  <sheetData>
    <row r="1" spans="1:18" ht="33" customHeight="1" x14ac:dyDescent="0.15">
      <c r="A1" s="228" t="s">
        <v>126</v>
      </c>
      <c r="B1" s="287"/>
      <c r="C1" s="287"/>
      <c r="D1" s="287"/>
      <c r="E1" s="287"/>
      <c r="F1" s="287"/>
      <c r="G1" s="287"/>
      <c r="H1" s="33"/>
      <c r="I1" s="33"/>
      <c r="J1" s="33"/>
      <c r="K1" s="33"/>
      <c r="L1" s="33"/>
      <c r="M1" s="33"/>
      <c r="N1" s="33"/>
      <c r="O1" s="33"/>
      <c r="P1" s="33"/>
      <c r="Q1" s="33"/>
      <c r="R1" s="33"/>
    </row>
    <row r="2" spans="1:18" ht="10.5" customHeight="1" thickBot="1" x14ac:dyDescent="0.2">
      <c r="A2" s="403" t="s">
        <v>121</v>
      </c>
      <c r="B2" s="281"/>
      <c r="C2" s="70"/>
      <c r="D2" s="70"/>
      <c r="E2" s="22"/>
      <c r="F2" s="22"/>
      <c r="G2" s="62"/>
      <c r="H2" s="33"/>
      <c r="I2" s="33"/>
      <c r="J2" s="33"/>
      <c r="K2" s="33"/>
      <c r="L2" s="33"/>
      <c r="M2" s="33"/>
      <c r="N2" s="33"/>
      <c r="O2" s="33"/>
      <c r="P2" s="33"/>
      <c r="Q2" s="33"/>
      <c r="R2" s="33"/>
    </row>
    <row r="3" spans="1:18" ht="33" customHeight="1" thickTop="1" thickBot="1" x14ac:dyDescent="0.2">
      <c r="A3" s="404"/>
      <c r="B3" s="405"/>
      <c r="E3" s="74" t="s">
        <v>169</v>
      </c>
      <c r="F3" s="401">
        <f>IF(I3=0,"",I3)</f>
        <v>21500</v>
      </c>
      <c r="G3" s="402"/>
      <c r="I3" s="75">
        <f>⑤収支予算書!G21</f>
        <v>21500</v>
      </c>
    </row>
    <row r="4" spans="1:18" ht="10.5" customHeight="1" thickTop="1" thickBot="1" x14ac:dyDescent="0.2">
      <c r="F4" s="9"/>
    </row>
    <row r="5" spans="1:18" ht="33" customHeight="1" x14ac:dyDescent="0.15">
      <c r="A5" s="217" t="s">
        <v>108</v>
      </c>
      <c r="B5" s="68" t="s">
        <v>109</v>
      </c>
      <c r="C5" s="85" t="s">
        <v>111</v>
      </c>
      <c r="D5" s="86" t="s">
        <v>122</v>
      </c>
      <c r="E5" s="37" t="s">
        <v>115</v>
      </c>
      <c r="F5" s="38" t="s">
        <v>123</v>
      </c>
      <c r="G5" s="39" t="s">
        <v>117</v>
      </c>
    </row>
    <row r="6" spans="1:18" ht="33" customHeight="1" x14ac:dyDescent="0.15">
      <c r="A6" s="215">
        <v>2</v>
      </c>
      <c r="B6" s="173">
        <v>1</v>
      </c>
      <c r="C6" s="181" t="s">
        <v>242</v>
      </c>
      <c r="D6" s="182"/>
      <c r="E6" s="174"/>
      <c r="F6" s="175">
        <v>8000</v>
      </c>
      <c r="G6" s="79">
        <f>IF(F6="","",F6)</f>
        <v>8000</v>
      </c>
    </row>
    <row r="7" spans="1:18" ht="33" customHeight="1" x14ac:dyDescent="0.15">
      <c r="A7" s="216"/>
      <c r="B7" s="54"/>
      <c r="C7" s="87"/>
      <c r="D7" s="63"/>
      <c r="E7" s="54"/>
      <c r="F7" s="56"/>
      <c r="G7" s="79" t="str">
        <f>IF(F7="","",G6+F7)</f>
        <v/>
      </c>
    </row>
    <row r="8" spans="1:18" ht="33" customHeight="1" x14ac:dyDescent="0.15">
      <c r="A8" s="216"/>
      <c r="B8" s="54"/>
      <c r="C8" s="87"/>
      <c r="D8" s="63"/>
      <c r="E8" s="54"/>
      <c r="F8" s="56"/>
      <c r="G8" s="79" t="str">
        <f t="shared" ref="G8:G25" si="0">IF(F8="","",G7+F8)</f>
        <v/>
      </c>
    </row>
    <row r="9" spans="1:18" ht="33" customHeight="1" x14ac:dyDescent="0.15">
      <c r="A9" s="216"/>
      <c r="B9" s="54"/>
      <c r="C9" s="87"/>
      <c r="D9" s="63"/>
      <c r="E9" s="54"/>
      <c r="F9" s="56"/>
      <c r="G9" s="79" t="str">
        <f t="shared" si="0"/>
        <v/>
      </c>
    </row>
    <row r="10" spans="1:18" ht="33" customHeight="1" x14ac:dyDescent="0.15">
      <c r="A10" s="216"/>
      <c r="B10" s="54"/>
      <c r="C10" s="87"/>
      <c r="D10" s="63"/>
      <c r="E10" s="54"/>
      <c r="F10" s="56"/>
      <c r="G10" s="79" t="str">
        <f t="shared" si="0"/>
        <v/>
      </c>
    </row>
    <row r="11" spans="1:18" ht="33" customHeight="1" x14ac:dyDescent="0.15">
      <c r="A11" s="216"/>
      <c r="B11" s="54"/>
      <c r="C11" s="87"/>
      <c r="D11" s="63"/>
      <c r="E11" s="54"/>
      <c r="F11" s="56"/>
      <c r="G11" s="79" t="str">
        <f t="shared" si="0"/>
        <v/>
      </c>
    </row>
    <row r="12" spans="1:18" ht="33" customHeight="1" x14ac:dyDescent="0.15">
      <c r="A12" s="216"/>
      <c r="B12" s="54"/>
      <c r="C12" s="87"/>
      <c r="D12" s="63"/>
      <c r="E12" s="54"/>
      <c r="F12" s="56"/>
      <c r="G12" s="79" t="str">
        <f t="shared" si="0"/>
        <v/>
      </c>
    </row>
    <row r="13" spans="1:18" ht="33" customHeight="1" x14ac:dyDescent="0.15">
      <c r="A13" s="216"/>
      <c r="B13" s="54"/>
      <c r="C13" s="87"/>
      <c r="D13" s="63"/>
      <c r="E13" s="54"/>
      <c r="F13" s="56"/>
      <c r="G13" s="79" t="str">
        <f t="shared" si="0"/>
        <v/>
      </c>
    </row>
    <row r="14" spans="1:18" ht="33" customHeight="1" x14ac:dyDescent="0.15">
      <c r="A14" s="216"/>
      <c r="B14" s="54"/>
      <c r="C14" s="87"/>
      <c r="D14" s="63"/>
      <c r="E14" s="54"/>
      <c r="F14" s="56"/>
      <c r="G14" s="79" t="str">
        <f t="shared" si="0"/>
        <v/>
      </c>
    </row>
    <row r="15" spans="1:18" ht="33" customHeight="1" x14ac:dyDescent="0.15">
      <c r="A15" s="216"/>
      <c r="B15" s="54"/>
      <c r="C15" s="87"/>
      <c r="D15" s="63"/>
      <c r="E15" s="54"/>
      <c r="F15" s="56"/>
      <c r="G15" s="79" t="str">
        <f t="shared" si="0"/>
        <v/>
      </c>
    </row>
    <row r="16" spans="1:18" ht="33" customHeight="1" x14ac:dyDescent="0.15">
      <c r="A16" s="216"/>
      <c r="B16" s="54"/>
      <c r="C16" s="87"/>
      <c r="D16" s="63"/>
      <c r="E16" s="54"/>
      <c r="F16" s="56"/>
      <c r="G16" s="79" t="str">
        <f t="shared" si="0"/>
        <v/>
      </c>
    </row>
    <row r="17" spans="1:10" ht="33" customHeight="1" x14ac:dyDescent="0.15">
      <c r="A17" s="216"/>
      <c r="B17" s="54"/>
      <c r="C17" s="87"/>
      <c r="D17" s="63"/>
      <c r="E17" s="54"/>
      <c r="F17" s="56"/>
      <c r="G17" s="79" t="str">
        <f t="shared" si="0"/>
        <v/>
      </c>
    </row>
    <row r="18" spans="1:10" ht="33" customHeight="1" x14ac:dyDescent="0.15">
      <c r="A18" s="216"/>
      <c r="B18" s="54"/>
      <c r="C18" s="87"/>
      <c r="D18" s="63"/>
      <c r="E18" s="54"/>
      <c r="F18" s="56"/>
      <c r="G18" s="79" t="str">
        <f t="shared" si="0"/>
        <v/>
      </c>
    </row>
    <row r="19" spans="1:10" ht="33" customHeight="1" x14ac:dyDescent="0.15">
      <c r="A19" s="216"/>
      <c r="B19" s="54"/>
      <c r="C19" s="87"/>
      <c r="D19" s="63"/>
      <c r="E19" s="54"/>
      <c r="F19" s="56"/>
      <c r="G19" s="79" t="str">
        <f t="shared" si="0"/>
        <v/>
      </c>
    </row>
    <row r="20" spans="1:10" ht="33" customHeight="1" x14ac:dyDescent="0.15">
      <c r="A20" s="216"/>
      <c r="B20" s="54"/>
      <c r="C20" s="87"/>
      <c r="D20" s="63"/>
      <c r="E20" s="54"/>
      <c r="F20" s="56"/>
      <c r="G20" s="79" t="str">
        <f t="shared" si="0"/>
        <v/>
      </c>
    </row>
    <row r="21" spans="1:10" ht="33" customHeight="1" x14ac:dyDescent="0.15">
      <c r="A21" s="216"/>
      <c r="B21" s="54"/>
      <c r="C21" s="87"/>
      <c r="D21" s="63"/>
      <c r="E21" s="54"/>
      <c r="F21" s="56"/>
      <c r="G21" s="79" t="str">
        <f t="shared" si="0"/>
        <v/>
      </c>
    </row>
    <row r="22" spans="1:10" ht="33" customHeight="1" x14ac:dyDescent="0.15">
      <c r="A22" s="216"/>
      <c r="B22" s="54"/>
      <c r="C22" s="87"/>
      <c r="D22" s="63"/>
      <c r="E22" s="54"/>
      <c r="F22" s="56"/>
      <c r="G22" s="79" t="str">
        <f t="shared" si="0"/>
        <v/>
      </c>
    </row>
    <row r="23" spans="1:10" ht="33" customHeight="1" x14ac:dyDescent="0.15">
      <c r="A23" s="216"/>
      <c r="B23" s="54"/>
      <c r="C23" s="87"/>
      <c r="D23" s="63"/>
      <c r="E23" s="54"/>
      <c r="F23" s="56"/>
      <c r="G23" s="79" t="str">
        <f t="shared" si="0"/>
        <v/>
      </c>
    </row>
    <row r="24" spans="1:10" ht="33" customHeight="1" x14ac:dyDescent="0.15">
      <c r="A24" s="216"/>
      <c r="B24" s="54"/>
      <c r="C24" s="87"/>
      <c r="D24" s="63"/>
      <c r="E24" s="54"/>
      <c r="F24" s="56"/>
      <c r="G24" s="79" t="str">
        <f t="shared" si="0"/>
        <v/>
      </c>
    </row>
    <row r="25" spans="1:10" ht="33" customHeight="1" thickBot="1" x14ac:dyDescent="0.2">
      <c r="A25" s="218"/>
      <c r="B25" s="58"/>
      <c r="C25" s="88"/>
      <c r="D25" s="89"/>
      <c r="E25" s="58"/>
      <c r="F25" s="59"/>
      <c r="G25" s="76" t="str">
        <f t="shared" si="0"/>
        <v/>
      </c>
      <c r="J25" s="90"/>
    </row>
    <row r="26" spans="1:10" ht="33" customHeight="1" x14ac:dyDescent="0.15">
      <c r="C26" s="2"/>
      <c r="D26" s="2"/>
      <c r="E26" s="2"/>
      <c r="F26" s="46"/>
    </row>
    <row r="27" spans="1:10" ht="33" customHeight="1" x14ac:dyDescent="0.15">
      <c r="A27" s="392">
        <v>20</v>
      </c>
      <c r="B27" s="287"/>
      <c r="C27" s="287"/>
      <c r="D27" s="287"/>
      <c r="E27" s="287"/>
      <c r="F27" s="287"/>
      <c r="G27" s="287"/>
    </row>
    <row r="28" spans="1:10" ht="33" customHeight="1" x14ac:dyDescent="0.15"/>
    <row r="29" spans="1:10" ht="33" customHeight="1" x14ac:dyDescent="0.15"/>
    <row r="30" spans="1:10" ht="33" customHeight="1" x14ac:dyDescent="0.15"/>
    <row r="31" spans="1:10" ht="33" customHeight="1" x14ac:dyDescent="0.15"/>
    <row r="32" spans="1:10" ht="33" customHeight="1" x14ac:dyDescent="0.15"/>
    <row r="33" ht="33" customHeight="1" x14ac:dyDescent="0.15"/>
  </sheetData>
  <sheetProtection sheet="1" objects="1" scenarios="1"/>
  <mergeCells count="4">
    <mergeCell ref="F3:G3"/>
    <mergeCell ref="A2:B3"/>
    <mergeCell ref="A1:G1"/>
    <mergeCell ref="A27:G27"/>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原紙 (2)</vt:lpstr>
      <vt:lpstr>原紙(1)</vt:lpstr>
      <vt:lpstr>メモ用紙</vt:lpstr>
      <vt:lpstr>㉓備忘録(2)</vt:lpstr>
      <vt:lpstr>㉒備忘録(1)</vt:lpstr>
      <vt:lpstr>㉑会計監査</vt:lpstr>
      <vt:lpstr>⑳収支決算書 </vt:lpstr>
      <vt:lpstr>⑲実施計画</vt:lpstr>
      <vt:lpstr>⑱支出（6）</vt:lpstr>
      <vt:lpstr>⑰支出（5）</vt:lpstr>
      <vt:lpstr>⑯支出（4）</vt:lpstr>
      <vt:lpstr>⑮支出（3）</vt:lpstr>
      <vt:lpstr>⑭支出（2）</vt:lpstr>
      <vt:lpstr>⑬支出（1）</vt:lpstr>
      <vt:lpstr>⑫科目別内訳表紙 (支出)</vt:lpstr>
      <vt:lpstr>⑪収入（3）</vt:lpstr>
      <vt:lpstr>⑩収入（2）</vt:lpstr>
      <vt:lpstr>⑨収入（1）</vt:lpstr>
      <vt:lpstr>⑧科目別内訳表紙（収入）</vt:lpstr>
      <vt:lpstr>⑦出納簿 </vt:lpstr>
      <vt:lpstr>⑥出納簿表紙</vt:lpstr>
      <vt:lpstr>⑤収支予算書</vt:lpstr>
      <vt:lpstr>④予定表</vt:lpstr>
      <vt:lpstr>③説明</vt:lpstr>
      <vt:lpstr>②目次</vt:lpstr>
      <vt:lpstr>①表紙</vt:lpstr>
      <vt:lpstr>①表紙!Print_Area</vt:lpstr>
      <vt:lpstr>②目次!Print_Area</vt:lpstr>
      <vt:lpstr>③説明!Print_Area</vt:lpstr>
      <vt:lpstr>④予定表!Print_Area</vt:lpstr>
      <vt:lpstr>⑤収支予算書!Print_Area</vt:lpstr>
      <vt:lpstr>⑥出納簿表紙!Print_Area</vt:lpstr>
      <vt:lpstr>'⑦出納簿 '!Print_Area</vt:lpstr>
      <vt:lpstr>'⑧科目別内訳表紙（収入）'!Print_Area</vt:lpstr>
      <vt:lpstr>'⑨収入（1）'!Print_Area</vt:lpstr>
      <vt:lpstr>'⑩収入（2）'!Print_Area</vt:lpstr>
      <vt:lpstr>'⑪収入（3）'!Print_Area</vt:lpstr>
      <vt:lpstr>'⑫科目別内訳表紙 (支出)'!Print_Area</vt:lpstr>
      <vt:lpstr>'⑬支出（1）'!Print_Area</vt:lpstr>
      <vt:lpstr>'⑭支出（2）'!Print_Area</vt:lpstr>
      <vt:lpstr>'⑮支出（3）'!Print_Area</vt:lpstr>
      <vt:lpstr>'⑯支出（4）'!Print_Area</vt:lpstr>
      <vt:lpstr>'⑰支出（5）'!Print_Area</vt:lpstr>
      <vt:lpstr>'⑱支出（6）'!Print_Area</vt:lpstr>
      <vt:lpstr>⑲実施計画!Print_Area</vt:lpstr>
      <vt:lpstr>'⑳収支決算書 '!Print_Area</vt:lpstr>
      <vt:lpstr>'㉑会計監査'!Print_Area</vt:lpstr>
      <vt:lpstr>'㉒備忘録(1)'!Print_Area</vt:lpstr>
      <vt:lpstr>'㉓備忘録(2)'!Print_Area</vt:lpstr>
      <vt:lpstr>メモ用紙!Print_Area</vt:lpstr>
      <vt:lpstr>'原紙 (2)'!Print_Area</vt:lpstr>
      <vt:lpstr>'原紙(1)'!Print_Area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前林　利文</dc:creator>
  <cp:lastModifiedBy>前林　利文</cp:lastModifiedBy>
  <cp:lastPrinted>2025-02-18T07:43:48Z</cp:lastPrinted>
  <dcterms:created xsi:type="dcterms:W3CDTF">2022-11-17T05:17:05Z</dcterms:created>
  <dcterms:modified xsi:type="dcterms:W3CDTF">2025-02-19T07:09:07Z</dcterms:modified>
</cp:coreProperties>
</file>