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109016\Desktop\"/>
    </mc:Choice>
  </mc:AlternateContent>
  <xr:revisionPtr revIDLastSave="0" documentId="13_ncr:1_{9AB8E817-3C5A-46E2-A675-853B096B0259}"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3" l="1"/>
  <c r="C4" i="21"/>
  <c r="C4" i="19"/>
  <c r="M3" i="5"/>
  <c r="L3" i="5"/>
  <c r="K3" i="5"/>
  <c r="J3" i="5"/>
  <c r="I3" i="5"/>
  <c r="H3" i="5"/>
  <c r="G3" i="5"/>
  <c r="F3" i="5"/>
  <c r="C5" i="5"/>
  <c r="D8" i="14"/>
  <c r="E5" i="1"/>
  <c r="X3" i="5" l="1"/>
  <c r="AG16" i="22" l="1"/>
  <c r="AG14" i="22"/>
  <c r="AG15" i="22" s="1"/>
  <c r="AG12" i="22"/>
  <c r="AG13" i="22" s="1"/>
  <c r="B20" i="22" s="1"/>
  <c r="AG17" i="22"/>
  <c r="F18" i="22" l="1"/>
  <c r="I4" i="8"/>
  <c r="V3" i="22"/>
  <c r="X4" i="5"/>
  <c r="K16" i="14"/>
  <c r="K17" i="14" l="1"/>
  <c r="A17" i="14" s="1"/>
  <c r="A32" i="14"/>
  <c r="S29" i="1"/>
  <c r="C29" i="1" s="1"/>
  <c r="H13" i="1"/>
  <c r="H12" i="1"/>
  <c r="E13" i="3" l="1"/>
  <c r="L13" i="3"/>
  <c r="E12" i="3"/>
  <c r="N1" i="3" l="1"/>
  <c r="I30" i="7" l="1"/>
  <c r="I32" i="7"/>
  <c r="C17" i="7"/>
  <c r="C15" i="7"/>
  <c r="M1" i="7"/>
  <c r="F13" i="21" l="1"/>
  <c r="F12" i="21"/>
  <c r="E7" i="1" l="1"/>
  <c r="E9" i="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G22" i="7"/>
  <c r="G7" i="8"/>
  <c r="B22" i="22"/>
  <c r="D30" i="13"/>
  <c r="U8" i="5"/>
  <c r="L3" i="3"/>
  <c r="M6" i="7"/>
  <c r="C8" i="21" l="1"/>
  <c r="C23" i="21"/>
  <c r="C22" i="21"/>
  <c r="C20" i="21"/>
  <c r="C7" i="21"/>
  <c r="C6" i="21"/>
  <c r="C22" i="19"/>
  <c r="C21" i="19"/>
  <c r="C19" i="19"/>
  <c r="C7" i="19"/>
  <c r="C6" i="19"/>
  <c r="D32" i="13"/>
  <c r="D34" i="13"/>
  <c r="D29" i="13"/>
  <c r="D11" i="13" l="1"/>
  <c r="D9" i="13"/>
  <c r="D7" i="13"/>
  <c r="G10" i="8" l="1"/>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<sst xmlns="http://schemas.openxmlformats.org/spreadsheetml/2006/main" count="343" uniqueCount="251">
  <si>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</si>
  <si>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</si>
  <si>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</si>
  <si>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</si>
  <si>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</si>
  <si>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</si>
  <si>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</si>
  <si>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</si>
  <si>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</si>
  <si>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</si>
  <si>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</si>
  <si>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</si>
  <si>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</si>
  <si>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</si>
  <si>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</si>
  <si>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</si>
  <si>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</si>
  <si>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</si>
  <si>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</si>
  <si>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</si>
  <si>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</si>
  <si>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</si>
  <si>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</si>
  <si>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</si>
  <si>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</si>
  <si>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</si>
  <si>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</si>
  <si>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</si>
  <si>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</si>
  <si>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</si>
  <si>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</si>
  <si>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</si>
  <si>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</si>
  <si>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</si>
  <si>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</si>
  <si>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</si>
  <si>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</si>
  <si>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</si>
  <si>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</si>
  <si>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</si>
  <si>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</si>
  <si>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</si>
  <si>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</si>
  <si>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</si>
  <si>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</si>
  <si>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</si>
  <si>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</si>
  <si>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</si>
  <si>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</si>
  <si>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</si>
  <si>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</si>
  <si>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</si>
  <si>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</si>
  <si>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</si>
  <si>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</si>
  <si>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</si>
  <si>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</si>
  <si>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</si>
  <si>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</si>
  <si>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</si>
  <si>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</si>
  <si>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</si>
  <si>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</si>
  <si>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</si>
  <si>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</si>
  <si>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</si>
  <si>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</si>
  <si>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</si>
  <si>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</si>
  <si>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</si>
  <si>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</si>
  <si>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</si>
  <si>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</si>
  <si>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</si>
  <si>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</si>
  <si>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</si>
  <si>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</si>
  <si>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</si>
  <si>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</si>
  <si>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</si>
  <si>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</si>
  <si>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</si>
  <si>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</si>
  <si>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</si>
  <si>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</si>
  <si>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</si>
  <si>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</si>
  <si>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</si>
  <si>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</si>
  <si>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</si>
  <si>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</si>
  <si>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</si>
  <si>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</si>
  <si>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</si>
  <si>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</si>
  <si>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</si>
  <si>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</si>
  <si>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</si>
  <si>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</si>
  <si>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</si>
  <si>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</si>
  <si>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</si>
  <si>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</si>
  <si>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</si>
  <si>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</si>
  <si>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</si>
  <si>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</si>
  <si>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</si>
  <si>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</si>
  <si>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</si>
  <si>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</si>
  <si>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</si>
  <si>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</si>
  <si>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</si>
  <si>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</si>
  <si>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</si>
  <si>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</si>
  <si>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</si>
  <si>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</si>
  <si>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</si>
  <si>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</si>
  <si>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</si>
  <si>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</si>
  <si>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</si>
  <si>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</si>
  <si>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</si>
  <si>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</si>
  <si>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</si>
  <si>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</si>
  <si>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</si>
  <si>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</si>
  <si>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</si>
  <si>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</si>
  <si>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</si>
  <si>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</si>
  <si>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</si>
  <si>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</si>
  <si>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</si>
  <si>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</si>
  <si>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</si>
  <si>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</si>
  <si>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</si>
  <si>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</si>
  <si>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</si>
  <si>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</si>
  <si>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</si>
  <si>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</si>
  <si>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</si>
  <si>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</si>
  <si>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</si>
  <si>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</si>
  <si>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</si>
  <si>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</si>
  <si>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</si>
  <si>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</si>
  <si>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</si>
  <si>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</si>
  <si>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</si>
  <si>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</si>
  <si>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</si>
  <si>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</si>
  <si>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</si>
  <si>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</si>
  <si>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</si>
  <si>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</si>
  <si>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</si>
  <si>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</si>
  <si>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</si>
  <si>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</si>
  <si>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</si>
  <si>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</si>
  <si>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</si>
  <si>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</si>
  <si>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</si>
  <si>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</si>
  <si>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</si>
  <si>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</si>
  <si>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</si>
  <si>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</si>
  <si>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</si>
  <si>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</si>
  <si>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</si>
  <si>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</si>
  <si>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</si>
  <si>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</si>
  <si>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</si>
  <si>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</si>
  <si>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</si>
  <si>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</si>
  <si>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</si>
  <si>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</si>
  <si>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</si>
  <si>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</si>
  <si>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</si>
  <si>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</si>
  <si>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</si>
  <si>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</si>
  <si>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</si>
  <si>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</si>
  <si>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</si>
  <si>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</si>
  <si>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</si>
  <si>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</si>
  <si>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</si>
  <si>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</si>
  <si>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</si>
  <si>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</si>
  <si>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</si>
  <si>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</si>
  <si>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</si>
  <si>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</si>
  <si>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</si>
  <si>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</si>
  <si>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</si>
  <si>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</si>
  <si>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</si>
  <si>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</si>
  <si>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</si>
  <si>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</si>
  <si>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</si>
  <si>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</si>
  <si>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</si>
  <si>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</si>
  <si>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</si>
  <si>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</si>
  <si>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</si>
  <si>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</si>
  <si>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</si>
  <si>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</si>
  <si>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</si>
  <si>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</si>
  <si>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</si>
  <si>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</si>
  <si>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</si>
  <si>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</si>
  <si>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</si>
  <si>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</si>
  <si>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</si>
  <si>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</si>
  <si>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</si>
  <si>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</si>
  <si>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</si>
  <si>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</si>
  <si>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</si>
  <si>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</si>
  <si>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</si>
  <si>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</si>
  <si>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r>
      <t>　 上記の工事について、発注者と受注者は、各々の対等な立場における合意に基づいて、</t>
    </r>
    <r>
      <rPr>
        <sz val="11"/>
        <color rgb="FF000000"/>
        <rFont val="ＭＳ 明朝"/>
        <family val="1"/>
        <charset val="128"/>
      </rPr>
      <t>令和６年度郡山市上下水道局工事請負契約約款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</si>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</sst>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85">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0" xfId="0" applyFont="1" applyAlignment="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8" fillId="0" borderId="0" xfId="2" applyFont="1" applyBorder="1" applyAlignment="1">
      <alignment horizontal="center" vertical="center"/>
    </xf>
    <xf numFmtId="0" fontId="12" fillId="2" borderId="0" xfId="0" applyFont="1" applyFill="1" applyBorder="1" applyAlignment="1" applyProtection="1">
      <alignment horizontal="center" vertical="center"/>
      <protection locked="0"/>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37"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1"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4" fillId="0" borderId="0"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41"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0" fontId="38" fillId="0" borderId="29" xfId="6" applyFont="1" applyBorder="1" applyAlignment="1">
      <alignment horizontal="center" vertical="center"/>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lignment horizontal="center" vertical="center"/>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lignment horizontal="center" vertical="center"/>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落札決定日の２日後までに</a:t>
          </a:r>
          <a:r>
            <a:rPr kumimoji="1" lang="ja-JP" altLang="en-US" sz="1400" b="1">
              <a:solidFill>
                <a:schemeClr val="dk1"/>
              </a:solidFill>
              <a:effectLst/>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R20" sqref="R20"/>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245</v>
      </c>
      <c r="B1" s="94"/>
      <c r="C1" s="130" t="s">
        <v>203</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55</v>
      </c>
      <c r="B3" s="38" t="s">
        <v>65</v>
      </c>
      <c r="C3" s="146"/>
      <c r="D3" s="146"/>
      <c r="E3" s="146"/>
      <c r="F3" s="146"/>
      <c r="G3" s="146"/>
      <c r="H3" s="146"/>
      <c r="I3" s="146"/>
      <c r="J3" s="146"/>
      <c r="K3" s="41" t="s">
        <v>63</v>
      </c>
      <c r="L3" s="190"/>
      <c r="M3" s="41"/>
    </row>
    <row r="4" spans="1:22" ht="7.15" customHeight="1">
      <c r="A4" s="101"/>
      <c r="B4" s="40"/>
      <c r="C4" s="40"/>
      <c r="D4" s="40"/>
      <c r="E4" s="40"/>
      <c r="F4" s="40"/>
      <c r="G4" s="40"/>
      <c r="H4" s="40"/>
      <c r="I4" s="40"/>
      <c r="J4" s="40"/>
      <c r="K4" s="40"/>
      <c r="L4" s="40"/>
      <c r="M4" s="40"/>
    </row>
    <row r="5" spans="1:22" s="37" customFormat="1" ht="28.15" customHeight="1">
      <c r="A5" s="100" t="s">
        <v>243</v>
      </c>
      <c r="B5" s="99"/>
      <c r="C5" s="191"/>
      <c r="D5" s="191"/>
      <c r="E5" s="191"/>
      <c r="F5" s="191"/>
      <c r="G5" s="191"/>
      <c r="H5" s="191"/>
      <c r="I5" s="191"/>
      <c r="J5" s="191"/>
      <c r="K5" s="191"/>
      <c r="L5" s="191"/>
      <c r="M5" s="41"/>
    </row>
    <row r="6" spans="1:22" ht="7.15" customHeight="1">
      <c r="A6" s="101"/>
      <c r="B6" s="40"/>
      <c r="C6" s="40"/>
      <c r="D6" s="40"/>
      <c r="E6" s="40"/>
      <c r="F6" s="40"/>
      <c r="G6" s="40"/>
      <c r="H6" s="40"/>
      <c r="I6" s="40"/>
      <c r="J6" s="40"/>
      <c r="K6" s="40"/>
      <c r="L6" s="40"/>
      <c r="M6" s="40"/>
    </row>
    <row r="7" spans="1:22" s="37" customFormat="1" ht="28.15" customHeight="1">
      <c r="A7" s="100" t="s">
        <v>56</v>
      </c>
      <c r="B7" s="41"/>
      <c r="C7" s="191"/>
      <c r="D7" s="191"/>
      <c r="E7" s="191"/>
      <c r="F7" s="191"/>
      <c r="G7" s="191"/>
      <c r="H7" s="191"/>
      <c r="I7" s="191"/>
      <c r="J7" s="191"/>
      <c r="K7" s="41"/>
      <c r="L7" s="41"/>
      <c r="M7" s="41"/>
    </row>
    <row r="8" spans="1:22" ht="7.15" customHeight="1">
      <c r="A8" s="101"/>
      <c r="B8" s="40"/>
      <c r="C8" s="40"/>
      <c r="D8" s="40"/>
      <c r="E8" s="40"/>
      <c r="F8" s="40"/>
      <c r="G8" s="40"/>
      <c r="H8" s="40"/>
      <c r="I8" s="40"/>
      <c r="J8" s="40"/>
      <c r="K8" s="40"/>
      <c r="L8" s="40"/>
      <c r="M8" s="40"/>
    </row>
    <row r="9" spans="1:22" s="37" customFormat="1" ht="28.15" customHeight="1">
      <c r="A9" s="100" t="s">
        <v>68</v>
      </c>
      <c r="B9" s="38"/>
      <c r="C9" s="196"/>
      <c r="D9" s="196"/>
      <c r="E9" s="196"/>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69</v>
      </c>
      <c r="B11" s="38"/>
      <c r="C11" s="196"/>
      <c r="D11" s="196"/>
      <c r="E11" s="196"/>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57</v>
      </c>
      <c r="B13" s="38"/>
      <c r="C13" s="196"/>
      <c r="D13" s="196"/>
      <c r="E13" s="196"/>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66</v>
      </c>
      <c r="B15" s="40"/>
      <c r="C15" s="192"/>
      <c r="D15" s="192"/>
      <c r="E15" s="192"/>
      <c r="F15" s="40" t="s">
        <v>236</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82</v>
      </c>
      <c r="B17" s="40"/>
      <c r="C17" s="192"/>
      <c r="D17" s="192"/>
      <c r="E17" s="192"/>
      <c r="F17" s="40" t="s">
        <v>67</v>
      </c>
      <c r="G17" s="195" t="s">
        <v>166</v>
      </c>
      <c r="H17" s="195"/>
      <c r="I17" s="195"/>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83</v>
      </c>
      <c r="B20" s="41"/>
      <c r="C20" s="191"/>
      <c r="D20" s="191"/>
      <c r="E20" s="191"/>
      <c r="F20" s="191"/>
      <c r="G20" s="191"/>
      <c r="H20" s="191"/>
      <c r="I20" s="191"/>
      <c r="J20" s="41" t="s">
        <v>213</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84</v>
      </c>
      <c r="B22" s="41"/>
      <c r="C22" s="191"/>
      <c r="D22" s="191"/>
      <c r="E22" s="191"/>
      <c r="F22" s="191"/>
      <c r="G22" s="191"/>
      <c r="H22" s="191"/>
      <c r="I22" s="191"/>
      <c r="J22" s="41" t="s">
        <v>212</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58</v>
      </c>
      <c r="B24" s="41"/>
      <c r="C24" s="191"/>
      <c r="D24" s="191"/>
      <c r="E24" s="191"/>
      <c r="F24" s="191"/>
      <c r="G24" s="191"/>
      <c r="H24" s="191"/>
      <c r="I24" s="191"/>
      <c r="J24" s="41"/>
      <c r="K24" s="41"/>
      <c r="L24" s="41"/>
      <c r="M24" s="41"/>
    </row>
    <row r="25" spans="1:13" ht="7.15" customHeight="1">
      <c r="A25" s="101"/>
      <c r="B25" s="41"/>
      <c r="C25" s="194"/>
      <c r="D25" s="194"/>
      <c r="E25" s="194"/>
      <c r="F25" s="194"/>
      <c r="G25" s="194"/>
      <c r="H25" s="194"/>
      <c r="I25" s="194"/>
      <c r="J25" s="194"/>
      <c r="K25" s="194"/>
      <c r="L25" s="41"/>
      <c r="M25" s="41"/>
    </row>
    <row r="26" spans="1:13" s="37" customFormat="1" ht="28.15" customHeight="1">
      <c r="A26" s="100" t="s">
        <v>59</v>
      </c>
      <c r="B26" s="41"/>
      <c r="C26" s="191"/>
      <c r="D26" s="191"/>
      <c r="E26" s="191"/>
      <c r="F26" s="39"/>
      <c r="G26" s="193"/>
      <c r="H26" s="193"/>
      <c r="I26" s="193"/>
      <c r="J26" s="193"/>
      <c r="K26" s="193"/>
      <c r="L26" s="41"/>
      <c r="M26" s="41"/>
    </row>
    <row r="27" spans="1:13" ht="7.15" customHeight="1">
      <c r="A27" s="101"/>
      <c r="B27" s="41"/>
      <c r="C27" s="40"/>
      <c r="D27" s="40"/>
      <c r="E27" s="40"/>
      <c r="F27" s="40"/>
      <c r="G27" s="193"/>
      <c r="H27" s="193"/>
      <c r="I27" s="193"/>
      <c r="J27" s="193"/>
      <c r="K27" s="193"/>
      <c r="L27" s="41"/>
      <c r="M27" s="41"/>
    </row>
    <row r="28" spans="1:13" s="37" customFormat="1" ht="28.15" customHeight="1">
      <c r="A28" s="100" t="s">
        <v>225</v>
      </c>
      <c r="B28" s="41"/>
      <c r="C28" s="191"/>
      <c r="D28" s="191"/>
      <c r="E28" s="191"/>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zoomScale="115" zoomScaleNormal="75" zoomScaleSheetLayoutView="115" workbookViewId="0">
      <selection activeCell="AM10" sqref="AM10"/>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410" t="s">
        <v>171</v>
      </c>
      <c r="W1" s="410"/>
      <c r="X1" s="410"/>
      <c r="Y1" s="175" t="s">
        <v>172</v>
      </c>
      <c r="Z1" s="411" t="s">
        <v>173</v>
      </c>
      <c r="AA1" s="411"/>
      <c r="AB1" s="411"/>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412">
        <f>共通項目入力シート!C9</f>
        <v>0</v>
      </c>
      <c r="W3" s="412"/>
      <c r="X3" s="412"/>
      <c r="Y3" s="412"/>
      <c r="Z3" s="412"/>
      <c r="AA3" s="412"/>
      <c r="AB3" s="412"/>
      <c r="AC3" s="60"/>
      <c r="AD3" s="60"/>
      <c r="AE3" s="60"/>
      <c r="AF3" s="60"/>
    </row>
    <row r="4" spans="1:34" ht="15" customHeight="1">
      <c r="A4" s="60"/>
      <c r="B4" s="416" t="s">
        <v>233</v>
      </c>
      <c r="C4" s="416"/>
      <c r="D4" s="416"/>
      <c r="E4" s="416"/>
      <c r="F4" s="416"/>
      <c r="G4" s="416"/>
      <c r="H4" s="416"/>
      <c r="I4" s="416"/>
      <c r="J4" s="416"/>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413" t="s">
        <v>74</v>
      </c>
      <c r="K5" s="413"/>
      <c r="L5" s="413"/>
      <c r="M5" s="413" t="s">
        <v>134</v>
      </c>
      <c r="N5" s="413"/>
      <c r="O5" s="414">
        <f>共通項目入力シート!C20</f>
        <v>0</v>
      </c>
      <c r="P5" s="414"/>
      <c r="Q5" s="414"/>
      <c r="R5" s="414"/>
      <c r="S5" s="414"/>
      <c r="T5" s="414"/>
      <c r="U5" s="414"/>
      <c r="V5" s="414"/>
      <c r="W5" s="414"/>
      <c r="X5" s="414"/>
      <c r="Y5" s="414"/>
      <c r="Z5" s="414"/>
      <c r="AA5" s="414"/>
      <c r="AB5" s="414"/>
      <c r="AC5" s="414"/>
      <c r="AD5" s="60"/>
      <c r="AE5" s="60"/>
      <c r="AF5" s="60"/>
    </row>
    <row r="6" spans="1:34" ht="15" customHeight="1">
      <c r="A6" s="60"/>
      <c r="B6" s="60"/>
      <c r="C6" s="60"/>
      <c r="D6" s="60"/>
      <c r="E6" s="60"/>
      <c r="F6" s="60"/>
      <c r="G6" s="60"/>
      <c r="H6" s="60"/>
      <c r="I6" s="60"/>
      <c r="J6" s="413"/>
      <c r="K6" s="413"/>
      <c r="L6" s="413"/>
      <c r="O6" s="414" t="str">
        <f>IF(共通項目入力シート!C22="","",共通項目入力シート!C22)</f>
        <v/>
      </c>
      <c r="P6" s="414"/>
      <c r="Q6" s="414"/>
      <c r="R6" s="414"/>
      <c r="S6" s="414"/>
      <c r="T6" s="414"/>
      <c r="U6" s="414"/>
      <c r="V6" s="414"/>
      <c r="W6" s="414"/>
      <c r="X6" s="414"/>
      <c r="Y6" s="414"/>
      <c r="Z6" s="414"/>
      <c r="AA6" s="414"/>
      <c r="AB6" s="414"/>
      <c r="AC6" s="414"/>
      <c r="AD6" s="60"/>
      <c r="AE6" s="60"/>
      <c r="AF6" s="60"/>
    </row>
    <row r="7" spans="1:34" ht="15" customHeight="1">
      <c r="A7" s="75"/>
      <c r="B7" s="60"/>
      <c r="C7" s="60"/>
      <c r="D7" s="60"/>
      <c r="E7" s="60"/>
      <c r="F7" s="60"/>
      <c r="G7" s="60"/>
      <c r="H7" s="60"/>
      <c r="I7" s="60"/>
      <c r="J7" s="413"/>
      <c r="K7" s="413"/>
      <c r="L7" s="413"/>
      <c r="M7" s="413" t="s">
        <v>174</v>
      </c>
      <c r="N7" s="413"/>
      <c r="O7" s="415">
        <f>共通項目入力シート!C24</f>
        <v>0</v>
      </c>
      <c r="P7" s="415"/>
      <c r="Q7" s="415"/>
      <c r="R7" s="415"/>
      <c r="S7" s="415"/>
      <c r="T7" s="415"/>
      <c r="U7" s="415"/>
      <c r="V7" s="415"/>
      <c r="W7" s="415"/>
      <c r="X7" s="415"/>
      <c r="Y7" s="415"/>
      <c r="Z7" s="415"/>
      <c r="AA7" s="415"/>
      <c r="AB7" s="415"/>
      <c r="AC7" s="415"/>
      <c r="AD7" s="60"/>
      <c r="AE7" s="60"/>
      <c r="AF7" s="60"/>
    </row>
    <row r="8" spans="1:34" ht="15" customHeight="1">
      <c r="A8" s="75"/>
      <c r="B8" s="60"/>
      <c r="C8" s="60"/>
      <c r="D8" s="60"/>
      <c r="E8" s="60"/>
      <c r="F8" s="60"/>
      <c r="G8" s="60"/>
      <c r="H8" s="60"/>
      <c r="I8" s="60"/>
      <c r="J8" s="60"/>
      <c r="K8" s="60"/>
      <c r="L8" s="60"/>
      <c r="M8" s="62"/>
      <c r="N8" s="62"/>
      <c r="O8" s="407" t="str">
        <f>共通項目入力シート!C26&amp;"　"&amp;共通項目入力シート!C28</f>
        <v>　</v>
      </c>
      <c r="P8" s="407"/>
      <c r="Q8" s="407"/>
      <c r="R8" s="407"/>
      <c r="S8" s="407"/>
      <c r="T8" s="407"/>
      <c r="U8" s="407"/>
      <c r="V8" s="407"/>
      <c r="W8" s="407"/>
      <c r="X8" s="407"/>
      <c r="Y8" s="407"/>
      <c r="Z8" s="407"/>
      <c r="AA8" s="407"/>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408" t="s">
        <v>175</v>
      </c>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400" t="s">
        <v>176</v>
      </c>
      <c r="C12" s="400"/>
      <c r="D12" s="400"/>
      <c r="E12" s="60"/>
      <c r="F12" s="77" t="s">
        <v>65</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235</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409" t="s">
        <v>242</v>
      </c>
      <c r="C14" s="409"/>
      <c r="D14" s="409"/>
      <c r="E14" s="60"/>
      <c r="F14" s="401">
        <f>共通項目入力シート!C5</f>
        <v>0</v>
      </c>
      <c r="G14" s="401"/>
      <c r="H14" s="401"/>
      <c r="I14" s="401"/>
      <c r="J14" s="401"/>
      <c r="K14" s="401"/>
      <c r="L14" s="401"/>
      <c r="M14" s="401"/>
      <c r="N14" s="401"/>
      <c r="O14" s="401"/>
      <c r="P14" s="401"/>
      <c r="Q14" s="401"/>
      <c r="R14" s="401"/>
      <c r="S14" s="401"/>
      <c r="T14" s="401"/>
      <c r="U14" s="401"/>
      <c r="V14" s="401"/>
      <c r="W14" s="401"/>
      <c r="X14" s="401"/>
      <c r="Y14" s="401"/>
      <c r="Z14" s="401"/>
      <c r="AA14" s="401"/>
      <c r="AB14" s="60"/>
      <c r="AC14" s="60"/>
      <c r="AD14" s="60"/>
      <c r="AE14" s="60"/>
      <c r="AF14" s="60"/>
      <c r="AG14" s="144">
        <f>共通項目入力シート!C11</f>
        <v>0</v>
      </c>
      <c r="AH14" s="6" t="s">
        <v>235</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400" t="s">
        <v>246</v>
      </c>
      <c r="C16" s="400"/>
      <c r="D16" s="400"/>
      <c r="E16" s="60"/>
      <c r="F16" s="401">
        <f>共通項目入力シート!C7</f>
        <v>0</v>
      </c>
      <c r="G16" s="401"/>
      <c r="H16" s="401"/>
      <c r="I16" s="401"/>
      <c r="J16" s="401"/>
      <c r="K16" s="401"/>
      <c r="L16" s="401"/>
      <c r="M16" s="401"/>
      <c r="N16" s="401"/>
      <c r="O16" s="401"/>
      <c r="P16" s="401"/>
      <c r="Q16" s="401"/>
      <c r="R16" s="401"/>
      <c r="S16" s="401"/>
      <c r="T16" s="401"/>
      <c r="U16" s="401"/>
      <c r="V16" s="401"/>
      <c r="W16" s="401"/>
      <c r="X16" s="401"/>
      <c r="Y16" s="401"/>
      <c r="Z16" s="401"/>
      <c r="AA16" s="401"/>
      <c r="AB16" s="60"/>
      <c r="AC16" s="60"/>
      <c r="AD16" s="60"/>
      <c r="AE16" s="60"/>
      <c r="AF16" s="60"/>
      <c r="AG16" s="144">
        <f>共通項目入力シート!C13</f>
        <v>0</v>
      </c>
      <c r="AH16" s="6" t="s">
        <v>235</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400" t="s">
        <v>177</v>
      </c>
      <c r="C18" s="400"/>
      <c r="D18" s="400"/>
      <c r="F18" s="405" t="str">
        <f>AG15&amp;"から"&amp;AG17&amp;"まで"</f>
        <v>明治33年1月0日から明治33年1月0日まで</v>
      </c>
      <c r="G18" s="405"/>
      <c r="H18" s="405"/>
      <c r="I18" s="405"/>
      <c r="J18" s="405"/>
      <c r="K18" s="405"/>
      <c r="L18" s="405"/>
      <c r="M18" s="405"/>
      <c r="N18" s="405"/>
      <c r="O18" s="405"/>
      <c r="P18" s="405"/>
      <c r="Q18" s="405"/>
      <c r="R18" s="405"/>
      <c r="S18" s="405"/>
      <c r="T18" s="405"/>
      <c r="U18" s="405"/>
      <c r="V18" s="405"/>
      <c r="W18" s="405"/>
      <c r="X18" s="405"/>
      <c r="Y18" s="405"/>
      <c r="AC18" s="60"/>
      <c r="AD18" s="60"/>
      <c r="AE18" s="60"/>
      <c r="AF18" s="60"/>
      <c r="AG18" s="60"/>
    </row>
    <row r="19" spans="1:34" ht="15" customHeight="1">
      <c r="A19" s="75"/>
      <c r="B19" s="60"/>
      <c r="C19" s="60"/>
      <c r="D19" s="60"/>
      <c r="E19" s="60"/>
      <c r="F19" s="406"/>
      <c r="G19" s="406"/>
      <c r="H19" s="406"/>
      <c r="I19" s="406"/>
      <c r="J19" s="82"/>
      <c r="K19" s="200"/>
      <c r="L19" s="200"/>
      <c r="M19" s="82"/>
      <c r="N19" s="406"/>
      <c r="O19" s="406"/>
      <c r="P19" s="82"/>
      <c r="Q19" s="82"/>
      <c r="R19" s="82"/>
      <c r="S19" s="82"/>
      <c r="T19" s="82"/>
      <c r="U19" s="82"/>
      <c r="V19" s="406"/>
      <c r="W19" s="406"/>
      <c r="X19" s="82"/>
      <c r="Y19" s="406"/>
      <c r="Z19" s="406"/>
      <c r="AA19" s="82"/>
      <c r="AB19" s="82"/>
      <c r="AC19" s="60"/>
      <c r="AD19" s="60"/>
      <c r="AE19" s="60"/>
      <c r="AF19" s="60"/>
    </row>
    <row r="20" spans="1:34" ht="15" customHeight="1">
      <c r="A20" s="75"/>
      <c r="B20" s="402" t="str">
        <f>"　"&amp;AG13&amp;"契約の上記工事について現場代理人及び主任技術者等を"</f>
        <v>　明治33年1月0日契約の上記工事について現場代理人及び主任技術者等を</v>
      </c>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403" t="str">
        <f>"下記のとおり定めたので別添経歴書を添えて通知します。"</f>
        <v>下記のとおり定めたので別添経歴書を添えて通知します。</v>
      </c>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72</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178</v>
      </c>
      <c r="E26" s="60"/>
      <c r="F26" s="60"/>
      <c r="G26" s="60"/>
      <c r="H26" s="404"/>
      <c r="I26" s="404"/>
      <c r="J26" s="404"/>
      <c r="K26" s="404"/>
      <c r="L26" s="404"/>
      <c r="M26" s="404"/>
      <c r="N26" s="404"/>
      <c r="O26" s="404"/>
      <c r="P26" s="404"/>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179</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89" t="s">
        <v>180</v>
      </c>
      <c r="C28" s="389"/>
      <c r="D28" s="389" t="s">
        <v>181</v>
      </c>
      <c r="E28" s="389"/>
      <c r="F28" s="389"/>
      <c r="G28" s="389"/>
      <c r="H28" s="389"/>
      <c r="I28" s="383" t="s">
        <v>182</v>
      </c>
      <c r="J28" s="384"/>
      <c r="K28" s="384"/>
      <c r="L28" s="384"/>
      <c r="M28" s="384"/>
      <c r="N28" s="384"/>
      <c r="O28" s="384"/>
      <c r="P28" s="384"/>
      <c r="Q28" s="384"/>
      <c r="R28" s="384"/>
      <c r="S28" s="384"/>
      <c r="T28" s="384"/>
      <c r="U28" s="384"/>
      <c r="V28" s="384"/>
      <c r="W28" s="384"/>
      <c r="X28" s="384"/>
      <c r="Y28" s="384"/>
      <c r="Z28" s="384"/>
      <c r="AA28" s="384"/>
      <c r="AB28" s="397"/>
      <c r="AC28" s="60"/>
      <c r="AD28" s="60"/>
      <c r="AE28" s="60"/>
      <c r="AF28" s="60"/>
    </row>
    <row r="29" spans="1:34" ht="15" customHeight="1">
      <c r="A29" s="60"/>
      <c r="B29" s="389"/>
      <c r="C29" s="389"/>
      <c r="D29" s="389"/>
      <c r="E29" s="389"/>
      <c r="F29" s="389"/>
      <c r="G29" s="389"/>
      <c r="H29" s="389"/>
      <c r="I29" s="398" t="s">
        <v>248</v>
      </c>
      <c r="J29" s="398"/>
      <c r="K29" s="399"/>
      <c r="L29" s="399"/>
      <c r="M29" s="399"/>
      <c r="N29" s="399"/>
      <c r="O29" s="399"/>
      <c r="P29" s="399"/>
      <c r="Q29" s="399"/>
      <c r="R29" s="399"/>
      <c r="S29" s="383" t="s">
        <v>249</v>
      </c>
      <c r="T29" s="384"/>
      <c r="U29" s="384"/>
      <c r="V29" s="384"/>
      <c r="W29" s="384"/>
      <c r="X29" s="384"/>
      <c r="Y29" s="384"/>
      <c r="Z29" s="384"/>
      <c r="AA29" s="384"/>
      <c r="AB29" s="397"/>
      <c r="AC29" s="60"/>
      <c r="AD29" s="60"/>
      <c r="AE29" s="60"/>
      <c r="AF29" s="60"/>
    </row>
    <row r="30" spans="1:34" ht="15" customHeight="1">
      <c r="A30" s="60"/>
      <c r="B30" s="389" t="s">
        <v>183</v>
      </c>
      <c r="C30" s="389"/>
      <c r="D30" s="389"/>
      <c r="E30" s="389"/>
      <c r="F30" s="389"/>
      <c r="G30" s="389"/>
      <c r="H30" s="389"/>
      <c r="I30" s="389" t="s">
        <v>184</v>
      </c>
      <c r="J30" s="389"/>
      <c r="K30" s="386" t="s">
        <v>185</v>
      </c>
      <c r="L30" s="392"/>
      <c r="M30" s="392"/>
      <c r="N30" s="392"/>
      <c r="O30" s="392"/>
      <c r="P30" s="392"/>
      <c r="Q30" s="392"/>
      <c r="R30" s="392"/>
      <c r="S30" s="393"/>
      <c r="T30" s="393"/>
      <c r="U30" s="393"/>
      <c r="V30" s="393"/>
      <c r="W30" s="393"/>
      <c r="X30" s="393"/>
      <c r="Y30" s="393"/>
      <c r="Z30" s="393"/>
      <c r="AA30" s="393"/>
      <c r="AB30" s="394"/>
      <c r="AC30" s="60"/>
      <c r="AD30" s="60"/>
      <c r="AE30" s="60"/>
      <c r="AF30" s="60"/>
    </row>
    <row r="31" spans="1:34" ht="15" customHeight="1">
      <c r="A31" s="60"/>
      <c r="B31" s="390"/>
      <c r="C31" s="390"/>
      <c r="D31" s="390"/>
      <c r="E31" s="390"/>
      <c r="F31" s="390"/>
      <c r="G31" s="390"/>
      <c r="H31" s="390"/>
      <c r="I31" s="390"/>
      <c r="J31" s="390"/>
      <c r="K31" s="176" t="s">
        <v>186</v>
      </c>
      <c r="L31" s="387" t="s">
        <v>187</v>
      </c>
      <c r="M31" s="383"/>
      <c r="N31" s="381"/>
      <c r="O31" s="388"/>
      <c r="P31" s="388"/>
      <c r="Q31" s="388"/>
      <c r="R31" s="387" t="s">
        <v>188</v>
      </c>
      <c r="S31" s="383"/>
      <c r="T31" s="381"/>
      <c r="U31" s="388"/>
      <c r="V31" s="388"/>
      <c r="W31" s="395" t="s">
        <v>189</v>
      </c>
      <c r="X31" s="396"/>
      <c r="Y31" s="396"/>
      <c r="Z31" s="381"/>
      <c r="AA31" s="382"/>
      <c r="AB31" s="177" t="s">
        <v>61</v>
      </c>
      <c r="AD31" s="60"/>
      <c r="AE31" s="60"/>
      <c r="AF31" s="60"/>
      <c r="AG31" s="60"/>
    </row>
    <row r="32" spans="1:34" ht="15" customHeight="1">
      <c r="A32" s="60"/>
      <c r="B32" s="390"/>
      <c r="C32" s="390"/>
      <c r="D32" s="390"/>
      <c r="E32" s="390"/>
      <c r="F32" s="390"/>
      <c r="G32" s="390"/>
      <c r="H32" s="390"/>
      <c r="I32" s="390"/>
      <c r="J32" s="390"/>
      <c r="K32" s="176" t="s">
        <v>190</v>
      </c>
      <c r="L32" s="383" t="s">
        <v>189</v>
      </c>
      <c r="M32" s="384"/>
      <c r="N32" s="384"/>
      <c r="O32" s="384"/>
      <c r="P32" s="384"/>
      <c r="Q32" s="385"/>
      <c r="R32" s="386"/>
      <c r="S32" s="178" t="s">
        <v>61</v>
      </c>
      <c r="T32" s="178"/>
      <c r="U32" s="178"/>
      <c r="V32" s="178"/>
      <c r="W32" s="178"/>
      <c r="X32" s="178"/>
      <c r="Y32" s="178"/>
      <c r="Z32" s="178"/>
      <c r="AA32" s="178"/>
      <c r="AB32" s="177"/>
      <c r="AC32" s="60"/>
      <c r="AD32" s="60"/>
      <c r="AE32" s="60"/>
      <c r="AF32" s="60"/>
    </row>
    <row r="33" spans="1:32" ht="15" customHeight="1">
      <c r="A33" s="60"/>
      <c r="B33" s="390"/>
      <c r="C33" s="390"/>
      <c r="D33" s="390"/>
      <c r="E33" s="390"/>
      <c r="F33" s="390"/>
      <c r="G33" s="390"/>
      <c r="H33" s="390"/>
      <c r="I33" s="390"/>
      <c r="J33" s="390"/>
      <c r="K33" s="176" t="s">
        <v>191</v>
      </c>
      <c r="L33" s="387" t="s">
        <v>192</v>
      </c>
      <c r="M33" s="387"/>
      <c r="N33" s="387"/>
      <c r="O33" s="387"/>
      <c r="P33" s="383"/>
      <c r="Q33" s="381"/>
      <c r="R33" s="388"/>
      <c r="S33" s="388"/>
      <c r="T33" s="388"/>
      <c r="U33" s="388"/>
      <c r="V33" s="388"/>
      <c r="W33" s="388"/>
      <c r="X33" s="388"/>
      <c r="Y33" s="388"/>
      <c r="Z33" s="388"/>
      <c r="AA33" s="388"/>
      <c r="AB33" s="388"/>
      <c r="AC33" s="60"/>
      <c r="AD33" s="60"/>
      <c r="AE33" s="60"/>
      <c r="AF33" s="60"/>
    </row>
    <row r="34" spans="1:32" ht="15" customHeight="1">
      <c r="A34" s="60"/>
      <c r="B34" s="389" t="s">
        <v>193</v>
      </c>
      <c r="C34" s="389"/>
      <c r="D34" s="389"/>
      <c r="E34" s="389"/>
      <c r="F34" s="389"/>
      <c r="G34" s="389"/>
      <c r="H34" s="389"/>
      <c r="I34" s="389" t="s">
        <v>184</v>
      </c>
      <c r="J34" s="389"/>
      <c r="K34" s="389" t="s">
        <v>194</v>
      </c>
      <c r="L34" s="389"/>
      <c r="M34" s="389"/>
      <c r="N34" s="389"/>
      <c r="O34" s="389"/>
      <c r="P34" s="389"/>
      <c r="Q34" s="389"/>
      <c r="R34" s="389"/>
      <c r="S34" s="389"/>
      <c r="T34" s="389"/>
      <c r="U34" s="389"/>
      <c r="V34" s="389" t="s">
        <v>195</v>
      </c>
      <c r="W34" s="389"/>
      <c r="X34" s="389"/>
      <c r="Y34" s="389"/>
      <c r="Z34" s="389"/>
      <c r="AA34" s="389"/>
      <c r="AB34" s="389"/>
      <c r="AC34" s="60"/>
      <c r="AD34" s="60"/>
      <c r="AE34" s="60"/>
      <c r="AF34" s="60"/>
    </row>
    <row r="35" spans="1:32" ht="30" customHeight="1">
      <c r="A35" s="60"/>
      <c r="B35" s="390"/>
      <c r="C35" s="390"/>
      <c r="D35" s="390"/>
      <c r="E35" s="390"/>
      <c r="F35" s="390"/>
      <c r="G35" s="390"/>
      <c r="H35" s="390"/>
      <c r="I35" s="390"/>
      <c r="J35" s="390"/>
      <c r="K35" s="391"/>
      <c r="L35" s="388"/>
      <c r="M35" s="388"/>
      <c r="N35" s="388"/>
      <c r="O35" s="388"/>
      <c r="P35" s="388"/>
      <c r="Q35" s="388"/>
      <c r="R35" s="388"/>
      <c r="S35" s="388"/>
      <c r="T35" s="388"/>
      <c r="U35" s="388"/>
      <c r="V35" s="391"/>
      <c r="W35" s="388"/>
      <c r="X35" s="388"/>
      <c r="Y35" s="388"/>
      <c r="Z35" s="388"/>
      <c r="AA35" s="388"/>
      <c r="AB35" s="388"/>
      <c r="AC35" s="60"/>
      <c r="AD35" s="60"/>
      <c r="AE35" s="60"/>
      <c r="AF35" s="60"/>
    </row>
    <row r="36" spans="1:32" s="82" customFormat="1" ht="15" customHeight="1">
      <c r="A36" s="87"/>
      <c r="B36" s="379" t="s">
        <v>196</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row>
    <row r="37" spans="1:32" s="82" customFormat="1" ht="30" customHeight="1">
      <c r="A37" s="87"/>
      <c r="B37" s="380" t="s">
        <v>197</v>
      </c>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row>
    <row r="38" spans="1:32" s="82" customFormat="1" ht="15" customHeight="1">
      <c r="A38" s="87"/>
      <c r="B38" s="379" t="s">
        <v>250</v>
      </c>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row>
    <row r="39" spans="1:32" s="82" customFormat="1" ht="15" customHeight="1">
      <c r="A39" s="87"/>
      <c r="B39" s="379" t="s">
        <v>198</v>
      </c>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row>
    <row r="40" spans="1:32" s="82" customFormat="1" ht="15" customHeight="1">
      <c r="A40" s="87"/>
      <c r="B40" s="379" t="s">
        <v>199</v>
      </c>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row>
    <row r="41" spans="1:32" ht="18.600000000000001" customHeight="1">
      <c r="A41" s="60"/>
      <c r="B41" s="377"/>
      <c r="C41" s="377"/>
      <c r="D41" s="377"/>
      <c r="E41" s="377"/>
      <c r="F41" s="139"/>
      <c r="G41" s="139"/>
      <c r="H41" s="139"/>
      <c r="I41" s="139"/>
      <c r="J41" s="140"/>
      <c r="K41" s="140"/>
      <c r="L41" s="140"/>
      <c r="M41" s="140"/>
      <c r="N41" s="140"/>
      <c r="O41" s="140"/>
      <c r="P41" s="140"/>
      <c r="Q41" s="140"/>
      <c r="R41" s="140"/>
      <c r="S41" s="140"/>
      <c r="T41" s="140"/>
      <c r="U41" s="140"/>
      <c r="V41" s="140"/>
      <c r="W41" s="140"/>
      <c r="X41" s="140"/>
      <c r="Y41" s="140"/>
      <c r="Z41" s="140"/>
      <c r="AA41" s="140"/>
      <c r="AB41" s="139"/>
      <c r="AC41" s="60"/>
      <c r="AD41" s="60"/>
      <c r="AE41" s="60"/>
      <c r="AF41" s="60"/>
    </row>
    <row r="42" spans="1:32" ht="18" customHeight="1">
      <c r="A42" s="60"/>
      <c r="B42" s="140"/>
      <c r="C42" s="140"/>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140"/>
      <c r="AC42" s="60"/>
      <c r="AD42" s="60"/>
      <c r="AE42" s="60"/>
      <c r="AF42" s="60"/>
    </row>
    <row r="43" spans="1:32" ht="18" customHeight="1">
      <c r="A43" s="60"/>
      <c r="B43" s="140"/>
      <c r="C43" s="140"/>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140"/>
      <c r="AC43" s="60"/>
      <c r="AD43" s="60"/>
      <c r="AE43" s="60"/>
      <c r="AF43" s="60"/>
    </row>
    <row r="44" spans="1:32" ht="40.15" customHeight="1">
      <c r="A44" s="88"/>
      <c r="B44" s="141"/>
      <c r="C44" s="141"/>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141"/>
      <c r="AC44" s="60"/>
      <c r="AD44" s="60"/>
      <c r="AE44" s="60"/>
      <c r="AF44" s="60"/>
    </row>
  </sheetData>
  <sheetProtection password="C671" sheet="1" objects="1" scenarios="1"/>
  <mergeCells count="72">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0:H30"/>
    <mergeCell ref="I30:J30"/>
    <mergeCell ref="K30:AB30"/>
    <mergeCell ref="B31:H33"/>
    <mergeCell ref="I31:J33"/>
    <mergeCell ref="L31:M31"/>
    <mergeCell ref="N31:Q31"/>
    <mergeCell ref="R31:S31"/>
    <mergeCell ref="T31:V31"/>
    <mergeCell ref="W31:Y31"/>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8:AA38"/>
    <mergeCell ref="B39:AA39"/>
    <mergeCell ref="B40:AB40"/>
    <mergeCell ref="B41:E41"/>
    <mergeCell ref="D42:O42"/>
    <mergeCell ref="P42:AA42"/>
    <mergeCell ref="D43:L43"/>
    <mergeCell ref="M43:O43"/>
    <mergeCell ref="P43:X43"/>
    <mergeCell ref="Y43:AA43"/>
    <mergeCell ref="D44:L44"/>
    <mergeCell ref="M44:O44"/>
    <mergeCell ref="P44:X44"/>
    <mergeCell ref="Y44:AA4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activeCell="F17" sqref="F17:J17"/>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31" t="s">
        <v>104</v>
      </c>
      <c r="B1" s="431"/>
      <c r="C1" s="431"/>
    </row>
    <row r="2" spans="1:12" ht="21">
      <c r="A2" s="46"/>
      <c r="B2" s="470" t="s">
        <v>103</v>
      </c>
      <c r="C2" s="470"/>
      <c r="D2" s="470"/>
      <c r="E2" s="470"/>
      <c r="F2" s="470"/>
      <c r="G2" s="470"/>
      <c r="H2" s="470"/>
      <c r="I2" s="470"/>
      <c r="J2" s="470"/>
      <c r="K2" s="470"/>
      <c r="L2" s="46"/>
    </row>
    <row r="3" spans="1:12" ht="9.75" customHeight="1">
      <c r="A3" s="46"/>
      <c r="B3" s="50"/>
      <c r="L3" s="46"/>
    </row>
    <row r="4" spans="1:12" ht="17.25" customHeight="1">
      <c r="B4" s="49"/>
      <c r="C4" s="49"/>
      <c r="D4" s="49"/>
      <c r="E4" s="49"/>
      <c r="F4" s="49"/>
      <c r="G4" s="43"/>
      <c r="H4" s="52"/>
      <c r="I4" s="471">
        <f>共通項目入力シート!C9</f>
        <v>0</v>
      </c>
      <c r="J4" s="471"/>
      <c r="K4" s="471"/>
    </row>
    <row r="5" spans="1:12" ht="17.25" customHeight="1">
      <c r="B5" s="50" t="s">
        <v>102</v>
      </c>
      <c r="C5" s="49"/>
      <c r="D5" s="49"/>
      <c r="E5" s="49"/>
      <c r="F5" s="49"/>
      <c r="G5" s="49"/>
      <c r="H5" s="49"/>
      <c r="I5" s="49"/>
    </row>
    <row r="6" spans="1:12" ht="17.25" customHeight="1">
      <c r="B6" s="431" t="s">
        <v>226</v>
      </c>
      <c r="C6" s="431"/>
      <c r="D6" s="431"/>
      <c r="E6" s="49"/>
      <c r="F6" s="49"/>
      <c r="G6" s="49"/>
      <c r="H6" s="49"/>
      <c r="I6" s="49"/>
    </row>
    <row r="7" spans="1:12" ht="27" customHeight="1">
      <c r="C7" s="467"/>
      <c r="D7" s="52" t="s">
        <v>107</v>
      </c>
      <c r="E7" s="474" t="s">
        <v>101</v>
      </c>
      <c r="F7" s="474"/>
      <c r="G7" s="472" t="str">
        <f>共通項目入力シート!C20&amp;IF(共通項目入力シート!C22="","",共通項目入力シート!C22)</f>
        <v/>
      </c>
      <c r="H7" s="472"/>
      <c r="I7" s="472"/>
      <c r="J7" s="472"/>
      <c r="K7" s="472"/>
    </row>
    <row r="8" spans="1:12" ht="17.25" customHeight="1">
      <c r="C8" s="467"/>
      <c r="D8" s="52"/>
      <c r="E8" s="49"/>
      <c r="F8" s="49"/>
      <c r="G8" s="431"/>
      <c r="H8" s="431"/>
      <c r="I8" s="431"/>
      <c r="J8" s="431"/>
      <c r="K8" s="431"/>
    </row>
    <row r="9" spans="1:12" ht="27" customHeight="1">
      <c r="C9" s="467"/>
      <c r="D9" s="51" t="s">
        <v>108</v>
      </c>
      <c r="E9" s="431" t="s">
        <v>100</v>
      </c>
      <c r="F9" s="431"/>
      <c r="G9" s="473">
        <f>共通項目入力シート!C24</f>
        <v>0</v>
      </c>
      <c r="H9" s="473"/>
      <c r="I9" s="473"/>
      <c r="J9" s="473"/>
      <c r="K9" s="473"/>
    </row>
    <row r="10" spans="1:12" ht="27" customHeight="1">
      <c r="C10" s="48"/>
      <c r="D10" s="52"/>
      <c r="E10" s="475" t="s">
        <v>99</v>
      </c>
      <c r="F10" s="475"/>
      <c r="G10" s="476" t="str">
        <f>共通項目入力シート!C26&amp;"　"&amp;共通項目入力シート!C28</f>
        <v>　</v>
      </c>
      <c r="H10" s="476"/>
      <c r="I10" s="476"/>
      <c r="J10" s="476"/>
      <c r="K10" s="476"/>
    </row>
    <row r="11" spans="1:12" ht="16.5" customHeight="1">
      <c r="C11" s="48"/>
      <c r="D11" s="47"/>
    </row>
    <row r="12" spans="1:12" ht="17.100000000000001" customHeight="1">
      <c r="A12" s="46"/>
      <c r="B12" s="469" t="s">
        <v>106</v>
      </c>
      <c r="C12" s="469"/>
      <c r="D12" s="469"/>
      <c r="E12" s="469"/>
      <c r="F12" s="469"/>
      <c r="G12" s="469"/>
      <c r="H12" s="469"/>
      <c r="I12" s="469"/>
      <c r="J12" s="469"/>
      <c r="K12" s="469"/>
      <c r="L12" s="46"/>
    </row>
    <row r="13" spans="1:12" ht="17.100000000000001" customHeight="1">
      <c r="A13" s="46"/>
      <c r="B13" s="468" t="s">
        <v>105</v>
      </c>
      <c r="C13" s="468"/>
      <c r="D13" s="468"/>
      <c r="E13" s="468"/>
      <c r="F13" s="468"/>
      <c r="G13" s="468"/>
      <c r="H13" s="468"/>
      <c r="I13" s="468"/>
      <c r="J13" s="468"/>
      <c r="K13" s="468"/>
      <c r="L13" s="46"/>
    </row>
    <row r="14" spans="1:12" ht="17.100000000000001" customHeight="1">
      <c r="B14" s="432" t="s">
        <v>98</v>
      </c>
      <c r="C14" s="432"/>
      <c r="D14" s="432"/>
      <c r="E14" s="432"/>
      <c r="F14" s="432"/>
      <c r="G14" s="432"/>
      <c r="H14" s="432"/>
      <c r="I14" s="432"/>
      <c r="J14" s="432"/>
      <c r="K14" s="432"/>
    </row>
    <row r="15" spans="1:12" ht="9" customHeight="1" thickBot="1"/>
    <row r="16" spans="1:12" ht="25.5" customHeight="1" thickBot="1">
      <c r="B16" s="433" t="s">
        <v>97</v>
      </c>
      <c r="C16" s="434"/>
      <c r="D16" s="435"/>
      <c r="E16" s="435"/>
      <c r="F16" s="434"/>
      <c r="G16" s="179" t="s">
        <v>96</v>
      </c>
      <c r="H16" s="429"/>
      <c r="I16" s="429"/>
      <c r="J16" s="429"/>
      <c r="K16" s="430"/>
    </row>
    <row r="17" spans="2:11" ht="21.95" customHeight="1">
      <c r="B17" s="436" t="s">
        <v>123</v>
      </c>
      <c r="C17" s="438" t="s">
        <v>52</v>
      </c>
      <c r="D17" s="439"/>
      <c r="E17" s="180" t="s">
        <v>41</v>
      </c>
      <c r="F17" s="448"/>
      <c r="G17" s="449"/>
      <c r="H17" s="449"/>
      <c r="I17" s="449"/>
      <c r="J17" s="449"/>
      <c r="K17" s="181" t="s">
        <v>40</v>
      </c>
    </row>
    <row r="18" spans="2:11" ht="21.95" customHeight="1">
      <c r="B18" s="437"/>
      <c r="C18" s="440" t="s">
        <v>95</v>
      </c>
      <c r="D18" s="454"/>
      <c r="E18" s="442"/>
      <c r="F18" s="443"/>
      <c r="G18" s="443"/>
      <c r="H18" s="443"/>
      <c r="I18" s="443"/>
      <c r="J18" s="443"/>
      <c r="K18" s="444"/>
    </row>
    <row r="19" spans="2:11" ht="21.95" customHeight="1">
      <c r="B19" s="437"/>
      <c r="C19" s="440" t="s">
        <v>47</v>
      </c>
      <c r="D19" s="454"/>
      <c r="E19" s="445"/>
      <c r="F19" s="446"/>
      <c r="G19" s="446"/>
      <c r="H19" s="446"/>
      <c r="I19" s="446"/>
      <c r="J19" s="446"/>
      <c r="K19" s="447"/>
    </row>
    <row r="20" spans="2:11" ht="21.95" customHeight="1">
      <c r="B20" s="437"/>
      <c r="C20" s="440" t="s">
        <v>94</v>
      </c>
      <c r="D20" s="441"/>
      <c r="E20" s="451"/>
      <c r="F20" s="441"/>
      <c r="G20" s="441"/>
      <c r="H20" s="182" t="s">
        <v>200</v>
      </c>
      <c r="I20" s="452"/>
      <c r="J20" s="441"/>
      <c r="K20" s="453"/>
    </row>
    <row r="21" spans="2:11" ht="21.95" customHeight="1">
      <c r="B21" s="437"/>
      <c r="C21" s="440" t="s">
        <v>93</v>
      </c>
      <c r="D21" s="454"/>
      <c r="E21" s="455"/>
      <c r="F21" s="456"/>
      <c r="G21" s="456"/>
      <c r="H21" s="456"/>
      <c r="I21" s="456"/>
      <c r="J21" s="457" t="s">
        <v>67</v>
      </c>
      <c r="K21" s="458"/>
    </row>
    <row r="22" spans="2:11" ht="21.95" customHeight="1" thickBot="1">
      <c r="B22" s="437"/>
      <c r="C22" s="442" t="s">
        <v>92</v>
      </c>
      <c r="D22" s="450"/>
      <c r="E22" s="422"/>
      <c r="F22" s="423"/>
      <c r="G22" s="423"/>
      <c r="H22" s="423"/>
      <c r="I22" s="423"/>
      <c r="J22" s="423"/>
      <c r="K22" s="424"/>
    </row>
    <row r="23" spans="2:11" ht="21.95" customHeight="1">
      <c r="B23" s="461" t="s">
        <v>124</v>
      </c>
      <c r="C23" s="463" t="s">
        <v>52</v>
      </c>
      <c r="D23" s="464"/>
      <c r="E23" s="180" t="s">
        <v>41</v>
      </c>
      <c r="F23" s="449"/>
      <c r="G23" s="449"/>
      <c r="H23" s="449"/>
      <c r="I23" s="449"/>
      <c r="J23" s="449"/>
      <c r="K23" s="181" t="s">
        <v>40</v>
      </c>
    </row>
    <row r="24" spans="2:11" ht="21.95" customHeight="1">
      <c r="B24" s="437"/>
      <c r="C24" s="440" t="s">
        <v>95</v>
      </c>
      <c r="D24" s="454"/>
      <c r="E24" s="442"/>
      <c r="F24" s="443"/>
      <c r="G24" s="443"/>
      <c r="H24" s="443"/>
      <c r="I24" s="443"/>
      <c r="J24" s="443"/>
      <c r="K24" s="444"/>
    </row>
    <row r="25" spans="2:11" ht="21.95" customHeight="1">
      <c r="B25" s="437"/>
      <c r="C25" s="440" t="s">
        <v>47</v>
      </c>
      <c r="D25" s="454"/>
      <c r="E25" s="440"/>
      <c r="F25" s="441"/>
      <c r="G25" s="441"/>
      <c r="H25" s="441"/>
      <c r="I25" s="441"/>
      <c r="J25" s="441"/>
      <c r="K25" s="453"/>
    </row>
    <row r="26" spans="2:11" ht="21.95" customHeight="1">
      <c r="B26" s="437"/>
      <c r="C26" s="440" t="s">
        <v>94</v>
      </c>
      <c r="D26" s="441"/>
      <c r="E26" s="451"/>
      <c r="F26" s="441"/>
      <c r="G26" s="441"/>
      <c r="H26" s="182" t="s">
        <v>200</v>
      </c>
      <c r="I26" s="452"/>
      <c r="J26" s="441"/>
      <c r="K26" s="453"/>
    </row>
    <row r="27" spans="2:11" ht="21.95" customHeight="1">
      <c r="B27" s="437"/>
      <c r="C27" s="440" t="s">
        <v>93</v>
      </c>
      <c r="D27" s="454"/>
      <c r="E27" s="427"/>
      <c r="F27" s="428"/>
      <c r="G27" s="428"/>
      <c r="H27" s="428"/>
      <c r="I27" s="428"/>
      <c r="J27" s="417" t="s">
        <v>67</v>
      </c>
      <c r="K27" s="418"/>
    </row>
    <row r="28" spans="2:11" ht="21.95" customHeight="1" thickBot="1">
      <c r="B28" s="462"/>
      <c r="C28" s="419" t="s">
        <v>92</v>
      </c>
      <c r="D28" s="465"/>
      <c r="E28" s="419"/>
      <c r="F28" s="420"/>
      <c r="G28" s="420"/>
      <c r="H28" s="420"/>
      <c r="I28" s="420"/>
      <c r="J28" s="420"/>
      <c r="K28" s="421"/>
    </row>
    <row r="29" spans="2:11" ht="21.95" customHeight="1">
      <c r="B29" s="461" t="s">
        <v>125</v>
      </c>
      <c r="C29" s="463" t="s">
        <v>52</v>
      </c>
      <c r="D29" s="464"/>
      <c r="E29" s="180" t="s">
        <v>41</v>
      </c>
      <c r="F29" s="449"/>
      <c r="G29" s="449"/>
      <c r="H29" s="449"/>
      <c r="I29" s="449"/>
      <c r="J29" s="449"/>
      <c r="K29" s="181" t="s">
        <v>40</v>
      </c>
    </row>
    <row r="30" spans="2:11" ht="21.95" customHeight="1">
      <c r="B30" s="437"/>
      <c r="C30" s="440" t="s">
        <v>95</v>
      </c>
      <c r="D30" s="454"/>
      <c r="E30" s="442"/>
      <c r="F30" s="443"/>
      <c r="G30" s="443"/>
      <c r="H30" s="443"/>
      <c r="I30" s="443"/>
      <c r="J30" s="443"/>
      <c r="K30" s="444"/>
    </row>
    <row r="31" spans="2:11" ht="21.95" customHeight="1">
      <c r="B31" s="437"/>
      <c r="C31" s="440" t="s">
        <v>47</v>
      </c>
      <c r="D31" s="454"/>
      <c r="E31" s="451"/>
      <c r="F31" s="441"/>
      <c r="G31" s="441"/>
      <c r="H31" s="441"/>
      <c r="I31" s="441"/>
      <c r="J31" s="441"/>
      <c r="K31" s="453"/>
    </row>
    <row r="32" spans="2:11" ht="21.95" customHeight="1">
      <c r="B32" s="437"/>
      <c r="C32" s="440" t="s">
        <v>94</v>
      </c>
      <c r="D32" s="441"/>
      <c r="E32" s="451"/>
      <c r="F32" s="441"/>
      <c r="G32" s="441"/>
      <c r="H32" s="182" t="s">
        <v>200</v>
      </c>
      <c r="I32" s="452"/>
      <c r="J32" s="441"/>
      <c r="K32" s="453"/>
    </row>
    <row r="33" spans="2:11" ht="21.95" customHeight="1">
      <c r="B33" s="437"/>
      <c r="C33" s="440" t="s">
        <v>93</v>
      </c>
      <c r="D33" s="454"/>
      <c r="E33" s="425"/>
      <c r="F33" s="426"/>
      <c r="G33" s="426"/>
      <c r="H33" s="426"/>
      <c r="I33" s="426"/>
      <c r="J33" s="417" t="s">
        <v>67</v>
      </c>
      <c r="K33" s="418"/>
    </row>
    <row r="34" spans="2:11" ht="21.95" customHeight="1" thickBot="1">
      <c r="B34" s="462"/>
      <c r="C34" s="419" t="s">
        <v>92</v>
      </c>
      <c r="D34" s="465"/>
      <c r="E34" s="422"/>
      <c r="F34" s="423"/>
      <c r="G34" s="423"/>
      <c r="H34" s="423"/>
      <c r="I34" s="423"/>
      <c r="J34" s="423"/>
      <c r="K34" s="424"/>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91</v>
      </c>
    </row>
    <row r="39" spans="2:11" ht="23.25" customHeight="1">
      <c r="B39" s="459" t="s">
        <v>90</v>
      </c>
      <c r="C39" s="460"/>
      <c r="D39" s="466" t="s">
        <v>89</v>
      </c>
      <c r="E39" s="460"/>
      <c r="F39" s="466" t="s">
        <v>88</v>
      </c>
      <c r="G39" s="460"/>
      <c r="H39" s="466" t="s">
        <v>87</v>
      </c>
      <c r="I39" s="460"/>
      <c r="J39" s="466" t="s">
        <v>86</v>
      </c>
      <c r="K39" s="481"/>
    </row>
    <row r="40" spans="2:11" ht="35.25" customHeight="1">
      <c r="B40" s="479" t="s">
        <v>85</v>
      </c>
      <c r="C40" s="480"/>
      <c r="D40" s="440"/>
      <c r="E40" s="454"/>
      <c r="F40" s="440"/>
      <c r="G40" s="454"/>
      <c r="H40" s="440"/>
      <c r="I40" s="454"/>
      <c r="J40" s="440"/>
      <c r="K40" s="453"/>
    </row>
    <row r="41" spans="2:11" ht="35.25" customHeight="1">
      <c r="B41" s="479" t="s">
        <v>85</v>
      </c>
      <c r="C41" s="480"/>
      <c r="D41" s="440"/>
      <c r="E41" s="454"/>
      <c r="F41" s="440"/>
      <c r="G41" s="454"/>
      <c r="H41" s="440"/>
      <c r="I41" s="454"/>
      <c r="J41" s="440"/>
      <c r="K41" s="453"/>
    </row>
    <row r="42" spans="2:11" ht="35.25" customHeight="1" thickBot="1">
      <c r="B42" s="482" t="s">
        <v>85</v>
      </c>
      <c r="C42" s="483"/>
      <c r="D42" s="477"/>
      <c r="E42" s="484"/>
      <c r="F42" s="477"/>
      <c r="G42" s="484"/>
      <c r="H42" s="477"/>
      <c r="I42" s="484"/>
      <c r="J42" s="477"/>
      <c r="K42" s="478"/>
    </row>
  </sheetData>
  <mergeCells count="83">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9"/>
    <mergeCell ref="B13:K13"/>
    <mergeCell ref="B12:K12"/>
    <mergeCell ref="B2:K2"/>
    <mergeCell ref="B6:D6"/>
    <mergeCell ref="I4:K4"/>
    <mergeCell ref="G7:K7"/>
    <mergeCell ref="G9:K9"/>
    <mergeCell ref="E7:F7"/>
    <mergeCell ref="E9:F9"/>
    <mergeCell ref="E10:F10"/>
    <mergeCell ref="G10:K1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Y21" sqref="Y21"/>
    </sheetView>
  </sheetViews>
  <sheetFormatPr defaultColWidth="8.75" defaultRowHeight="13.5"/>
  <cols>
    <col min="1" max="23" width="3.75" style="6" customWidth="1"/>
    <col min="24" max="16384" width="8.75" style="6"/>
  </cols>
  <sheetData>
    <row r="1" spans="1:21" ht="19.899999999999999" customHeight="1">
      <c r="M1" s="197">
        <f>共通項目入力シート!C11</f>
        <v>0</v>
      </c>
      <c r="N1" s="197"/>
      <c r="O1" s="197"/>
      <c r="P1" s="197"/>
      <c r="Q1" s="197"/>
      <c r="R1" s="197"/>
      <c r="S1" s="197"/>
      <c r="T1" s="197"/>
    </row>
    <row r="2" spans="1:21" ht="19.899999999999999" customHeight="1"/>
    <row r="3" spans="1:21" ht="19.899999999999999" customHeight="1">
      <c r="A3" s="210" t="s">
        <v>228</v>
      </c>
      <c r="B3" s="210"/>
      <c r="C3" s="210"/>
      <c r="D3" s="210"/>
      <c r="E3" s="210"/>
      <c r="F3" s="210"/>
      <c r="G3" s="210"/>
      <c r="H3" s="210"/>
      <c r="I3" s="210"/>
      <c r="J3" s="210"/>
    </row>
    <row r="4" spans="1:21" ht="19.899999999999999" customHeight="1"/>
    <row r="5" spans="1:21" ht="19.899999999999999" customHeight="1">
      <c r="K5" s="200" t="s">
        <v>60</v>
      </c>
      <c r="L5" s="200"/>
      <c r="M5" s="204">
        <f>共通項目入力シート!C20</f>
        <v>0</v>
      </c>
      <c r="N5" s="204"/>
      <c r="O5" s="204"/>
      <c r="P5" s="204"/>
      <c r="Q5" s="204"/>
      <c r="R5" s="204"/>
      <c r="S5" s="204"/>
      <c r="T5" s="204"/>
      <c r="U5" s="204"/>
    </row>
    <row r="6" spans="1:21" ht="19.899999999999999" customHeight="1">
      <c r="B6" s="4"/>
      <c r="C6" s="4"/>
      <c r="D6" s="4"/>
      <c r="E6" s="4"/>
      <c r="F6" s="4"/>
      <c r="G6" s="4"/>
      <c r="H6" s="200" t="s">
        <v>74</v>
      </c>
      <c r="I6" s="200"/>
      <c r="J6" s="4"/>
      <c r="K6" s="202" t="s">
        <v>109</v>
      </c>
      <c r="L6" s="202"/>
      <c r="M6" s="204" t="str">
        <f>IF(共通項目入力シート!C22="","",共通項目入力シート!C22)</f>
        <v/>
      </c>
      <c r="N6" s="204"/>
      <c r="O6" s="204"/>
      <c r="P6" s="204"/>
      <c r="Q6" s="204"/>
      <c r="R6" s="204"/>
      <c r="S6" s="204"/>
      <c r="T6" s="204"/>
      <c r="U6" s="204"/>
    </row>
    <row r="7" spans="1:21" ht="19.899999999999999" customHeight="1">
      <c r="K7" s="201" t="s">
        <v>110</v>
      </c>
      <c r="L7" s="201"/>
      <c r="M7" s="204">
        <f>共通項目入力シート!C24</f>
        <v>0</v>
      </c>
      <c r="N7" s="204"/>
      <c r="O7" s="204"/>
      <c r="P7" s="204"/>
      <c r="Q7" s="204"/>
      <c r="R7" s="204"/>
      <c r="S7" s="204"/>
      <c r="T7" s="204"/>
      <c r="U7" s="204"/>
    </row>
    <row r="8" spans="1:21" ht="19.899999999999999" customHeight="1">
      <c r="K8" s="201" t="s">
        <v>111</v>
      </c>
      <c r="L8" s="201"/>
      <c r="M8" s="204" t="str">
        <f>共通項目入力シート!C26&amp;"　"&amp;共通項目入力シート!C28</f>
        <v>　</v>
      </c>
      <c r="N8" s="204"/>
      <c r="O8" s="204"/>
      <c r="P8" s="204"/>
      <c r="Q8" s="204"/>
      <c r="R8" s="204"/>
      <c r="S8" s="204"/>
      <c r="T8" s="204"/>
      <c r="U8" s="204"/>
    </row>
    <row r="9" spans="1:21" ht="19.899999999999999" customHeight="1"/>
    <row r="10" spans="1:21" ht="19.899999999999999" customHeight="1"/>
    <row r="11" spans="1:21" ht="19.899999999999999" customHeight="1">
      <c r="E11" s="205" t="s">
        <v>71</v>
      </c>
      <c r="F11" s="205"/>
      <c r="G11" s="205"/>
      <c r="H11" s="205"/>
      <c r="I11" s="205"/>
      <c r="J11" s="205"/>
      <c r="K11" s="205"/>
      <c r="L11" s="205"/>
      <c r="M11" s="205"/>
      <c r="N11" s="205"/>
      <c r="O11" s="205"/>
      <c r="P11" s="205"/>
    </row>
    <row r="12" spans="1:21" ht="19.899999999999999" customHeight="1">
      <c r="B12" s="89"/>
      <c r="E12" s="205"/>
      <c r="F12" s="205"/>
      <c r="G12" s="205"/>
      <c r="H12" s="205"/>
      <c r="I12" s="205"/>
      <c r="J12" s="205"/>
      <c r="K12" s="205"/>
      <c r="L12" s="205"/>
      <c r="M12" s="205"/>
      <c r="N12" s="205"/>
      <c r="O12" s="205"/>
      <c r="P12" s="205"/>
    </row>
    <row r="13" spans="1:21" ht="19.899999999999999" customHeight="1"/>
    <row r="14" spans="1:21" ht="19.899999999999999" customHeight="1"/>
    <row r="15" spans="1:21" s="97" customFormat="1" ht="19.899999999999999" customHeight="1">
      <c r="C15" s="209">
        <f>共通項目入力シート!C9</f>
        <v>0</v>
      </c>
      <c r="D15" s="209"/>
      <c r="E15" s="209"/>
      <c r="F15" s="209"/>
      <c r="G15" s="209"/>
      <c r="H15" s="209"/>
      <c r="I15" s="209"/>
      <c r="J15" s="97" t="s">
        <v>244</v>
      </c>
    </row>
    <row r="16" spans="1:21" s="90" customFormat="1" ht="19.899999999999999" customHeight="1"/>
    <row r="17" spans="1:20" s="97" customFormat="1" ht="19.899999999999999" customHeight="1">
      <c r="C17" s="209">
        <f>共通項目入力シート!C11</f>
        <v>0</v>
      </c>
      <c r="D17" s="209"/>
      <c r="E17" s="209"/>
      <c r="F17" s="209"/>
      <c r="G17" s="209"/>
      <c r="H17" s="209"/>
      <c r="I17" s="209"/>
      <c r="J17" s="97" t="s">
        <v>234</v>
      </c>
    </row>
    <row r="18" spans="1:20" ht="19.899999999999999" customHeight="1"/>
    <row r="19" spans="1:20" ht="19.899999999999999" customHeight="1"/>
    <row r="20" spans="1:20" ht="19.899999999999999" customHeight="1">
      <c r="J20" s="6" t="s">
        <v>72</v>
      </c>
    </row>
    <row r="21" spans="1:20" ht="19.899999999999999" customHeight="1"/>
    <row r="22" spans="1:20" ht="30" customHeight="1">
      <c r="B22" s="4" t="s">
        <v>75</v>
      </c>
      <c r="C22" s="4"/>
      <c r="D22" s="4"/>
      <c r="E22" s="4"/>
      <c r="F22" s="24" t="s">
        <v>64</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186" t="s">
        <v>62</v>
      </c>
      <c r="P22" s="187" t="s">
        <v>73</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199" t="s">
        <v>239</v>
      </c>
      <c r="D25" s="199"/>
      <c r="E25" s="199"/>
      <c r="F25" s="4"/>
      <c r="G25" s="206">
        <f>共通項目入力シート!C5</f>
        <v>0</v>
      </c>
      <c r="H25" s="206"/>
      <c r="I25" s="206"/>
      <c r="J25" s="206"/>
      <c r="K25" s="206"/>
      <c r="L25" s="206"/>
      <c r="M25" s="206"/>
      <c r="N25" s="206"/>
      <c r="O25" s="206"/>
      <c r="P25" s="206"/>
      <c r="Q25" s="206"/>
      <c r="R25" s="206"/>
      <c r="S25" s="206"/>
      <c r="T25" s="206"/>
    </row>
    <row r="26" spans="1:20" ht="19.899999999999999" customHeight="1">
      <c r="B26" s="24"/>
    </row>
    <row r="27" spans="1:20" ht="19.899999999999999" customHeight="1">
      <c r="B27" s="24">
        <v>2</v>
      </c>
      <c r="C27" s="198" t="s">
        <v>76</v>
      </c>
      <c r="D27" s="198"/>
      <c r="E27" s="198"/>
      <c r="F27" s="4"/>
      <c r="G27" s="207">
        <f>共通項目入力シート!C7</f>
        <v>0</v>
      </c>
      <c r="H27" s="207"/>
      <c r="I27" s="207"/>
      <c r="J27" s="207"/>
      <c r="K27" s="207"/>
      <c r="L27" s="207"/>
      <c r="M27" s="207"/>
      <c r="N27" s="207"/>
      <c r="O27" s="207"/>
      <c r="P27" s="207"/>
      <c r="Q27" s="207"/>
      <c r="R27" s="207"/>
      <c r="S27" s="207"/>
      <c r="T27" s="207"/>
    </row>
    <row r="28" spans="1:20" ht="19.899999999999999" customHeight="1">
      <c r="B28" s="24"/>
    </row>
    <row r="29" spans="1:20" ht="19.899999999999999" customHeight="1">
      <c r="B29" s="119"/>
    </row>
    <row r="30" spans="1:20" ht="19.899999999999999" customHeight="1">
      <c r="B30" s="24"/>
      <c r="G30" s="208" t="s">
        <v>80</v>
      </c>
      <c r="H30" s="208"/>
      <c r="I30" s="197">
        <f>共通項目入力シート!C11</f>
        <v>0</v>
      </c>
      <c r="J30" s="197"/>
      <c r="K30" s="197"/>
      <c r="L30" s="197"/>
      <c r="M30" s="197"/>
      <c r="N30" s="197"/>
      <c r="O30" s="197"/>
      <c r="P30" s="197"/>
    </row>
    <row r="31" spans="1:20" ht="19.899999999999999" customHeight="1">
      <c r="B31" s="24">
        <v>3</v>
      </c>
      <c r="C31" s="211" t="s">
        <v>78</v>
      </c>
      <c r="D31" s="211"/>
      <c r="E31" s="211"/>
      <c r="F31" s="4"/>
    </row>
    <row r="32" spans="1:20" ht="19.899999999999999" customHeight="1">
      <c r="G32" s="208" t="s">
        <v>81</v>
      </c>
      <c r="H32" s="208"/>
      <c r="I32" s="197">
        <f>共通項目入力シート!C13</f>
        <v>0</v>
      </c>
      <c r="J32" s="197"/>
      <c r="K32" s="197"/>
      <c r="L32" s="197"/>
      <c r="M32" s="197"/>
      <c r="N32" s="197"/>
      <c r="O32" s="197"/>
      <c r="P32" s="197"/>
    </row>
    <row r="33" spans="2:14" ht="19.899999999999999" customHeight="1"/>
    <row r="34" spans="2:14" ht="19.899999999999999" customHeight="1"/>
    <row r="35" spans="2:14" ht="19.899999999999999" customHeight="1">
      <c r="B35" s="24">
        <v>4</v>
      </c>
      <c r="C35" s="198" t="s">
        <v>77</v>
      </c>
      <c r="D35" s="198"/>
      <c r="E35" s="198"/>
      <c r="G35" s="203">
        <f>共通項目入力シート!C15</f>
        <v>0</v>
      </c>
      <c r="H35" s="203"/>
      <c r="I35" s="203"/>
      <c r="J35" s="203"/>
      <c r="K35" s="203"/>
      <c r="L35" s="203"/>
      <c r="M35" s="203"/>
      <c r="N35" s="6" t="s">
        <v>79</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AB12" sqref="AB12"/>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4">
        <f>共通項目入力シート!C9</f>
        <v>0</v>
      </c>
      <c r="O1" s="224"/>
      <c r="P1" s="224"/>
      <c r="Q1" s="224"/>
      <c r="R1" s="224"/>
      <c r="S1" s="224"/>
      <c r="T1" s="224"/>
    </row>
    <row r="2" spans="1:21" ht="27" customHeight="1">
      <c r="B2" s="243" t="s">
        <v>227</v>
      </c>
      <c r="C2" s="243"/>
      <c r="D2" s="243"/>
      <c r="E2" s="243"/>
      <c r="F2" s="243"/>
      <c r="G2" s="243"/>
      <c r="H2" s="243"/>
      <c r="I2" s="243"/>
    </row>
    <row r="3" spans="1:21" ht="21.75" customHeight="1">
      <c r="I3" s="247" t="s">
        <v>134</v>
      </c>
      <c r="J3" s="247"/>
      <c r="K3" s="247"/>
      <c r="L3" s="249" t="str">
        <f>共通項目入力シート!C20&amp;"　"&amp;IF(共通項目入力シート!C22="","",共通項目入力シート!C22)</f>
        <v>　</v>
      </c>
      <c r="M3" s="249"/>
      <c r="N3" s="249"/>
      <c r="O3" s="249"/>
      <c r="P3" s="249"/>
      <c r="Q3" s="249"/>
      <c r="R3" s="249"/>
      <c r="S3" s="249"/>
      <c r="T3" s="249"/>
      <c r="U3" s="249"/>
    </row>
    <row r="4" spans="1:21" ht="21.75" customHeight="1">
      <c r="I4" s="238" t="s">
        <v>202</v>
      </c>
      <c r="J4" s="238"/>
      <c r="K4" s="238"/>
      <c r="L4" s="250"/>
      <c r="M4" s="250"/>
      <c r="N4" s="250"/>
      <c r="O4" s="250"/>
      <c r="P4" s="250"/>
      <c r="Q4" s="250"/>
      <c r="R4" s="250"/>
      <c r="S4" s="250"/>
      <c r="T4" s="250"/>
      <c r="U4" s="250"/>
    </row>
    <row r="5" spans="1:21" ht="33.6" customHeight="1">
      <c r="I5" s="239" t="s">
        <v>201</v>
      </c>
      <c r="J5" s="239"/>
      <c r="K5" s="239"/>
      <c r="L5" s="251">
        <f>共通項目入力シート!C24</f>
        <v>0</v>
      </c>
      <c r="M5" s="251"/>
      <c r="N5" s="251"/>
      <c r="O5" s="251"/>
      <c r="P5" s="251"/>
      <c r="Q5" s="251"/>
      <c r="R5" s="251"/>
      <c r="S5" s="251"/>
      <c r="T5" s="251"/>
      <c r="U5" s="251"/>
    </row>
    <row r="6" spans="1:21" ht="18" customHeight="1">
      <c r="I6" s="248" t="s">
        <v>70</v>
      </c>
      <c r="J6" s="248"/>
      <c r="K6" s="248"/>
      <c r="L6" s="237" t="str">
        <f>共通項目入力シート!C26&amp;"　"&amp;共通項目入力シート!C28</f>
        <v>　</v>
      </c>
      <c r="M6" s="237"/>
      <c r="N6" s="237"/>
      <c r="O6" s="237"/>
      <c r="P6" s="237"/>
      <c r="Q6" s="237"/>
      <c r="R6" s="237"/>
      <c r="S6" s="237"/>
      <c r="T6" s="237"/>
      <c r="U6" s="237"/>
    </row>
    <row r="8" spans="1:21" s="132" customFormat="1" ht="30" customHeight="1">
      <c r="A8" s="246" t="s">
        <v>43</v>
      </c>
      <c r="B8" s="246"/>
      <c r="C8" s="246"/>
      <c r="D8" s="246"/>
      <c r="E8" s="246"/>
      <c r="F8" s="246"/>
      <c r="G8" s="246"/>
      <c r="H8" s="246"/>
      <c r="I8" s="246"/>
      <c r="J8" s="246"/>
      <c r="K8" s="246"/>
      <c r="L8" s="246"/>
      <c r="M8" s="246"/>
      <c r="N8" s="246"/>
      <c r="O8" s="246"/>
      <c r="P8" s="246"/>
      <c r="Q8" s="246"/>
      <c r="R8" s="246"/>
    </row>
    <row r="10" spans="1:21" ht="25.15" customHeight="1">
      <c r="A10" s="241" t="s">
        <v>42</v>
      </c>
      <c r="B10" s="241"/>
      <c r="C10" s="241"/>
      <c r="D10" s="93" t="s">
        <v>41</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93" t="s">
        <v>40</v>
      </c>
      <c r="N10" s="189"/>
      <c r="O10" s="188"/>
    </row>
    <row r="11" spans="1:21" ht="25.15" customHeight="1">
      <c r="A11" s="242" t="s">
        <v>39</v>
      </c>
      <c r="B11" s="242"/>
      <c r="C11" s="242"/>
      <c r="D11" s="252">
        <f>共通項目入力シート!C5</f>
        <v>0</v>
      </c>
      <c r="E11" s="252"/>
      <c r="F11" s="252"/>
      <c r="G11" s="252"/>
      <c r="H11" s="252"/>
      <c r="I11" s="252"/>
      <c r="J11" s="252"/>
      <c r="K11" s="252"/>
      <c r="L11" s="252"/>
      <c r="M11" s="252"/>
      <c r="N11" s="252"/>
      <c r="O11" s="252"/>
      <c r="P11" s="252"/>
      <c r="Q11" s="252"/>
      <c r="R11" s="252"/>
      <c r="S11" s="252"/>
      <c r="T11" s="252"/>
    </row>
    <row r="12" spans="1:21" ht="25.15" customHeight="1">
      <c r="A12" s="241" t="s">
        <v>38</v>
      </c>
      <c r="B12" s="241"/>
      <c r="C12" s="241"/>
      <c r="D12" s="143"/>
      <c r="E12" s="225">
        <f>共通項目入力シート!C9</f>
        <v>0</v>
      </c>
      <c r="F12" s="225"/>
      <c r="G12" s="225"/>
      <c r="H12" s="225"/>
      <c r="I12" s="225"/>
      <c r="J12" s="225"/>
      <c r="K12" s="33"/>
      <c r="L12" s="33"/>
    </row>
    <row r="13" spans="1:21" ht="25.15" customHeight="1">
      <c r="A13" s="241" t="s">
        <v>37</v>
      </c>
      <c r="B13" s="241"/>
      <c r="C13" s="241"/>
      <c r="D13" s="32"/>
      <c r="E13" s="225">
        <f>共通項目入力シート!C11</f>
        <v>0</v>
      </c>
      <c r="F13" s="225"/>
      <c r="G13" s="225"/>
      <c r="H13" s="225"/>
      <c r="I13" s="225"/>
      <c r="J13" s="225"/>
      <c r="K13" s="31" t="s">
        <v>36</v>
      </c>
      <c r="L13" s="254">
        <f>共通項目入力シート!C13</f>
        <v>0</v>
      </c>
      <c r="M13" s="254"/>
      <c r="N13" s="254"/>
      <c r="O13" s="254"/>
      <c r="P13" s="254"/>
      <c r="Q13" s="254"/>
      <c r="R13" s="254"/>
      <c r="S13" s="254"/>
    </row>
    <row r="14" spans="1:21" ht="27" customHeight="1"/>
    <row r="15" spans="1:21" ht="27" customHeight="1">
      <c r="A15" s="227" t="s">
        <v>34</v>
      </c>
      <c r="B15" s="228"/>
      <c r="C15" s="228"/>
      <c r="D15" s="228"/>
      <c r="E15" s="228"/>
      <c r="F15" s="255"/>
      <c r="G15" s="244" t="s">
        <v>33</v>
      </c>
      <c r="H15" s="245"/>
      <c r="I15" s="227" t="s">
        <v>32</v>
      </c>
      <c r="J15" s="245"/>
      <c r="K15" s="227" t="s">
        <v>31</v>
      </c>
      <c r="L15" s="228"/>
      <c r="M15" s="228"/>
      <c r="N15" s="228"/>
      <c r="O15" s="253" t="s">
        <v>30</v>
      </c>
      <c r="P15" s="253"/>
      <c r="Q15" s="253"/>
      <c r="R15" s="253"/>
      <c r="S15" s="253"/>
      <c r="T15" s="253" t="s">
        <v>29</v>
      </c>
      <c r="U15" s="253"/>
    </row>
    <row r="16" spans="1:21" ht="27" customHeight="1">
      <c r="A16" s="219"/>
      <c r="B16" s="220"/>
      <c r="C16" s="220"/>
      <c r="D16" s="220"/>
      <c r="E16" s="220"/>
      <c r="F16" s="221"/>
      <c r="G16" s="226"/>
      <c r="H16" s="216"/>
      <c r="I16" s="215"/>
      <c r="J16" s="216"/>
      <c r="K16" s="217"/>
      <c r="L16" s="218"/>
      <c r="M16" s="218"/>
      <c r="N16" s="218"/>
      <c r="O16" s="222"/>
      <c r="P16" s="222"/>
      <c r="Q16" s="222"/>
      <c r="R16" s="222"/>
      <c r="S16" s="222"/>
      <c r="T16" s="223"/>
      <c r="U16" s="223"/>
    </row>
    <row r="17" spans="1:26" ht="27" customHeight="1">
      <c r="A17" s="219"/>
      <c r="B17" s="220"/>
      <c r="C17" s="220"/>
      <c r="D17" s="220"/>
      <c r="E17" s="220"/>
      <c r="F17" s="221"/>
      <c r="G17" s="226"/>
      <c r="H17" s="216"/>
      <c r="I17" s="215"/>
      <c r="J17" s="216"/>
      <c r="K17" s="217"/>
      <c r="L17" s="218"/>
      <c r="M17" s="218"/>
      <c r="N17" s="218"/>
      <c r="O17" s="222"/>
      <c r="P17" s="222"/>
      <c r="Q17" s="222"/>
      <c r="R17" s="222"/>
      <c r="S17" s="222"/>
      <c r="T17" s="223"/>
      <c r="U17" s="223"/>
      <c r="Z17" s="30"/>
    </row>
    <row r="18" spans="1:26" ht="27" customHeight="1">
      <c r="A18" s="219"/>
      <c r="B18" s="220"/>
      <c r="C18" s="220"/>
      <c r="D18" s="220"/>
      <c r="E18" s="220"/>
      <c r="F18" s="221"/>
      <c r="G18" s="226"/>
      <c r="H18" s="216"/>
      <c r="I18" s="215"/>
      <c r="J18" s="216"/>
      <c r="K18" s="217"/>
      <c r="L18" s="218"/>
      <c r="M18" s="218"/>
      <c r="N18" s="218"/>
      <c r="O18" s="222"/>
      <c r="P18" s="222"/>
      <c r="Q18" s="222"/>
      <c r="R18" s="222"/>
      <c r="S18" s="222"/>
      <c r="T18" s="223"/>
      <c r="U18" s="223"/>
      <c r="Z18" s="30"/>
    </row>
    <row r="19" spans="1:26" ht="27" customHeight="1">
      <c r="A19" s="219"/>
      <c r="B19" s="220"/>
      <c r="C19" s="220"/>
      <c r="D19" s="220"/>
      <c r="E19" s="220"/>
      <c r="F19" s="221"/>
      <c r="G19" s="226"/>
      <c r="H19" s="216"/>
      <c r="I19" s="215"/>
      <c r="J19" s="216"/>
      <c r="K19" s="217"/>
      <c r="L19" s="218"/>
      <c r="M19" s="218"/>
      <c r="N19" s="218"/>
      <c r="O19" s="222"/>
      <c r="P19" s="222"/>
      <c r="Q19" s="222"/>
      <c r="R19" s="222"/>
      <c r="S19" s="222"/>
      <c r="T19" s="223"/>
      <c r="U19" s="223"/>
      <c r="Z19" s="30"/>
    </row>
    <row r="20" spans="1:26" ht="27" customHeight="1">
      <c r="A20" s="219"/>
      <c r="B20" s="220"/>
      <c r="C20" s="220"/>
      <c r="D20" s="220"/>
      <c r="E20" s="220"/>
      <c r="F20" s="221"/>
      <c r="G20" s="226"/>
      <c r="H20" s="216"/>
      <c r="I20" s="215"/>
      <c r="J20" s="216"/>
      <c r="K20" s="217"/>
      <c r="L20" s="218"/>
      <c r="M20" s="218"/>
      <c r="N20" s="218"/>
      <c r="O20" s="222"/>
      <c r="P20" s="222"/>
      <c r="Q20" s="222"/>
      <c r="R20" s="222"/>
      <c r="S20" s="222"/>
      <c r="T20" s="223"/>
      <c r="U20" s="223"/>
      <c r="Z20" s="30"/>
    </row>
    <row r="21" spans="1:26" ht="27" customHeight="1">
      <c r="A21" s="219"/>
      <c r="B21" s="220"/>
      <c r="C21" s="220"/>
      <c r="D21" s="220"/>
      <c r="E21" s="220"/>
      <c r="F21" s="221"/>
      <c r="G21" s="226"/>
      <c r="H21" s="216"/>
      <c r="I21" s="215"/>
      <c r="J21" s="216"/>
      <c r="K21" s="217"/>
      <c r="L21" s="218"/>
      <c r="M21" s="218"/>
      <c r="N21" s="218"/>
      <c r="O21" s="222"/>
      <c r="P21" s="222"/>
      <c r="Q21" s="222"/>
      <c r="R21" s="222"/>
      <c r="S21" s="222"/>
      <c r="T21" s="223"/>
      <c r="U21" s="223"/>
      <c r="Z21" s="30"/>
    </row>
    <row r="22" spans="1:26" ht="27" customHeight="1">
      <c r="A22" s="219"/>
      <c r="B22" s="220"/>
      <c r="C22" s="220"/>
      <c r="D22" s="220"/>
      <c r="E22" s="220"/>
      <c r="F22" s="221"/>
      <c r="G22" s="226"/>
      <c r="H22" s="216"/>
      <c r="I22" s="215"/>
      <c r="J22" s="216"/>
      <c r="K22" s="217"/>
      <c r="L22" s="218"/>
      <c r="M22" s="218"/>
      <c r="N22" s="218"/>
      <c r="O22" s="222"/>
      <c r="P22" s="222"/>
      <c r="Q22" s="222"/>
      <c r="R22" s="222"/>
      <c r="S22" s="222"/>
      <c r="T22" s="223"/>
      <c r="U22" s="223"/>
      <c r="Z22" s="30"/>
    </row>
    <row r="23" spans="1:26" ht="27" customHeight="1">
      <c r="A23" s="219"/>
      <c r="B23" s="220"/>
      <c r="C23" s="220"/>
      <c r="D23" s="220"/>
      <c r="E23" s="220"/>
      <c r="F23" s="221"/>
      <c r="G23" s="226"/>
      <c r="H23" s="216"/>
      <c r="I23" s="215"/>
      <c r="J23" s="216"/>
      <c r="K23" s="217"/>
      <c r="L23" s="218"/>
      <c r="M23" s="218"/>
      <c r="N23" s="218"/>
      <c r="O23" s="222"/>
      <c r="P23" s="222"/>
      <c r="Q23" s="222"/>
      <c r="R23" s="222"/>
      <c r="S23" s="222"/>
      <c r="T23" s="223"/>
      <c r="U23" s="223"/>
      <c r="Z23" s="30"/>
    </row>
    <row r="24" spans="1:26" ht="27" customHeight="1">
      <c r="A24" s="219"/>
      <c r="B24" s="220"/>
      <c r="C24" s="220"/>
      <c r="D24" s="220"/>
      <c r="E24" s="220"/>
      <c r="F24" s="221"/>
      <c r="G24" s="226"/>
      <c r="H24" s="216"/>
      <c r="I24" s="215"/>
      <c r="J24" s="216"/>
      <c r="K24" s="217"/>
      <c r="L24" s="218"/>
      <c r="M24" s="218"/>
      <c r="N24" s="218"/>
      <c r="O24" s="222"/>
      <c r="P24" s="222"/>
      <c r="Q24" s="222"/>
      <c r="R24" s="222"/>
      <c r="S24" s="222"/>
      <c r="T24" s="223"/>
      <c r="U24" s="223"/>
      <c r="Z24" s="30"/>
    </row>
    <row r="25" spans="1:26" ht="27" customHeight="1">
      <c r="A25" s="219"/>
      <c r="B25" s="220"/>
      <c r="C25" s="220"/>
      <c r="D25" s="220"/>
      <c r="E25" s="220"/>
      <c r="F25" s="221"/>
      <c r="G25" s="226"/>
      <c r="H25" s="216"/>
      <c r="I25" s="215"/>
      <c r="J25" s="216"/>
      <c r="K25" s="217"/>
      <c r="L25" s="218"/>
      <c r="M25" s="218"/>
      <c r="N25" s="218"/>
      <c r="O25" s="222"/>
      <c r="P25" s="222"/>
      <c r="Q25" s="222"/>
      <c r="R25" s="222"/>
      <c r="S25" s="222"/>
      <c r="T25" s="223"/>
      <c r="U25" s="223"/>
      <c r="Z25" s="30"/>
    </row>
    <row r="26" spans="1:26" ht="27" customHeight="1">
      <c r="A26" s="219"/>
      <c r="B26" s="220"/>
      <c r="C26" s="220"/>
      <c r="D26" s="220"/>
      <c r="E26" s="220"/>
      <c r="F26" s="221"/>
      <c r="G26" s="226"/>
      <c r="H26" s="216"/>
      <c r="I26" s="215"/>
      <c r="J26" s="216"/>
      <c r="K26" s="217"/>
      <c r="L26" s="218"/>
      <c r="M26" s="218"/>
      <c r="N26" s="218"/>
      <c r="O26" s="222"/>
      <c r="P26" s="222"/>
      <c r="Q26" s="222"/>
      <c r="R26" s="222"/>
      <c r="S26" s="222"/>
      <c r="T26" s="223"/>
      <c r="U26" s="223"/>
      <c r="Z26" s="30"/>
    </row>
    <row r="27" spans="1:26" ht="27" customHeight="1">
      <c r="A27" s="219"/>
      <c r="B27" s="220"/>
      <c r="C27" s="220"/>
      <c r="D27" s="220"/>
      <c r="E27" s="220"/>
      <c r="F27" s="221"/>
      <c r="G27" s="226"/>
      <c r="H27" s="216"/>
      <c r="I27" s="215"/>
      <c r="J27" s="216"/>
      <c r="K27" s="217"/>
      <c r="L27" s="218"/>
      <c r="M27" s="218"/>
      <c r="N27" s="218"/>
      <c r="O27" s="222"/>
      <c r="P27" s="222"/>
      <c r="Q27" s="222"/>
      <c r="R27" s="222"/>
      <c r="S27" s="222"/>
      <c r="T27" s="223"/>
      <c r="U27" s="223"/>
      <c r="Z27" s="30"/>
    </row>
    <row r="28" spans="1:26" ht="27" customHeight="1">
      <c r="A28" s="219"/>
      <c r="B28" s="220"/>
      <c r="C28" s="220"/>
      <c r="D28" s="220"/>
      <c r="E28" s="220"/>
      <c r="F28" s="221"/>
      <c r="G28" s="226"/>
      <c r="H28" s="216"/>
      <c r="I28" s="215"/>
      <c r="J28" s="216"/>
      <c r="K28" s="217"/>
      <c r="L28" s="218"/>
      <c r="M28" s="218"/>
      <c r="N28" s="218"/>
      <c r="O28" s="222"/>
      <c r="P28" s="222"/>
      <c r="Q28" s="222"/>
      <c r="R28" s="222"/>
      <c r="S28" s="222"/>
      <c r="T28" s="223"/>
      <c r="U28" s="223"/>
      <c r="Z28" s="30"/>
    </row>
    <row r="29" spans="1:26" ht="27" customHeight="1">
      <c r="A29" s="219"/>
      <c r="B29" s="220"/>
      <c r="C29" s="220"/>
      <c r="D29" s="220"/>
      <c r="E29" s="220"/>
      <c r="F29" s="221"/>
      <c r="G29" s="226"/>
      <c r="H29" s="216"/>
      <c r="I29" s="215"/>
      <c r="J29" s="216"/>
      <c r="K29" s="217"/>
      <c r="L29" s="218"/>
      <c r="M29" s="218"/>
      <c r="N29" s="218"/>
      <c r="O29" s="222"/>
      <c r="P29" s="222"/>
      <c r="Q29" s="222"/>
      <c r="R29" s="222"/>
      <c r="S29" s="222"/>
      <c r="T29" s="223"/>
      <c r="U29" s="223"/>
      <c r="Z29" s="30"/>
    </row>
    <row r="30" spans="1:26" ht="27" customHeight="1">
      <c r="A30" s="219"/>
      <c r="B30" s="220"/>
      <c r="C30" s="220"/>
      <c r="D30" s="220"/>
      <c r="E30" s="220"/>
      <c r="F30" s="221"/>
      <c r="G30" s="226"/>
      <c r="H30" s="216"/>
      <c r="I30" s="215"/>
      <c r="J30" s="216"/>
      <c r="K30" s="217"/>
      <c r="L30" s="218"/>
      <c r="M30" s="218"/>
      <c r="N30" s="218"/>
      <c r="O30" s="222"/>
      <c r="P30" s="222"/>
      <c r="Q30" s="222"/>
      <c r="R30" s="222"/>
      <c r="S30" s="222"/>
      <c r="T30" s="223"/>
      <c r="U30" s="223"/>
      <c r="Z30" s="30"/>
    </row>
    <row r="31" spans="1:26" ht="27" customHeight="1">
      <c r="A31" s="219"/>
      <c r="B31" s="220"/>
      <c r="C31" s="220"/>
      <c r="D31" s="220"/>
      <c r="E31" s="220"/>
      <c r="F31" s="221"/>
      <c r="G31" s="226"/>
      <c r="H31" s="216"/>
      <c r="I31" s="215"/>
      <c r="J31" s="216"/>
      <c r="K31" s="217"/>
      <c r="L31" s="218"/>
      <c r="M31" s="218"/>
      <c r="N31" s="218"/>
      <c r="O31" s="222"/>
      <c r="P31" s="222"/>
      <c r="Q31" s="222"/>
      <c r="R31" s="222"/>
      <c r="S31" s="222"/>
      <c r="T31" s="223"/>
      <c r="U31" s="223"/>
      <c r="Z31" s="30"/>
    </row>
    <row r="32" spans="1:26" ht="27" customHeight="1">
      <c r="A32" s="219"/>
      <c r="B32" s="220"/>
      <c r="C32" s="220"/>
      <c r="D32" s="220"/>
      <c r="E32" s="220"/>
      <c r="F32" s="221"/>
      <c r="G32" s="226"/>
      <c r="H32" s="216"/>
      <c r="I32" s="215"/>
      <c r="J32" s="216"/>
      <c r="K32" s="217"/>
      <c r="L32" s="218"/>
      <c r="M32" s="218"/>
      <c r="N32" s="218"/>
      <c r="O32" s="222"/>
      <c r="P32" s="222"/>
      <c r="Q32" s="222"/>
      <c r="R32" s="222"/>
      <c r="S32" s="222"/>
      <c r="T32" s="223"/>
      <c r="U32" s="223"/>
      <c r="Z32" s="30"/>
    </row>
    <row r="33" spans="1:28" ht="27" customHeight="1">
      <c r="A33" s="219"/>
      <c r="B33" s="220"/>
      <c r="C33" s="220"/>
      <c r="D33" s="220"/>
      <c r="E33" s="220"/>
      <c r="F33" s="221"/>
      <c r="G33" s="147"/>
      <c r="H33" s="148"/>
      <c r="I33" s="149"/>
      <c r="J33" s="148"/>
      <c r="K33" s="217"/>
      <c r="L33" s="218"/>
      <c r="M33" s="218"/>
      <c r="N33" s="218"/>
      <c r="O33" s="212"/>
      <c r="P33" s="213"/>
      <c r="Q33" s="213"/>
      <c r="R33" s="213"/>
      <c r="S33" s="214"/>
      <c r="T33" s="229"/>
      <c r="U33" s="230"/>
      <c r="Z33" s="30"/>
    </row>
    <row r="34" spans="1:28" ht="27" customHeight="1">
      <c r="A34" s="219"/>
      <c r="B34" s="220"/>
      <c r="C34" s="220"/>
      <c r="D34" s="220"/>
      <c r="E34" s="220"/>
      <c r="F34" s="221"/>
      <c r="G34" s="147"/>
      <c r="H34" s="148"/>
      <c r="I34" s="149"/>
      <c r="J34" s="148"/>
      <c r="K34" s="217"/>
      <c r="L34" s="218"/>
      <c r="M34" s="218"/>
      <c r="N34" s="218"/>
      <c r="O34" s="212"/>
      <c r="P34" s="213"/>
      <c r="Q34" s="213"/>
      <c r="R34" s="213"/>
      <c r="S34" s="214"/>
      <c r="T34" s="229"/>
      <c r="U34" s="230"/>
      <c r="Z34" s="30"/>
    </row>
    <row r="35" spans="1:28" ht="27" customHeight="1">
      <c r="A35" s="219"/>
      <c r="B35" s="220"/>
      <c r="C35" s="220"/>
      <c r="D35" s="220"/>
      <c r="E35" s="220"/>
      <c r="F35" s="221"/>
      <c r="G35" s="147"/>
      <c r="H35" s="148"/>
      <c r="I35" s="149"/>
      <c r="J35" s="148"/>
      <c r="K35" s="217"/>
      <c r="L35" s="218"/>
      <c r="M35" s="218"/>
      <c r="N35" s="218"/>
      <c r="O35" s="212"/>
      <c r="P35" s="213"/>
      <c r="Q35" s="213"/>
      <c r="R35" s="213"/>
      <c r="S35" s="214"/>
      <c r="T35" s="229"/>
      <c r="U35" s="230"/>
      <c r="Z35" s="30"/>
    </row>
    <row r="36" spans="1:28" ht="27" customHeight="1">
      <c r="A36" s="219"/>
      <c r="B36" s="220"/>
      <c r="C36" s="220"/>
      <c r="D36" s="220"/>
      <c r="E36" s="220"/>
      <c r="F36" s="221"/>
      <c r="G36" s="226"/>
      <c r="H36" s="216"/>
      <c r="I36" s="215"/>
      <c r="J36" s="216"/>
      <c r="K36" s="217"/>
      <c r="L36" s="218"/>
      <c r="M36" s="218"/>
      <c r="N36" s="218"/>
      <c r="O36" s="222"/>
      <c r="P36" s="222"/>
      <c r="Q36" s="222"/>
      <c r="R36" s="222"/>
      <c r="S36" s="222"/>
      <c r="T36" s="223"/>
      <c r="U36" s="223"/>
      <c r="Z36" s="30"/>
    </row>
    <row r="37" spans="1:28" ht="27" customHeight="1">
      <c r="A37" s="219"/>
      <c r="B37" s="220"/>
      <c r="C37" s="220"/>
      <c r="D37" s="220"/>
      <c r="E37" s="220"/>
      <c r="F37" s="221"/>
      <c r="G37" s="226"/>
      <c r="H37" s="216"/>
      <c r="I37" s="215"/>
      <c r="J37" s="216"/>
      <c r="K37" s="217"/>
      <c r="L37" s="218"/>
      <c r="M37" s="218"/>
      <c r="N37" s="218"/>
      <c r="O37" s="222"/>
      <c r="P37" s="222"/>
      <c r="Q37" s="222"/>
      <c r="R37" s="222"/>
      <c r="S37" s="222"/>
      <c r="T37" s="223"/>
      <c r="U37" s="223"/>
      <c r="Z37" s="30"/>
    </row>
    <row r="38" spans="1:28" ht="27" customHeight="1">
      <c r="A38" s="219" t="s">
        <v>28</v>
      </c>
      <c r="B38" s="220"/>
      <c r="C38" s="220"/>
      <c r="D38" s="220"/>
      <c r="E38" s="220"/>
      <c r="F38" s="221"/>
      <c r="G38" s="150"/>
      <c r="H38" s="148"/>
      <c r="I38" s="215"/>
      <c r="J38" s="216"/>
      <c r="K38" s="217"/>
      <c r="L38" s="218"/>
      <c r="M38" s="218"/>
      <c r="N38" s="218"/>
      <c r="O38" s="222"/>
      <c r="P38" s="222"/>
      <c r="Q38" s="222"/>
      <c r="R38" s="222"/>
      <c r="S38" s="222"/>
      <c r="T38" s="223"/>
      <c r="U38" s="223"/>
      <c r="W38" s="26" t="s">
        <v>205</v>
      </c>
      <c r="Z38" s="30"/>
      <c r="AA38" s="231" t="str">
        <f>IF(O39="","",IF(O38=共通項目入力シート!C17,"OK","NG"))</f>
        <v/>
      </c>
      <c r="AB38" s="231"/>
    </row>
    <row r="39" spans="1:28" ht="27" customHeight="1">
      <c r="A39" s="234" t="s">
        <v>27</v>
      </c>
      <c r="B39" s="235"/>
      <c r="C39" s="235"/>
      <c r="D39" s="235"/>
      <c r="E39" s="235"/>
      <c r="F39" s="236"/>
      <c r="G39" s="151"/>
      <c r="H39" s="152"/>
      <c r="I39" s="215"/>
      <c r="J39" s="216"/>
      <c r="K39" s="217"/>
      <c r="L39" s="218"/>
      <c r="M39" s="218"/>
      <c r="N39" s="218"/>
      <c r="O39" s="222"/>
      <c r="P39" s="222"/>
      <c r="Q39" s="222"/>
      <c r="R39" s="222"/>
      <c r="S39" s="222"/>
      <c r="T39" s="223"/>
      <c r="U39" s="223"/>
      <c r="W39" s="26" t="s">
        <v>206</v>
      </c>
      <c r="Z39" s="30"/>
      <c r="AA39" s="231" t="str">
        <f>IF(O39="","",IF(O39=共通項目入力シート!C15,"OK","NG"))</f>
        <v/>
      </c>
      <c r="AB39" s="231"/>
    </row>
    <row r="40" spans="1:28" ht="19.899999999999999" customHeight="1">
      <c r="A40" s="26" t="s">
        <v>26</v>
      </c>
      <c r="M40" s="27"/>
      <c r="N40" s="27"/>
    </row>
    <row r="41" spans="1:28" ht="19.899999999999999" customHeight="1">
      <c r="A41" s="233" t="s">
        <v>204</v>
      </c>
      <c r="B41" s="233"/>
      <c r="C41" s="233"/>
      <c r="D41" s="233"/>
      <c r="E41" s="233"/>
      <c r="F41" s="233"/>
      <c r="G41" s="233"/>
      <c r="H41" s="233"/>
      <c r="I41" s="233"/>
      <c r="J41" s="233"/>
      <c r="K41" s="233"/>
      <c r="M41" s="29" t="s">
        <v>25</v>
      </c>
      <c r="N41" s="232"/>
      <c r="O41" s="232"/>
      <c r="P41" s="232"/>
      <c r="Q41" s="232"/>
      <c r="R41" s="232"/>
      <c r="S41" s="26" t="s">
        <v>24</v>
      </c>
    </row>
    <row r="42" spans="1:28" ht="19.899999999999999" customHeight="1"/>
    <row r="43" spans="1:28" ht="48" customHeight="1">
      <c r="A43" s="28"/>
      <c r="B43" s="28"/>
      <c r="C43" s="240"/>
      <c r="D43" s="240"/>
      <c r="E43" s="240"/>
      <c r="F43" s="240"/>
      <c r="G43" s="240"/>
      <c r="H43" s="240"/>
      <c r="I43" s="240"/>
      <c r="J43" s="240"/>
      <c r="K43" s="240"/>
      <c r="L43" s="240"/>
      <c r="M43" s="240"/>
      <c r="N43" s="240"/>
      <c r="O43" s="240"/>
      <c r="P43" s="240"/>
      <c r="Q43" s="240"/>
      <c r="R43" s="240"/>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E5" sqref="E5:I5"/>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4" t="s">
        <v>0</v>
      </c>
      <c r="D3" s="274"/>
      <c r="E3" s="274"/>
      <c r="F3" s="274"/>
      <c r="G3" s="274"/>
      <c r="H3" s="274"/>
      <c r="I3" s="274"/>
      <c r="J3" s="274"/>
      <c r="K3" s="274"/>
      <c r="L3" s="274"/>
      <c r="M3" s="274"/>
      <c r="N3" s="274"/>
      <c r="O3" s="274"/>
      <c r="P3" s="274"/>
      <c r="Q3" s="1"/>
      <c r="R3" s="1"/>
      <c r="S3" s="1"/>
      <c r="Z3" s="2"/>
    </row>
    <row r="4" spans="2:60" ht="18" customHeight="1"/>
    <row r="5" spans="2:60" ht="28.35" customHeight="1">
      <c r="B5" s="3" t="s">
        <v>1</v>
      </c>
      <c r="C5" s="3"/>
      <c r="D5" s="3"/>
      <c r="E5" s="275" t="str">
        <f>共通項目入力シート!C3&amp;共通項目入力シート!D3&amp;共通項目入力シート!E3&amp;共通項目入力シート!F3&amp;共通項目入力シート!G3&amp;共通項目入力シート!H3&amp;共通項目入力シート!I3&amp;共通項目入力シート!J3</f>
        <v/>
      </c>
      <c r="F5" s="275"/>
      <c r="G5" s="275"/>
      <c r="H5" s="275"/>
      <c r="I5" s="275"/>
      <c r="J5" s="3" t="s">
        <v>2</v>
      </c>
    </row>
    <row r="6" spans="2:60" ht="9.75" customHeight="1">
      <c r="B6" s="4"/>
      <c r="C6" s="4"/>
      <c r="D6" s="4"/>
      <c r="E6" s="5"/>
      <c r="F6" s="5"/>
      <c r="G6" s="5"/>
      <c r="H6" s="5"/>
      <c r="I6" s="5"/>
      <c r="J6" s="4"/>
    </row>
    <row r="7" spans="2:60" ht="15.95" customHeight="1">
      <c r="B7" s="273" t="s">
        <v>3</v>
      </c>
      <c r="C7" s="273"/>
      <c r="D7" s="273"/>
      <c r="E7" s="276">
        <f>共通項目入力シート!C5</f>
        <v>0</v>
      </c>
      <c r="F7" s="276"/>
      <c r="G7" s="276"/>
      <c r="H7" s="276"/>
      <c r="I7" s="276"/>
      <c r="J7" s="276"/>
      <c r="K7" s="276"/>
      <c r="L7" s="276"/>
      <c r="M7" s="276"/>
      <c r="N7" s="276"/>
      <c r="O7" s="276"/>
      <c r="P7" s="276"/>
    </row>
    <row r="8" spans="2:60" ht="15.95" customHeight="1">
      <c r="B8" s="273"/>
      <c r="C8" s="273"/>
      <c r="D8" s="273"/>
      <c r="E8" s="277"/>
      <c r="F8" s="277"/>
      <c r="G8" s="277"/>
      <c r="H8" s="277"/>
      <c r="I8" s="277"/>
      <c r="J8" s="277"/>
      <c r="K8" s="277"/>
      <c r="L8" s="277"/>
      <c r="M8" s="277"/>
      <c r="N8" s="277"/>
      <c r="O8" s="277"/>
      <c r="P8" s="277"/>
      <c r="X8" s="6"/>
    </row>
    <row r="9" spans="2:60" ht="14.1" customHeight="1">
      <c r="B9" s="273" t="s">
        <v>4</v>
      </c>
      <c r="C9" s="273"/>
      <c r="D9" s="273"/>
      <c r="E9" s="276">
        <f>共通項目入力シート!C7</f>
        <v>0</v>
      </c>
      <c r="F9" s="276"/>
      <c r="G9" s="276"/>
      <c r="H9" s="276"/>
      <c r="I9" s="276"/>
      <c r="J9" s="276"/>
      <c r="K9" s="276"/>
      <c r="L9" s="276"/>
      <c r="M9" s="276"/>
      <c r="N9" s="276"/>
      <c r="O9" s="276"/>
      <c r="P9" s="276"/>
    </row>
    <row r="10" spans="2:60" ht="14.1" customHeight="1">
      <c r="B10" s="273"/>
      <c r="C10" s="273"/>
      <c r="D10" s="273"/>
      <c r="E10" s="277"/>
      <c r="F10" s="277"/>
      <c r="G10" s="277"/>
      <c r="H10" s="277"/>
      <c r="I10" s="277"/>
      <c r="J10" s="277"/>
      <c r="K10" s="277"/>
      <c r="L10" s="277"/>
      <c r="M10" s="277"/>
      <c r="N10" s="277"/>
      <c r="O10" s="277"/>
      <c r="P10" s="277"/>
    </row>
    <row r="11" spans="2:60" ht="18.75" customHeight="1">
      <c r="B11" s="7"/>
      <c r="C11" s="7"/>
      <c r="D11" s="7"/>
      <c r="E11" s="8"/>
      <c r="F11" s="8"/>
      <c r="G11" s="8"/>
      <c r="H11" s="8"/>
      <c r="I11" s="8"/>
      <c r="J11" s="8"/>
      <c r="K11" s="8"/>
      <c r="L11" s="8"/>
      <c r="M11" s="8"/>
      <c r="N11" s="8"/>
      <c r="O11" s="8"/>
      <c r="P11" s="8"/>
    </row>
    <row r="12" spans="2:60" ht="25.15" customHeight="1">
      <c r="B12" s="273" t="s">
        <v>5</v>
      </c>
      <c r="C12" s="273"/>
      <c r="D12" s="273"/>
      <c r="F12" s="9" t="s">
        <v>6</v>
      </c>
      <c r="H12" s="278">
        <f>共通項目入力シート!C11</f>
        <v>0</v>
      </c>
      <c r="I12" s="278"/>
      <c r="J12" s="278"/>
      <c r="K12" s="278"/>
      <c r="L12" s="278"/>
      <c r="M12" s="278"/>
      <c r="N12" s="278"/>
    </row>
    <row r="13" spans="2:60" ht="25.15" customHeight="1">
      <c r="B13" s="273"/>
      <c r="C13" s="273"/>
      <c r="D13" s="273"/>
      <c r="F13" s="9" t="s">
        <v>7</v>
      </c>
      <c r="H13" s="278">
        <f>共通項目入力シート!C13</f>
        <v>0</v>
      </c>
      <c r="I13" s="278"/>
      <c r="J13" s="278"/>
      <c r="K13" s="278"/>
      <c r="L13" s="278"/>
      <c r="M13" s="278"/>
      <c r="N13" s="278"/>
      <c r="U13" s="125"/>
      <c r="V13" s="17"/>
      <c r="W13" s="17"/>
      <c r="X13" s="17"/>
    </row>
    <row r="14" spans="2:60" ht="18" customHeight="1">
      <c r="AX14" s="127" t="s">
        <v>8</v>
      </c>
      <c r="AY14" s="127" t="s">
        <v>9</v>
      </c>
      <c r="AZ14" s="127" t="s">
        <v>10</v>
      </c>
      <c r="BA14" s="127" t="s">
        <v>11</v>
      </c>
      <c r="BB14" s="127" t="s">
        <v>8</v>
      </c>
      <c r="BC14" s="127" t="s">
        <v>9</v>
      </c>
      <c r="BD14" s="127" t="s">
        <v>12</v>
      </c>
      <c r="BE14" s="127" t="s">
        <v>11</v>
      </c>
      <c r="BF14" s="127" t="s">
        <v>8</v>
      </c>
      <c r="BG14" s="127" t="s">
        <v>9</v>
      </c>
      <c r="BH14" s="127"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8" t="s">
        <v>14</v>
      </c>
      <c r="C16" s="268"/>
      <c r="D16" s="269"/>
      <c r="E16" s="183" t="str">
        <f>IF(AND(10000000000&lt;=共通項目入力シート!$C$15,共通項目入力シート!$C$15&lt;100000000000),"\",IF(AW16=0,"",RIGHT(AW16,1)))</f>
        <v/>
      </c>
      <c r="F16" s="183" t="str">
        <f>IF(AND(1000000000&lt;=共通項目入力シート!$C$15,共通項目入力シート!$C$15&lt;10000000000),"\",IF(AX16=0,"",RIGHT(AX16,1)))</f>
        <v/>
      </c>
      <c r="G16" s="184" t="str">
        <f>IF(AND(100000000&lt;=共通項目入力シート!$C$15,共通項目入力シート!$C$15&lt;1000000000),"\",IF(AY16=0,"",RIGHT(AY16,1)))</f>
        <v/>
      </c>
      <c r="H16" s="185" t="str">
        <f>IF(AND(10000000&lt;=共通項目入力シート!$C$15,共通項目入力シート!$C$15&lt;100000000),"\",IF(AZ16=0,"",RIGHT(AZ16,1)))</f>
        <v/>
      </c>
      <c r="I16" s="183" t="str">
        <f>IF(AND(1000000&lt;=共通項目入力シート!$C$15,共通項目入力シート!$C$15&lt;10000000),"\",IF(BA16=0,"",RIGHT(BA16,1)))</f>
        <v/>
      </c>
      <c r="J16" s="184" t="str">
        <f>IF(AND(100000&lt;=共通項目入力シート!$C$15,共通項目入力シート!$C$15&lt;1000000),"\",IF(BB16=0,"",RIGHT(BB16,1)))</f>
        <v/>
      </c>
      <c r="K16" s="185" t="str">
        <f>IF(AND(10000&lt;=共通項目入力シート!$C$15,共通項目入力シート!$C$15&lt;100000),"\",IF(BC16=0,"",RIGHT(BC16,1)))</f>
        <v/>
      </c>
      <c r="L16" s="183" t="str">
        <f>IF(AND(1000&lt;=共通項目入力シート!$C$15,共通項目入力シート!$C$15&lt;10000),"\",IF(BD16=0,"",RIGHT(BD16,1)))</f>
        <v/>
      </c>
      <c r="M16" s="184" t="str">
        <f>IF(AND(100&lt;=共通項目入力シート!$C$15,共通項目入力シート!$C$15&lt;1000),"\",IF(BE16=0,"",RIGHT(BE16,1)))</f>
        <v/>
      </c>
      <c r="N16" s="185" t="str">
        <f>IF(AND(10&lt;=共通項目入力シート!$C$15,共通項目入力シート!$C$15&lt;100),"\",IF(BF16=0,"",RIGHT(BF16,1)))</f>
        <v/>
      </c>
      <c r="O16" s="183" t="str">
        <f>IF(AND(1&lt;=共通項目入力シート!$C$15,共通項目入力シート!$C$15&lt;10),"\",IF(BG16=0,"",RIGHT(BG16,1)))</f>
        <v/>
      </c>
      <c r="P16" s="183" t="str">
        <f>IF(BH16=0,"",RIGHT(BH16,1))</f>
        <v/>
      </c>
      <c r="U16" s="124"/>
      <c r="V16" s="124"/>
      <c r="W16" s="124"/>
      <c r="X16" s="124"/>
      <c r="AX16" s="126">
        <f>INT(共通項目入力シート!$C$15/工事契約書!AX15)</f>
        <v>0</v>
      </c>
      <c r="AY16" s="126">
        <f>INT(共通項目入力シート!$C$15/工事契約書!AY15)</f>
        <v>0</v>
      </c>
      <c r="AZ16" s="126">
        <f>INT(共通項目入力シート!$C$15/工事契約書!AZ15)</f>
        <v>0</v>
      </c>
      <c r="BA16" s="126">
        <f>INT(共通項目入力シート!$C$15/工事契約書!BA15)</f>
        <v>0</v>
      </c>
      <c r="BB16" s="126">
        <f>INT(共通項目入力シート!$C$15/工事契約書!BB15)</f>
        <v>0</v>
      </c>
      <c r="BC16" s="126">
        <f>INT(共通項目入力シート!$C$15/工事契約書!BC15)</f>
        <v>0</v>
      </c>
      <c r="BD16" s="126">
        <f>INT(共通項目入力シート!$C$15/工事契約書!BD15)</f>
        <v>0</v>
      </c>
      <c r="BE16" s="126">
        <f>INT(共通項目入力シート!$C$15/工事契約書!BE15)</f>
        <v>0</v>
      </c>
      <c r="BF16" s="126">
        <f>INT(共通項目入力シート!$C$15/工事契約書!BF15)</f>
        <v>0</v>
      </c>
      <c r="BG16" s="126">
        <f>INT(共通項目入力シート!$C$15/工事契約書!BG15)</f>
        <v>0</v>
      </c>
      <c r="BH16" s="126">
        <f>INT(共通項目入力シート!$C$15/工事契約書!BH15)</f>
        <v>0</v>
      </c>
    </row>
    <row r="17" spans="2:19" ht="40.5" customHeight="1">
      <c r="C17" s="270" t="s">
        <v>15</v>
      </c>
      <c r="D17" s="270"/>
      <c r="E17" s="270"/>
      <c r="F17" s="270"/>
      <c r="G17" s="270"/>
      <c r="H17" s="270"/>
      <c r="I17" s="270"/>
      <c r="J17" s="270"/>
      <c r="K17" s="270"/>
      <c r="L17" s="271" t="str">
        <f>IF(共通項目入力シート!C17="","",共通項目入力シート!C17)</f>
        <v/>
      </c>
      <c r="M17" s="271"/>
      <c r="N17" s="271"/>
      <c r="O17" s="271"/>
      <c r="P17" s="9" t="s">
        <v>13</v>
      </c>
    </row>
    <row r="18" spans="2:19" ht="24" customHeight="1">
      <c r="B18" s="263" t="s">
        <v>16</v>
      </c>
      <c r="C18" s="263"/>
      <c r="D18" s="263"/>
      <c r="E18" s="272"/>
      <c r="F18" s="272"/>
      <c r="G18" s="272"/>
      <c r="H18" s="272"/>
      <c r="I18" s="272"/>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2" t="s">
        <v>247</v>
      </c>
      <c r="D20" s="262"/>
      <c r="E20" s="262"/>
      <c r="F20" s="262"/>
      <c r="G20" s="262"/>
      <c r="H20" s="262"/>
      <c r="I20" s="262"/>
      <c r="J20" s="262"/>
      <c r="K20" s="262"/>
      <c r="L20" s="262"/>
      <c r="M20" s="262"/>
      <c r="N20" s="262"/>
      <c r="O20" s="262"/>
      <c r="P20" s="262"/>
      <c r="Q20" s="262"/>
      <c r="R20" s="262"/>
    </row>
    <row r="21" spans="2:19" ht="35.1" customHeight="1">
      <c r="B21" s="16"/>
      <c r="C21" s="262"/>
      <c r="D21" s="262"/>
      <c r="E21" s="262"/>
      <c r="F21" s="262"/>
      <c r="G21" s="262"/>
      <c r="H21" s="262"/>
      <c r="I21" s="262"/>
      <c r="J21" s="262"/>
      <c r="K21" s="262"/>
      <c r="L21" s="262"/>
      <c r="M21" s="262"/>
      <c r="N21" s="262"/>
      <c r="O21" s="262"/>
      <c r="P21" s="262"/>
      <c r="Q21" s="262"/>
      <c r="R21" s="262"/>
    </row>
    <row r="22" spans="2:19" ht="9" customHeight="1">
      <c r="B22" s="14"/>
      <c r="C22" s="14"/>
      <c r="D22" s="14"/>
      <c r="E22" s="14"/>
      <c r="F22" s="14"/>
      <c r="G22" s="14"/>
      <c r="H22" s="14"/>
      <c r="I22" s="14"/>
      <c r="J22" s="14"/>
      <c r="K22" s="14"/>
      <c r="L22" s="14"/>
      <c r="M22" s="14"/>
      <c r="N22" s="14"/>
      <c r="O22" s="14"/>
      <c r="P22" s="14"/>
      <c r="Q22" s="15"/>
      <c r="R22" s="15"/>
    </row>
    <row r="23" spans="2:19" ht="21.95" customHeight="1">
      <c r="B23" s="263" t="s">
        <v>17</v>
      </c>
      <c r="C23" s="263"/>
      <c r="D23" s="263"/>
      <c r="E23" s="263"/>
      <c r="F23" s="264"/>
      <c r="G23" s="264"/>
      <c r="H23" s="264"/>
      <c r="I23" s="264"/>
      <c r="J23" s="264"/>
      <c r="K23" s="264"/>
      <c r="L23" s="264"/>
      <c r="M23" s="264"/>
      <c r="N23" s="264"/>
      <c r="O23" s="264"/>
      <c r="P23" s="264"/>
      <c r="Q23" s="264"/>
    </row>
    <row r="24" spans="2:19" ht="21.95" customHeight="1">
      <c r="E24" s="17"/>
      <c r="F24" s="264"/>
      <c r="G24" s="264"/>
      <c r="H24" s="264"/>
      <c r="I24" s="264"/>
      <c r="J24" s="264"/>
      <c r="K24" s="264"/>
      <c r="L24" s="264"/>
      <c r="M24" s="264"/>
      <c r="N24" s="264"/>
      <c r="O24" s="264"/>
      <c r="P24" s="264"/>
      <c r="Q24" s="264"/>
    </row>
    <row r="25" spans="2:19" ht="21.75" customHeight="1">
      <c r="E25" s="18"/>
      <c r="F25" s="19"/>
      <c r="G25" s="19"/>
      <c r="H25" s="19"/>
      <c r="I25" s="19"/>
      <c r="J25" s="19"/>
      <c r="K25" s="19"/>
      <c r="L25" s="19"/>
      <c r="M25" s="19"/>
      <c r="N25" s="19"/>
      <c r="O25" s="19"/>
      <c r="P25" s="19"/>
      <c r="Q25" s="19"/>
    </row>
    <row r="26" spans="2:19" ht="9.75" customHeight="1"/>
    <row r="27" spans="2:19" ht="36" customHeight="1">
      <c r="C27" s="265" t="s">
        <v>237</v>
      </c>
      <c r="D27" s="265"/>
      <c r="E27" s="265"/>
      <c r="F27" s="265"/>
      <c r="G27" s="265"/>
      <c r="H27" s="265"/>
      <c r="I27" s="265"/>
      <c r="J27" s="265"/>
      <c r="K27" s="265"/>
      <c r="L27" s="265"/>
      <c r="M27" s="265"/>
      <c r="N27" s="265"/>
      <c r="O27" s="265"/>
      <c r="P27" s="265"/>
      <c r="Q27" s="265"/>
      <c r="R27" s="265"/>
    </row>
    <row r="28" spans="2:19" ht="12.75" customHeight="1"/>
    <row r="29" spans="2:19" ht="29.25" customHeight="1">
      <c r="B29" s="14"/>
      <c r="C29" s="267" t="str">
        <f>IF(S29="","",TEXT(S29,"ggge(")&amp;TEXT(S29,"yyyy)年")&amp;MONTH(S29)&amp;"月"&amp;DAY(S29)&amp;"日")</f>
        <v>明治33(1900)年1月0日</v>
      </c>
      <c r="D29" s="267"/>
      <c r="E29" s="267"/>
      <c r="F29" s="267"/>
      <c r="G29" s="267"/>
      <c r="H29" s="267"/>
      <c r="I29" s="267"/>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6" t="s">
        <v>18</v>
      </c>
      <c r="D31" s="266"/>
      <c r="E31" s="20"/>
      <c r="F31" s="20"/>
      <c r="G31" s="21" t="s">
        <v>229</v>
      </c>
      <c r="H31" s="22"/>
    </row>
    <row r="32" spans="2:19" ht="24" customHeight="1">
      <c r="C32" s="266"/>
      <c r="D32" s="266"/>
      <c r="G32" s="138" t="s">
        <v>230</v>
      </c>
      <c r="H32" s="138"/>
      <c r="I32" s="20"/>
      <c r="J32" s="21"/>
      <c r="K32" s="22"/>
      <c r="L32" s="22"/>
      <c r="M32" s="22"/>
      <c r="N32" s="22"/>
      <c r="O32" s="22"/>
      <c r="P32" s="22"/>
      <c r="Q32" s="23" t="s">
        <v>19</v>
      </c>
    </row>
    <row r="33" spans="3:17" ht="15" customHeight="1"/>
    <row r="34" spans="3:17" ht="24" customHeight="1">
      <c r="F34" s="256" t="s">
        <v>20</v>
      </c>
      <c r="G34" s="256"/>
      <c r="H34" s="257">
        <f>共通項目入力シート!C20</f>
        <v>0</v>
      </c>
      <c r="I34" s="257"/>
      <c r="J34" s="257"/>
      <c r="K34" s="257"/>
      <c r="L34" s="257"/>
      <c r="M34" s="257"/>
      <c r="N34" s="257"/>
      <c r="O34" s="257"/>
      <c r="P34" s="257"/>
      <c r="Q34" s="257"/>
    </row>
    <row r="35" spans="3:17" ht="24" customHeight="1">
      <c r="F35" s="256"/>
      <c r="G35" s="256"/>
      <c r="H35" s="257" t="str">
        <f>IF(共通項目入力シート!C22="","",共通項目入力シート!C22)</f>
        <v/>
      </c>
      <c r="I35" s="257"/>
      <c r="J35" s="257"/>
      <c r="K35" s="257"/>
      <c r="L35" s="257"/>
      <c r="M35" s="257"/>
      <c r="N35" s="257"/>
      <c r="O35" s="257"/>
      <c r="P35" s="257"/>
      <c r="Q35" s="257"/>
    </row>
    <row r="36" spans="3:17" ht="24" customHeight="1">
      <c r="C36" s="21" t="s">
        <v>21</v>
      </c>
      <c r="D36" s="20"/>
      <c r="F36" s="24"/>
      <c r="G36" s="24"/>
      <c r="H36" s="25"/>
      <c r="I36" s="25"/>
      <c r="J36" s="25"/>
      <c r="K36" s="25"/>
      <c r="L36" s="25"/>
      <c r="M36" s="25"/>
      <c r="N36" s="25"/>
      <c r="O36" s="25"/>
      <c r="P36" s="25"/>
      <c r="Q36" s="25"/>
    </row>
    <row r="37" spans="3:17" ht="24" customHeight="1">
      <c r="F37" s="256" t="s">
        <v>22</v>
      </c>
      <c r="G37" s="256"/>
      <c r="H37" s="257">
        <f>共通項目入力シート!C24</f>
        <v>0</v>
      </c>
      <c r="I37" s="257"/>
      <c r="J37" s="257"/>
      <c r="K37" s="257"/>
      <c r="L37" s="257"/>
      <c r="M37" s="257"/>
      <c r="N37" s="257"/>
      <c r="O37" s="257"/>
      <c r="P37" s="257"/>
      <c r="Q37" s="258" t="s">
        <v>19</v>
      </c>
    </row>
    <row r="38" spans="3:17" ht="24" customHeight="1">
      <c r="F38" s="259" t="s">
        <v>23</v>
      </c>
      <c r="G38" s="259"/>
      <c r="H38" s="260">
        <f>共通項目入力シート!C26</f>
        <v>0</v>
      </c>
      <c r="I38" s="260"/>
      <c r="J38" s="260"/>
      <c r="K38" s="260"/>
      <c r="L38" s="261">
        <f>共通項目入力シート!C28</f>
        <v>0</v>
      </c>
      <c r="M38" s="261"/>
      <c r="N38" s="261"/>
      <c r="O38" s="261"/>
      <c r="P38" s="261"/>
      <c r="Q38" s="258"/>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password="C671" sheet="1" objects="1" scenarios="1"/>
  <mergeCells count="30">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 ref="C20:R21"/>
    <mergeCell ref="B23:E23"/>
    <mergeCell ref="F23:Q24"/>
    <mergeCell ref="C27:R27"/>
    <mergeCell ref="C31:D32"/>
    <mergeCell ref="C29:I29"/>
    <mergeCell ref="F34:G34"/>
    <mergeCell ref="H34:Q34"/>
    <mergeCell ref="F35:G35"/>
    <mergeCell ref="H35:Q35"/>
    <mergeCell ref="F37:G37"/>
    <mergeCell ref="H37:P37"/>
    <mergeCell ref="Q37:Q38"/>
    <mergeCell ref="F38:G38"/>
    <mergeCell ref="H38:K38"/>
    <mergeCell ref="L38:P38"/>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V20" sqref="V20"/>
    </sheetView>
  </sheetViews>
  <sheetFormatPr defaultColWidth="8.75" defaultRowHeight="13.5"/>
  <cols>
    <col min="1" max="10" width="8.75" style="6"/>
    <col min="11" max="11" width="17.25" style="6" bestFit="1" customWidth="1"/>
    <col min="12" max="16384" width="8.75" style="6"/>
  </cols>
  <sheetData>
    <row r="5" spans="2:12" ht="37.9" customHeight="1">
      <c r="B5" s="280" t="s">
        <v>115</v>
      </c>
      <c r="C5" s="280"/>
      <c r="D5" s="280"/>
      <c r="E5" s="280"/>
      <c r="F5" s="280"/>
      <c r="G5" s="280"/>
      <c r="H5" s="280"/>
    </row>
    <row r="8" spans="2:12" ht="19.899999999999999" customHeight="1">
      <c r="C8" s="59" t="s">
        <v>211</v>
      </c>
      <c r="D8" s="284"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84"/>
      <c r="F8" s="284"/>
      <c r="G8" s="284"/>
    </row>
    <row r="11" spans="2:12" ht="19.899999999999999" customHeight="1">
      <c r="B11" s="6" t="s">
        <v>54</v>
      </c>
      <c r="C11" s="281">
        <f>共通項目入力シート!C5</f>
        <v>0</v>
      </c>
      <c r="D11" s="281"/>
      <c r="E11" s="281"/>
      <c r="F11" s="281"/>
      <c r="G11" s="281"/>
      <c r="H11" s="281"/>
    </row>
    <row r="12" spans="2:12" ht="19.899999999999999" customHeight="1"/>
    <row r="13" spans="2:12" ht="19.899999999999999" customHeight="1">
      <c r="B13" s="6" t="s">
        <v>116</v>
      </c>
      <c r="C13" s="281">
        <f>共通項目入力シート!C7</f>
        <v>0</v>
      </c>
      <c r="D13" s="281"/>
      <c r="E13" s="281"/>
      <c r="F13" s="281"/>
      <c r="G13" s="281"/>
      <c r="H13" s="281"/>
    </row>
    <row r="14" spans="2:12" ht="19.899999999999999" customHeight="1"/>
    <row r="16" spans="2:12">
      <c r="K16" s="144">
        <f>共通項目入力シート!C9</f>
        <v>0</v>
      </c>
      <c r="L16" s="6" t="s">
        <v>235</v>
      </c>
    </row>
    <row r="17" spans="1:11" ht="18" customHeight="1">
      <c r="A17" s="279"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9"/>
      <c r="C17" s="279"/>
      <c r="D17" s="279"/>
      <c r="E17" s="279"/>
      <c r="F17" s="279"/>
      <c r="G17" s="279"/>
      <c r="H17" s="279"/>
      <c r="I17" s="279"/>
      <c r="K17" s="6" t="str">
        <f>TEXT(K16,L16)</f>
        <v>明治33年1月0日</v>
      </c>
    </row>
    <row r="18" spans="1:11">
      <c r="A18" s="279"/>
      <c r="B18" s="279"/>
      <c r="C18" s="279"/>
      <c r="D18" s="279"/>
      <c r="E18" s="279"/>
      <c r="F18" s="279"/>
      <c r="G18" s="279"/>
      <c r="H18" s="279"/>
      <c r="I18" s="279"/>
    </row>
    <row r="19" spans="1:11">
      <c r="A19" s="279"/>
      <c r="B19" s="279"/>
      <c r="C19" s="279"/>
      <c r="D19" s="279"/>
      <c r="E19" s="279"/>
      <c r="F19" s="279"/>
      <c r="G19" s="279"/>
      <c r="H19" s="279"/>
      <c r="I19" s="279"/>
    </row>
    <row r="20" spans="1:11">
      <c r="A20" s="279"/>
      <c r="B20" s="279"/>
      <c r="C20" s="279"/>
      <c r="D20" s="279"/>
      <c r="E20" s="279"/>
      <c r="F20" s="279"/>
      <c r="G20" s="279"/>
      <c r="H20" s="279"/>
      <c r="I20" s="279"/>
    </row>
    <row r="21" spans="1:11">
      <c r="A21" s="279"/>
      <c r="B21" s="279"/>
      <c r="C21" s="279"/>
      <c r="D21" s="279"/>
      <c r="E21" s="279"/>
      <c r="F21" s="279"/>
      <c r="G21" s="279"/>
      <c r="H21" s="279"/>
      <c r="I21" s="279"/>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72</v>
      </c>
      <c r="F24" s="96"/>
      <c r="G24" s="96"/>
      <c r="H24" s="96"/>
      <c r="I24" s="96"/>
    </row>
    <row r="25" spans="1:11">
      <c r="A25" s="96"/>
      <c r="B25" s="96"/>
      <c r="C25" s="96"/>
      <c r="D25" s="96"/>
      <c r="E25" s="96"/>
      <c r="F25" s="96"/>
      <c r="G25" s="96"/>
      <c r="H25" s="96"/>
      <c r="I25" s="96"/>
    </row>
    <row r="29" spans="1:11">
      <c r="A29" s="6" t="s">
        <v>117</v>
      </c>
    </row>
    <row r="32" spans="1:11">
      <c r="A32" s="6" t="str">
        <f>IF(K16="","",TEXT(K16,"ggge(")&amp;TEXT(K16,"yyyy)年")&amp;MONTH(K16)&amp;"月"&amp;DAY(K16)&amp;"日")</f>
        <v>明治33(1900)年1月0日</v>
      </c>
    </row>
    <row r="37" spans="2:12" ht="19.899999999999999" customHeight="1">
      <c r="B37" s="6" t="s">
        <v>118</v>
      </c>
      <c r="C37" s="6" t="s">
        <v>231</v>
      </c>
    </row>
    <row r="38" spans="2:12" ht="19.899999999999999" customHeight="1"/>
    <row r="39" spans="2:12" ht="19.899999999999999" customHeight="1">
      <c r="C39" s="6" t="s">
        <v>232</v>
      </c>
    </row>
    <row r="40" spans="2:12" ht="19.899999999999999" customHeight="1"/>
    <row r="41" spans="2:12" ht="19.899999999999999" customHeight="1">
      <c r="B41" s="6" t="s">
        <v>209</v>
      </c>
      <c r="C41" s="6" t="s">
        <v>210</v>
      </c>
      <c r="D41" s="283">
        <f>共通項目入力シート!C20</f>
        <v>0</v>
      </c>
      <c r="E41" s="283"/>
      <c r="F41" s="283"/>
      <c r="G41" s="283"/>
      <c r="H41" s="283"/>
      <c r="I41" s="283"/>
    </row>
    <row r="42" spans="2:12" ht="19.899999999999999" customHeight="1">
      <c r="C42" s="63" t="s">
        <v>215</v>
      </c>
      <c r="D42" s="283" t="str">
        <f>IF(共通項目入力シート!C22="","",共通項目入力シート!C22)</f>
        <v/>
      </c>
      <c r="E42" s="283"/>
      <c r="F42" s="283"/>
      <c r="G42" s="283"/>
      <c r="H42" s="283"/>
      <c r="I42" s="283"/>
    </row>
    <row r="43" spans="2:12" ht="19.899999999999999" customHeight="1">
      <c r="C43" s="6" t="s">
        <v>119</v>
      </c>
      <c r="D43" s="283">
        <f>共通項目入力シート!C24</f>
        <v>0</v>
      </c>
      <c r="E43" s="283"/>
      <c r="F43" s="283"/>
      <c r="G43" s="283"/>
      <c r="H43" s="283"/>
      <c r="I43" s="61"/>
    </row>
    <row r="44" spans="2:12" ht="19.899999999999999" customHeight="1">
      <c r="C44" s="102" t="s">
        <v>214</v>
      </c>
      <c r="D44" s="208" t="str">
        <f>共通項目入力シート!C26&amp;"  "&amp;共通項目入力シート!C28</f>
        <v xml:space="preserve">  </v>
      </c>
      <c r="E44" s="208"/>
      <c r="F44" s="208"/>
      <c r="G44" s="208"/>
      <c r="H44" s="208"/>
    </row>
    <row r="45" spans="2:12" ht="19.899999999999999" customHeight="1"/>
    <row r="48" spans="2:12">
      <c r="L48" s="6" t="s">
        <v>126</v>
      </c>
    </row>
    <row r="51" spans="1:9" ht="21" customHeight="1">
      <c r="C51" s="282" t="s">
        <v>120</v>
      </c>
      <c r="D51" s="282"/>
      <c r="E51" s="282"/>
      <c r="F51" s="282"/>
      <c r="G51" s="282"/>
      <c r="H51" s="98"/>
    </row>
    <row r="52" spans="1:9" ht="21">
      <c r="C52" s="91"/>
      <c r="D52" s="91"/>
      <c r="E52" s="91"/>
      <c r="F52" s="91"/>
      <c r="G52" s="91"/>
    </row>
    <row r="53" spans="1:9" ht="21">
      <c r="C53" s="91"/>
      <c r="D53" s="91"/>
      <c r="E53" s="91"/>
      <c r="F53" s="91"/>
      <c r="G53" s="91"/>
    </row>
    <row r="56" spans="1:9" s="97" customFormat="1" ht="17.25">
      <c r="A56" s="97" t="s">
        <v>121</v>
      </c>
    </row>
    <row r="57" spans="1:9">
      <c r="A57" s="6" t="s">
        <v>207</v>
      </c>
    </row>
    <row r="58" spans="1:9" ht="18" customHeight="1">
      <c r="A58" s="279" t="s">
        <v>208</v>
      </c>
      <c r="B58" s="279"/>
      <c r="C58" s="279"/>
      <c r="D58" s="279"/>
      <c r="E58" s="279"/>
      <c r="F58" s="279"/>
      <c r="G58" s="279"/>
      <c r="H58" s="279"/>
      <c r="I58" s="279"/>
    </row>
    <row r="59" spans="1:9" ht="13.15" customHeight="1">
      <c r="A59" s="279"/>
      <c r="B59" s="279"/>
      <c r="C59" s="279"/>
      <c r="D59" s="279"/>
      <c r="E59" s="279"/>
      <c r="F59" s="279"/>
      <c r="G59" s="279"/>
      <c r="H59" s="279"/>
      <c r="I59" s="279"/>
    </row>
    <row r="60" spans="1:9">
      <c r="A60" s="279"/>
      <c r="B60" s="279"/>
      <c r="C60" s="279"/>
      <c r="D60" s="279"/>
      <c r="E60" s="279"/>
      <c r="F60" s="279"/>
      <c r="G60" s="279"/>
      <c r="H60" s="279"/>
      <c r="I60" s="279"/>
    </row>
    <row r="61" spans="1:9">
      <c r="A61" s="279"/>
      <c r="B61" s="279"/>
      <c r="C61" s="279"/>
      <c r="D61" s="279"/>
      <c r="E61" s="279"/>
      <c r="F61" s="279"/>
      <c r="G61" s="279"/>
      <c r="H61" s="279"/>
      <c r="I61" s="279"/>
    </row>
    <row r="62" spans="1:9">
      <c r="A62" s="279"/>
      <c r="B62" s="279"/>
      <c r="C62" s="279"/>
      <c r="D62" s="279"/>
      <c r="E62" s="279"/>
      <c r="F62" s="279"/>
      <c r="G62" s="279"/>
      <c r="H62" s="279"/>
      <c r="I62" s="279"/>
    </row>
    <row r="63" spans="1:9">
      <c r="A63" s="279"/>
      <c r="B63" s="279"/>
      <c r="C63" s="279"/>
      <c r="D63" s="279"/>
      <c r="E63" s="279"/>
      <c r="F63" s="279"/>
      <c r="G63" s="279"/>
      <c r="H63" s="279"/>
      <c r="I63" s="279"/>
    </row>
    <row r="64" spans="1:9">
      <c r="A64" s="279"/>
      <c r="B64" s="279"/>
      <c r="C64" s="279"/>
      <c r="D64" s="279"/>
      <c r="E64" s="279"/>
      <c r="F64" s="279"/>
      <c r="G64" s="279"/>
      <c r="H64" s="279"/>
      <c r="I64" s="279"/>
    </row>
    <row r="66" spans="1:9" s="97" customFormat="1" ht="17.25">
      <c r="A66" s="97" t="s">
        <v>122</v>
      </c>
    </row>
    <row r="68" spans="1:9" ht="13.15" customHeight="1">
      <c r="A68" s="279" t="s">
        <v>238</v>
      </c>
      <c r="B68" s="279"/>
      <c r="C68" s="279"/>
      <c r="D68" s="279"/>
      <c r="E68" s="279"/>
      <c r="F68" s="279"/>
      <c r="G68" s="279"/>
      <c r="H68" s="279"/>
      <c r="I68" s="279"/>
    </row>
    <row r="69" spans="1:9">
      <c r="A69" s="279"/>
      <c r="B69" s="279"/>
      <c r="C69" s="279"/>
      <c r="D69" s="279"/>
      <c r="E69" s="279"/>
      <c r="F69" s="279"/>
      <c r="G69" s="279"/>
      <c r="H69" s="279"/>
      <c r="I69" s="279"/>
    </row>
    <row r="70" spans="1:9">
      <c r="A70" s="279"/>
      <c r="B70" s="279"/>
      <c r="C70" s="279"/>
      <c r="D70" s="279"/>
      <c r="E70" s="279"/>
      <c r="F70" s="279"/>
      <c r="G70" s="279"/>
      <c r="H70" s="279"/>
      <c r="I70" s="279"/>
    </row>
    <row r="71" spans="1:9">
      <c r="A71" s="279"/>
      <c r="B71" s="279"/>
      <c r="C71" s="279"/>
      <c r="D71" s="279"/>
      <c r="E71" s="279"/>
      <c r="F71" s="279"/>
      <c r="G71" s="279"/>
      <c r="H71" s="279"/>
      <c r="I71" s="279"/>
    </row>
    <row r="72" spans="1:9">
      <c r="A72" s="279"/>
      <c r="B72" s="279"/>
      <c r="C72" s="279"/>
      <c r="D72" s="279"/>
      <c r="E72" s="279"/>
      <c r="F72" s="279"/>
      <c r="G72" s="279"/>
      <c r="H72" s="279"/>
      <c r="I72" s="279"/>
    </row>
    <row r="73" spans="1:9">
      <c r="A73" s="279"/>
      <c r="B73" s="279"/>
      <c r="C73" s="279"/>
      <c r="D73" s="279"/>
      <c r="E73" s="279"/>
      <c r="F73" s="279"/>
      <c r="G73" s="279"/>
      <c r="H73" s="279"/>
      <c r="I73" s="279"/>
    </row>
    <row r="74" spans="1:9">
      <c r="A74" s="279"/>
      <c r="B74" s="279"/>
      <c r="C74" s="279"/>
      <c r="D74" s="279"/>
      <c r="E74" s="279"/>
      <c r="F74" s="279"/>
      <c r="G74" s="279"/>
      <c r="H74" s="279"/>
      <c r="I74" s="279"/>
    </row>
    <row r="75" spans="1:9">
      <c r="A75" s="279"/>
      <c r="B75" s="279"/>
      <c r="C75" s="279"/>
      <c r="D75" s="279"/>
      <c r="E75" s="279"/>
      <c r="F75" s="279"/>
      <c r="G75" s="279"/>
      <c r="H75" s="279"/>
      <c r="I75" s="279"/>
    </row>
    <row r="76" spans="1:9">
      <c r="A76" s="279"/>
      <c r="B76" s="279"/>
      <c r="C76" s="279"/>
      <c r="D76" s="279"/>
      <c r="E76" s="279"/>
      <c r="F76" s="279"/>
      <c r="G76" s="279"/>
      <c r="H76" s="279"/>
      <c r="I76" s="279"/>
    </row>
    <row r="77" spans="1:9">
      <c r="A77" s="279"/>
      <c r="B77" s="279"/>
      <c r="C77" s="279"/>
      <c r="D77" s="279"/>
      <c r="E77" s="279"/>
      <c r="F77" s="279"/>
      <c r="G77" s="279"/>
      <c r="H77" s="279"/>
      <c r="I77" s="279"/>
    </row>
    <row r="78" spans="1:9">
      <c r="A78" s="279"/>
      <c r="B78" s="279"/>
      <c r="C78" s="279"/>
      <c r="D78" s="279"/>
      <c r="E78" s="279"/>
      <c r="F78" s="279"/>
      <c r="G78" s="279"/>
      <c r="H78" s="279"/>
      <c r="I78" s="279"/>
    </row>
    <row r="79" spans="1:9">
      <c r="A79" s="279"/>
      <c r="B79" s="279"/>
      <c r="C79" s="279"/>
      <c r="D79" s="279"/>
      <c r="E79" s="279"/>
      <c r="F79" s="279"/>
      <c r="G79" s="279"/>
      <c r="H79" s="279"/>
      <c r="I79" s="279"/>
    </row>
    <row r="80" spans="1:9">
      <c r="A80" s="279"/>
      <c r="B80" s="279"/>
      <c r="C80" s="279"/>
      <c r="D80" s="279"/>
      <c r="E80" s="279"/>
      <c r="F80" s="279"/>
      <c r="G80" s="279"/>
      <c r="H80" s="279"/>
      <c r="I80" s="279"/>
    </row>
    <row r="81" spans="1:9">
      <c r="A81" s="279"/>
      <c r="B81" s="279"/>
      <c r="C81" s="279"/>
      <c r="D81" s="279"/>
      <c r="E81" s="279"/>
      <c r="F81" s="279"/>
      <c r="G81" s="279"/>
      <c r="H81" s="279"/>
      <c r="I81" s="279"/>
    </row>
    <row r="82" spans="1:9">
      <c r="A82" s="279"/>
      <c r="B82" s="279"/>
      <c r="C82" s="279"/>
      <c r="D82" s="279"/>
      <c r="E82" s="279"/>
      <c r="F82" s="279"/>
      <c r="G82" s="279"/>
      <c r="H82" s="279"/>
      <c r="I82" s="279"/>
    </row>
    <row r="83" spans="1:9">
      <c r="A83" s="279"/>
      <c r="B83" s="279"/>
      <c r="C83" s="279"/>
      <c r="D83" s="279"/>
      <c r="E83" s="279"/>
      <c r="F83" s="279"/>
      <c r="G83" s="279"/>
      <c r="H83" s="279"/>
      <c r="I83" s="279"/>
    </row>
    <row r="84" spans="1:9">
      <c r="A84" s="279"/>
      <c r="B84" s="279"/>
      <c r="C84" s="279"/>
      <c r="D84" s="279"/>
      <c r="E84" s="279"/>
      <c r="F84" s="279"/>
      <c r="G84" s="279"/>
      <c r="H84" s="279"/>
      <c r="I84" s="279"/>
    </row>
    <row r="85" spans="1:9">
      <c r="A85" s="279"/>
      <c r="B85" s="279"/>
      <c r="C85" s="279"/>
      <c r="D85" s="279"/>
      <c r="E85" s="279"/>
      <c r="F85" s="279"/>
      <c r="G85" s="279"/>
      <c r="H85" s="279"/>
      <c r="I85" s="279"/>
    </row>
    <row r="86" spans="1:9">
      <c r="A86" s="279"/>
      <c r="B86" s="279"/>
      <c r="C86" s="279"/>
      <c r="D86" s="279"/>
      <c r="E86" s="279"/>
      <c r="F86" s="279"/>
      <c r="G86" s="279"/>
      <c r="H86" s="279"/>
      <c r="I86" s="279"/>
    </row>
    <row r="87" spans="1:9">
      <c r="A87" s="279"/>
      <c r="B87" s="279"/>
      <c r="C87" s="279"/>
      <c r="D87" s="279"/>
      <c r="E87" s="279"/>
      <c r="F87" s="279"/>
      <c r="G87" s="279"/>
      <c r="H87" s="279"/>
      <c r="I87" s="279"/>
    </row>
    <row r="88" spans="1:9">
      <c r="A88" s="279"/>
      <c r="B88" s="279"/>
      <c r="C88" s="279"/>
      <c r="D88" s="279"/>
      <c r="E88" s="279"/>
      <c r="F88" s="279"/>
      <c r="G88" s="279"/>
      <c r="H88" s="279"/>
      <c r="I88" s="279"/>
    </row>
  </sheetData>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U10" sqref="U10"/>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41" t="s">
        <v>53</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14.25" thickBot="1"/>
    <row r="3" spans="1:32" ht="24" customHeight="1">
      <c r="A3" s="343" t="s">
        <v>52</v>
      </c>
      <c r="B3" s="322"/>
      <c r="C3" s="321" t="s">
        <v>41</v>
      </c>
      <c r="D3" s="322"/>
      <c r="E3" s="323"/>
      <c r="F3" s="300">
        <f>共通項目入力シート!C3</f>
        <v>0</v>
      </c>
      <c r="G3" s="300">
        <f>共通項目入力シート!D3</f>
        <v>0</v>
      </c>
      <c r="H3" s="300">
        <f>共通項目入力シート!E3</f>
        <v>0</v>
      </c>
      <c r="I3" s="300">
        <f>共通項目入力シート!F3</f>
        <v>0</v>
      </c>
      <c r="J3" s="300">
        <f>共通項目入力シート!G3</f>
        <v>0</v>
      </c>
      <c r="K3" s="300">
        <f>共通項目入力シート!H3</f>
        <v>0</v>
      </c>
      <c r="L3" s="300">
        <f>共通項目入力シート!I3</f>
        <v>0</v>
      </c>
      <c r="M3" s="300">
        <f>共通項目入力シート!J3</f>
        <v>0</v>
      </c>
      <c r="N3" s="327" t="s">
        <v>40</v>
      </c>
      <c r="O3" s="322"/>
      <c r="P3" s="328"/>
      <c r="Q3" s="289" t="s">
        <v>51</v>
      </c>
      <c r="R3" s="289"/>
      <c r="S3" s="289"/>
      <c r="T3" s="289"/>
      <c r="U3" s="36"/>
      <c r="V3" s="36" t="s">
        <v>50</v>
      </c>
      <c r="W3" s="36"/>
      <c r="X3" s="318">
        <f>共通項目入力シート!C11</f>
        <v>0</v>
      </c>
      <c r="Y3" s="318"/>
      <c r="Z3" s="318"/>
      <c r="AA3" s="318"/>
      <c r="AB3" s="318"/>
      <c r="AC3" s="318"/>
      <c r="AD3" s="318"/>
      <c r="AE3" s="310"/>
      <c r="AF3" s="311"/>
    </row>
    <row r="4" spans="1:32" ht="24" customHeight="1">
      <c r="A4" s="344"/>
      <c r="B4" s="325"/>
      <c r="C4" s="324"/>
      <c r="D4" s="325"/>
      <c r="E4" s="326"/>
      <c r="F4" s="301"/>
      <c r="G4" s="301"/>
      <c r="H4" s="301"/>
      <c r="I4" s="301"/>
      <c r="J4" s="301"/>
      <c r="K4" s="301"/>
      <c r="L4" s="301"/>
      <c r="M4" s="301"/>
      <c r="N4" s="329"/>
      <c r="O4" s="325"/>
      <c r="P4" s="330"/>
      <c r="Q4" s="290"/>
      <c r="R4" s="290"/>
      <c r="S4" s="290"/>
      <c r="T4" s="290"/>
      <c r="U4" s="53"/>
      <c r="V4" s="54" t="s">
        <v>49</v>
      </c>
      <c r="W4" s="54"/>
      <c r="X4" s="319">
        <f>共通項目入力シート!C13</f>
        <v>0</v>
      </c>
      <c r="Y4" s="319"/>
      <c r="Z4" s="319"/>
      <c r="AA4" s="319"/>
      <c r="AB4" s="319"/>
      <c r="AC4" s="319"/>
      <c r="AD4" s="319"/>
      <c r="AE4" s="302"/>
      <c r="AF4" s="303"/>
    </row>
    <row r="5" spans="1:32" ht="27" customHeight="1">
      <c r="A5" s="304" t="s">
        <v>240</v>
      </c>
      <c r="B5" s="305"/>
      <c r="C5" s="285">
        <f>共通項目入力シート!C5</f>
        <v>0</v>
      </c>
      <c r="D5" s="286"/>
      <c r="E5" s="286"/>
      <c r="F5" s="286"/>
      <c r="G5" s="286"/>
      <c r="H5" s="286"/>
      <c r="I5" s="286"/>
      <c r="J5" s="286"/>
      <c r="K5" s="286"/>
      <c r="L5" s="286"/>
      <c r="M5" s="286"/>
      <c r="N5" s="286"/>
      <c r="O5" s="286"/>
      <c r="P5" s="286"/>
      <c r="Q5" s="290"/>
      <c r="R5" s="290"/>
      <c r="S5" s="290"/>
      <c r="T5" s="290"/>
      <c r="U5" s="168"/>
      <c r="V5" s="169"/>
      <c r="W5" s="169"/>
      <c r="X5" s="320"/>
      <c r="Y5" s="320"/>
      <c r="Z5" s="320"/>
      <c r="AA5" s="320"/>
      <c r="AB5" s="320"/>
      <c r="AC5" s="320"/>
      <c r="AD5" s="320"/>
      <c r="AE5" s="312"/>
      <c r="AF5" s="313"/>
    </row>
    <row r="6" spans="1:32" ht="27" customHeight="1">
      <c r="A6" s="306"/>
      <c r="B6" s="307"/>
      <c r="C6" s="314"/>
      <c r="D6" s="315"/>
      <c r="E6" s="315"/>
      <c r="F6" s="315"/>
      <c r="G6" s="315"/>
      <c r="H6" s="315"/>
      <c r="I6" s="315"/>
      <c r="J6" s="315"/>
      <c r="K6" s="315"/>
      <c r="L6" s="315"/>
      <c r="M6" s="315"/>
      <c r="N6" s="315"/>
      <c r="O6" s="315"/>
      <c r="P6" s="315"/>
      <c r="Q6" s="291" t="s">
        <v>48</v>
      </c>
      <c r="R6" s="291"/>
      <c r="S6" s="291"/>
      <c r="T6" s="291"/>
      <c r="U6" s="293">
        <f>共通項目入力シート!C24</f>
        <v>0</v>
      </c>
      <c r="V6" s="294"/>
      <c r="W6" s="294"/>
      <c r="X6" s="294"/>
      <c r="Y6" s="294"/>
      <c r="Z6" s="294"/>
      <c r="AA6" s="294"/>
      <c r="AB6" s="294"/>
      <c r="AC6" s="294"/>
      <c r="AD6" s="294"/>
      <c r="AE6" s="294"/>
      <c r="AF6" s="295"/>
    </row>
    <row r="7" spans="1:32" ht="27" customHeight="1">
      <c r="A7" s="308"/>
      <c r="B7" s="309"/>
      <c r="C7" s="316"/>
      <c r="D7" s="317"/>
      <c r="E7" s="317"/>
      <c r="F7" s="317"/>
      <c r="G7" s="317"/>
      <c r="H7" s="317"/>
      <c r="I7" s="317"/>
      <c r="J7" s="317"/>
      <c r="K7" s="317"/>
      <c r="L7" s="317"/>
      <c r="M7" s="317"/>
      <c r="N7" s="317"/>
      <c r="O7" s="317"/>
      <c r="P7" s="317"/>
      <c r="Q7" s="291"/>
      <c r="R7" s="291"/>
      <c r="S7" s="291"/>
      <c r="T7" s="291"/>
      <c r="U7" s="296" t="str">
        <f>IF(共通項目入力シート!C20="","",共通項目入力シート!C20)</f>
        <v/>
      </c>
      <c r="V7" s="296"/>
      <c r="W7" s="296"/>
      <c r="X7" s="296"/>
      <c r="Y7" s="296"/>
      <c r="Z7" s="296"/>
      <c r="AA7" s="296"/>
      <c r="AB7" s="296"/>
      <c r="AC7" s="296"/>
      <c r="AD7" s="296"/>
      <c r="AE7" s="296"/>
      <c r="AF7" s="297"/>
    </row>
    <row r="8" spans="1:32" ht="22.9" customHeight="1">
      <c r="A8" s="347" t="s">
        <v>47</v>
      </c>
      <c r="B8" s="348"/>
      <c r="C8" s="285">
        <f>共通項目入力シート!C7</f>
        <v>0</v>
      </c>
      <c r="D8" s="286"/>
      <c r="E8" s="286"/>
      <c r="F8" s="286"/>
      <c r="G8" s="286"/>
      <c r="H8" s="286"/>
      <c r="I8" s="286"/>
      <c r="J8" s="286"/>
      <c r="K8" s="286"/>
      <c r="L8" s="286"/>
      <c r="M8" s="286"/>
      <c r="N8" s="286"/>
      <c r="O8" s="286"/>
      <c r="P8" s="286"/>
      <c r="Q8" s="291"/>
      <c r="R8" s="291"/>
      <c r="S8" s="291"/>
      <c r="T8" s="291"/>
      <c r="U8" s="296" t="str">
        <f>IF(共通項目入力シート!C22="","",共通項目入力シート!C22)</f>
        <v/>
      </c>
      <c r="V8" s="296"/>
      <c r="W8" s="296"/>
      <c r="X8" s="296"/>
      <c r="Y8" s="296"/>
      <c r="Z8" s="296"/>
      <c r="AA8" s="296"/>
      <c r="AB8" s="296"/>
      <c r="AC8" s="296"/>
      <c r="AD8" s="296"/>
      <c r="AE8" s="296"/>
      <c r="AF8" s="297"/>
    </row>
    <row r="9" spans="1:32" ht="32.25" customHeight="1" thickBot="1">
      <c r="A9" s="349"/>
      <c r="B9" s="350"/>
      <c r="C9" s="287"/>
      <c r="D9" s="288"/>
      <c r="E9" s="288"/>
      <c r="F9" s="288"/>
      <c r="G9" s="288"/>
      <c r="H9" s="288"/>
      <c r="I9" s="288"/>
      <c r="J9" s="288"/>
      <c r="K9" s="288"/>
      <c r="L9" s="288"/>
      <c r="M9" s="288"/>
      <c r="N9" s="288"/>
      <c r="O9" s="288"/>
      <c r="P9" s="288"/>
      <c r="Q9" s="292"/>
      <c r="R9" s="292"/>
      <c r="S9" s="292"/>
      <c r="T9" s="292"/>
      <c r="U9" s="298" t="str">
        <f>共通項目入力シート!C26&amp;"　"&amp;共通項目入力シート!C28</f>
        <v>　</v>
      </c>
      <c r="V9" s="298"/>
      <c r="W9" s="298"/>
      <c r="X9" s="298"/>
      <c r="Y9" s="298"/>
      <c r="Z9" s="298"/>
      <c r="AA9" s="298"/>
      <c r="AB9" s="298"/>
      <c r="AC9" s="298"/>
      <c r="AD9" s="298"/>
      <c r="AE9" s="298"/>
      <c r="AF9" s="299"/>
    </row>
    <row r="10" spans="1:32" ht="20.100000000000001" customHeight="1">
      <c r="A10" s="345" t="s">
        <v>46</v>
      </c>
      <c r="B10" s="346"/>
      <c r="C10" s="153"/>
      <c r="D10" s="331" t="s">
        <v>218</v>
      </c>
      <c r="E10" s="332"/>
      <c r="F10" s="153"/>
      <c r="G10" s="331" t="s">
        <v>219</v>
      </c>
      <c r="H10" s="332"/>
      <c r="I10" s="153"/>
      <c r="J10" s="331" t="s">
        <v>220</v>
      </c>
      <c r="K10" s="332"/>
      <c r="L10" s="154"/>
      <c r="M10" s="331" t="s">
        <v>221</v>
      </c>
      <c r="N10" s="332"/>
      <c r="O10" s="153"/>
      <c r="P10" s="331" t="s">
        <v>222</v>
      </c>
      <c r="Q10" s="332"/>
      <c r="R10" s="154"/>
      <c r="S10" s="331" t="s">
        <v>223</v>
      </c>
      <c r="T10" s="332"/>
      <c r="U10" s="153"/>
      <c r="V10" s="331" t="s">
        <v>224</v>
      </c>
      <c r="W10" s="332"/>
      <c r="X10" s="154"/>
      <c r="Y10" s="331" t="s">
        <v>35</v>
      </c>
      <c r="Z10" s="332"/>
      <c r="AA10" s="153"/>
      <c r="AB10" s="331" t="s">
        <v>35</v>
      </c>
      <c r="AC10" s="332"/>
      <c r="AD10" s="154"/>
      <c r="AE10" s="331" t="s">
        <v>35</v>
      </c>
      <c r="AF10" s="342"/>
    </row>
    <row r="11" spans="1:32" ht="20.100000000000001" customHeight="1" thickBot="1">
      <c r="A11" s="335" t="s">
        <v>45</v>
      </c>
      <c r="B11" s="336"/>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37"/>
      <c r="B12" s="338"/>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39"/>
      <c r="B13" s="340"/>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39"/>
      <c r="B14" s="340"/>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39"/>
      <c r="B15" s="340"/>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39"/>
      <c r="B16" s="340"/>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39"/>
      <c r="B17" s="340"/>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39"/>
      <c r="B18" s="340"/>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39"/>
      <c r="B19" s="340"/>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39"/>
      <c r="B20" s="340"/>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33"/>
      <c r="B21" s="334"/>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44</v>
      </c>
      <c r="B23" s="35"/>
      <c r="C23" s="35"/>
      <c r="D23" s="35"/>
      <c r="E23" s="35"/>
      <c r="F23" s="35"/>
    </row>
    <row r="24" spans="1:32" ht="20.25" customHeight="1">
      <c r="A24" s="35"/>
    </row>
  </sheetData>
  <sheetProtection password="C671" sheet="1" scenarios="1"/>
  <mergeCells count="50">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5:P7"/>
    <mergeCell ref="X3:AD3"/>
    <mergeCell ref="X4:AD4"/>
    <mergeCell ref="X5:AD5"/>
    <mergeCell ref="C3:E4"/>
    <mergeCell ref="N3:P4"/>
    <mergeCell ref="C8:P9"/>
    <mergeCell ref="Q3:T5"/>
    <mergeCell ref="Q6:T9"/>
    <mergeCell ref="U6:AF6"/>
    <mergeCell ref="U7:AF7"/>
    <mergeCell ref="U8:AF8"/>
    <mergeCell ref="U9:AF9"/>
    <mergeCell ref="M3:M4"/>
    <mergeCell ref="L3:L4"/>
    <mergeCell ref="K3:K4"/>
    <mergeCell ref="J3:J4"/>
    <mergeCell ref="I3:I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C5" sqref="C5"/>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4" t="s">
        <v>114</v>
      </c>
      <c r="B1" s="354"/>
      <c r="C1" s="354"/>
      <c r="D1" s="354"/>
      <c r="E1" s="354"/>
      <c r="F1" s="354"/>
      <c r="G1" s="354"/>
      <c r="H1" s="354"/>
      <c r="I1" s="133"/>
    </row>
    <row r="2" spans="1:19" ht="25.5">
      <c r="C2" s="358"/>
      <c r="D2" s="359"/>
      <c r="E2" s="359"/>
      <c r="F2" s="359"/>
    </row>
    <row r="3" spans="1:19" ht="13.5" customHeight="1">
      <c r="A3" s="104"/>
      <c r="B3" s="106"/>
      <c r="C3" s="106"/>
      <c r="D3" s="106"/>
      <c r="E3" s="106"/>
      <c r="F3" s="106"/>
      <c r="G3" s="106"/>
    </row>
    <row r="4" spans="1:19" ht="24">
      <c r="B4" s="104" t="s">
        <v>128</v>
      </c>
      <c r="C4" s="36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2"/>
      <c r="E4" s="362"/>
      <c r="F4" s="107"/>
    </row>
    <row r="6" spans="1:19" ht="20.100000000000001" customHeight="1">
      <c r="A6" s="108">
        <v>1</v>
      </c>
      <c r="B6" s="109" t="s">
        <v>241</v>
      </c>
      <c r="C6" s="352">
        <f>共通項目入力シート!C5</f>
        <v>0</v>
      </c>
      <c r="D6" s="352"/>
      <c r="E6" s="352"/>
      <c r="F6" s="352"/>
      <c r="G6" s="352"/>
      <c r="H6" s="352"/>
      <c r="I6" s="352"/>
      <c r="J6" s="110"/>
      <c r="K6" s="110"/>
      <c r="L6" s="110"/>
      <c r="M6" s="110"/>
      <c r="N6" s="110"/>
      <c r="O6" s="110"/>
      <c r="P6" s="110"/>
      <c r="Q6" s="110"/>
      <c r="R6" s="110"/>
      <c r="S6" s="110"/>
    </row>
    <row r="7" spans="1:19" ht="20.100000000000001" customHeight="1">
      <c r="A7" s="108">
        <v>2</v>
      </c>
      <c r="B7" s="109" t="s">
        <v>76</v>
      </c>
      <c r="C7" s="352">
        <f>共通項目入力シート!C7</f>
        <v>0</v>
      </c>
      <c r="D7" s="352"/>
      <c r="E7" s="352"/>
      <c r="F7" s="352"/>
      <c r="G7" s="352"/>
      <c r="H7" s="352"/>
      <c r="I7" s="352"/>
      <c r="J7" s="110"/>
      <c r="K7" s="110"/>
      <c r="L7" s="110"/>
      <c r="M7" s="110"/>
      <c r="N7" s="110"/>
      <c r="O7" s="110"/>
      <c r="P7" s="110"/>
      <c r="Q7" s="110"/>
      <c r="R7" s="110"/>
      <c r="S7" s="110"/>
    </row>
    <row r="8" spans="1:19" ht="20.100000000000001" customHeight="1">
      <c r="A8" s="108">
        <v>3</v>
      </c>
      <c r="B8" s="56" t="s">
        <v>144</v>
      </c>
      <c r="C8" s="360" t="str">
        <f>IF(共通項目入力シート!C15="","",共通項目入力シート!C15)</f>
        <v/>
      </c>
      <c r="D8" s="360"/>
      <c r="E8" s="57" t="s">
        <v>146</v>
      </c>
      <c r="F8" s="361"/>
      <c r="G8" s="361"/>
      <c r="H8" s="111"/>
      <c r="I8" s="111"/>
    </row>
    <row r="9" spans="1:19" ht="20.100000000000001" customHeight="1">
      <c r="A9" s="108">
        <v>4</v>
      </c>
      <c r="B9" s="109" t="s">
        <v>145</v>
      </c>
      <c r="C9" s="357"/>
      <c r="D9" s="357"/>
      <c r="E9" s="57" t="s">
        <v>146</v>
      </c>
      <c r="F9" s="170"/>
      <c r="G9" s="57" t="s">
        <v>149</v>
      </c>
      <c r="H9" s="57"/>
      <c r="I9" s="56"/>
    </row>
    <row r="10" spans="1:19" ht="3.75" customHeight="1">
      <c r="A10" s="109"/>
      <c r="B10" s="109"/>
      <c r="C10" s="109"/>
      <c r="D10" s="57"/>
      <c r="E10" s="109"/>
      <c r="F10" s="171"/>
      <c r="G10" s="109"/>
      <c r="H10" s="109"/>
      <c r="I10" s="109"/>
    </row>
    <row r="11" spans="1:19" ht="24" customHeight="1">
      <c r="A11" s="109"/>
      <c r="B11" s="57" t="s">
        <v>162</v>
      </c>
      <c r="C11" s="57"/>
      <c r="D11" s="57"/>
      <c r="E11" s="57"/>
      <c r="F11" s="355" t="str">
        <f>IF(共通項目入力シート!C15="","",共通項目入力シート!C15)</f>
        <v/>
      </c>
      <c r="G11" s="355"/>
      <c r="H11" s="109" t="s">
        <v>216</v>
      </c>
      <c r="I11" s="109"/>
    </row>
    <row r="12" spans="1:19" ht="24" customHeight="1">
      <c r="A12" s="109"/>
      <c r="B12" s="356" t="s">
        <v>163</v>
      </c>
      <c r="C12" s="356"/>
      <c r="D12" s="356"/>
      <c r="E12" s="356"/>
      <c r="F12" s="355" t="str">
        <f>IF(共通項目入力シート!C17="","",共通項目入力シート!C17)</f>
        <v/>
      </c>
      <c r="G12" s="355"/>
      <c r="H12" s="109" t="s">
        <v>217</v>
      </c>
      <c r="I12" s="109"/>
    </row>
    <row r="13" spans="1:19" ht="3.75" customHeight="1">
      <c r="A13" s="109"/>
      <c r="B13" s="109"/>
      <c r="C13" s="109"/>
      <c r="D13" s="57"/>
      <c r="E13" s="109"/>
      <c r="F13" s="57"/>
      <c r="G13" s="109"/>
      <c r="H13" s="109"/>
      <c r="I13" s="109"/>
    </row>
    <row r="14" spans="1:19">
      <c r="B14" s="109"/>
      <c r="C14" s="112" t="s">
        <v>112</v>
      </c>
      <c r="D14" s="113" t="s">
        <v>151</v>
      </c>
      <c r="E14" s="109" t="s">
        <v>154</v>
      </c>
      <c r="F14" s="109"/>
      <c r="G14" s="109"/>
      <c r="H14" s="109"/>
      <c r="I14" s="109"/>
      <c r="J14" s="109"/>
    </row>
    <row r="15" spans="1:19">
      <c r="B15" s="109"/>
      <c r="C15" s="109"/>
      <c r="D15" s="113" t="s">
        <v>152</v>
      </c>
      <c r="E15" s="109" t="s">
        <v>153</v>
      </c>
      <c r="F15" s="109"/>
      <c r="G15" s="109"/>
      <c r="H15" s="109"/>
      <c r="I15" s="109"/>
      <c r="J15" s="109"/>
    </row>
    <row r="16" spans="1:19">
      <c r="B16" s="109"/>
      <c r="C16" s="109"/>
      <c r="D16" s="109" t="s">
        <v>150</v>
      </c>
      <c r="E16" s="109"/>
      <c r="F16" s="109"/>
      <c r="G16" s="109"/>
      <c r="H16" s="109"/>
      <c r="I16" s="109"/>
      <c r="J16" s="109"/>
    </row>
    <row r="17" spans="1:17" ht="3.75" customHeight="1">
      <c r="A17" s="109"/>
      <c r="B17" s="109"/>
      <c r="C17" s="109"/>
      <c r="D17" s="57"/>
      <c r="E17" s="109"/>
      <c r="F17" s="57"/>
      <c r="G17" s="109"/>
      <c r="H17" s="109"/>
      <c r="I17" s="109"/>
    </row>
    <row r="18" spans="1:17">
      <c r="A18" s="108">
        <v>5</v>
      </c>
      <c r="B18" s="57" t="s">
        <v>108</v>
      </c>
      <c r="C18" s="56"/>
      <c r="D18" s="56"/>
      <c r="E18" s="56"/>
      <c r="F18" s="56"/>
      <c r="G18" s="56"/>
      <c r="H18" s="56"/>
      <c r="I18" s="57"/>
    </row>
    <row r="19" spans="1:17">
      <c r="A19" s="56"/>
      <c r="B19" s="114" t="s">
        <v>133</v>
      </c>
      <c r="C19" s="352">
        <f>共通項目入力シート!C20</f>
        <v>0</v>
      </c>
      <c r="D19" s="352"/>
      <c r="E19" s="352"/>
      <c r="F19" s="352"/>
      <c r="G19" s="352"/>
      <c r="H19" s="352"/>
      <c r="I19" s="114"/>
    </row>
    <row r="20" spans="1:17">
      <c r="A20" s="56"/>
      <c r="B20" s="115" t="s">
        <v>141</v>
      </c>
      <c r="C20" s="352" t="str">
        <f>IF(共通項目入力シート!C22="","",共通項目入力シート!C22)</f>
        <v/>
      </c>
      <c r="D20" s="352"/>
      <c r="E20" s="352"/>
      <c r="F20" s="352"/>
      <c r="G20" s="352"/>
      <c r="H20" s="352"/>
      <c r="I20" s="57"/>
    </row>
    <row r="21" spans="1:17">
      <c r="A21" s="56"/>
      <c r="B21" s="114" t="s">
        <v>139</v>
      </c>
      <c r="C21" s="352">
        <f>共通項目入力シート!C24</f>
        <v>0</v>
      </c>
      <c r="D21" s="352"/>
      <c r="E21" s="352"/>
      <c r="F21" s="352"/>
      <c r="G21" s="352"/>
      <c r="H21" s="352"/>
      <c r="I21" s="57"/>
      <c r="Q21" s="103"/>
    </row>
    <row r="22" spans="1:17">
      <c r="A22" s="56"/>
      <c r="B22" s="116" t="s">
        <v>140</v>
      </c>
      <c r="C22" s="353" t="str">
        <f>共通項目入力シート!C26&amp;"　"&amp;共通項目入力シート!C28</f>
        <v>　</v>
      </c>
      <c r="D22" s="353"/>
      <c r="E22" s="353"/>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1" t="s">
        <v>113</v>
      </c>
      <c r="C30" s="351"/>
      <c r="D30" s="351"/>
      <c r="E30" s="351"/>
      <c r="F30" s="351"/>
      <c r="G30" s="351"/>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password="C671"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activeCell="C5" sqref="C5"/>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4" t="s">
        <v>114</v>
      </c>
      <c r="B1" s="354"/>
      <c r="C1" s="354"/>
      <c r="D1" s="354"/>
      <c r="E1" s="354"/>
      <c r="F1" s="354"/>
      <c r="G1" s="354"/>
      <c r="H1" s="354"/>
      <c r="I1" s="354"/>
    </row>
    <row r="2" spans="1:19" ht="25.5">
      <c r="C2" s="359" t="s">
        <v>164</v>
      </c>
      <c r="D2" s="359"/>
      <c r="E2" s="359"/>
      <c r="F2" s="359"/>
      <c r="G2" s="359"/>
    </row>
    <row r="3" spans="1:19" ht="13.5" customHeight="1">
      <c r="A3" s="134"/>
      <c r="B3" s="68"/>
      <c r="C3" s="68"/>
      <c r="D3" s="68"/>
      <c r="E3" s="68"/>
      <c r="F3" s="68"/>
      <c r="G3" s="68"/>
    </row>
    <row r="4" spans="1:19" ht="19.5">
      <c r="B4" s="134" t="s">
        <v>128</v>
      </c>
      <c r="C4" s="363"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3"/>
      <c r="E4" s="363"/>
    </row>
    <row r="6" spans="1:19" ht="20.100000000000001" customHeight="1">
      <c r="A6" s="135">
        <v>1</v>
      </c>
      <c r="B6" s="56" t="s">
        <v>241</v>
      </c>
      <c r="C6" s="352">
        <f>共通項目入力シート!C5</f>
        <v>0</v>
      </c>
      <c r="D6" s="352"/>
      <c r="E6" s="352"/>
      <c r="F6" s="352"/>
      <c r="G6" s="352"/>
      <c r="H6" s="352"/>
      <c r="I6" s="352"/>
      <c r="J6" s="121"/>
      <c r="K6" s="121"/>
      <c r="L6" s="121"/>
      <c r="M6" s="121"/>
      <c r="N6" s="121"/>
      <c r="O6" s="121"/>
      <c r="P6" s="121"/>
      <c r="Q6" s="121"/>
      <c r="R6" s="121"/>
      <c r="S6" s="121"/>
    </row>
    <row r="7" spans="1:19" ht="20.100000000000001" customHeight="1">
      <c r="A7" s="135">
        <v>2</v>
      </c>
      <c r="B7" s="56" t="s">
        <v>76</v>
      </c>
      <c r="C7" s="352">
        <f>共通項目入力シート!C7</f>
        <v>0</v>
      </c>
      <c r="D7" s="352"/>
      <c r="E7" s="352"/>
      <c r="F7" s="352"/>
      <c r="G7" s="352"/>
      <c r="H7" s="352"/>
      <c r="I7" s="352"/>
      <c r="J7" s="121"/>
      <c r="K7" s="121"/>
      <c r="L7" s="121"/>
      <c r="M7" s="121"/>
      <c r="N7" s="121"/>
      <c r="O7" s="121"/>
      <c r="P7" s="121"/>
      <c r="Q7" s="121"/>
      <c r="R7" s="121"/>
      <c r="S7" s="121"/>
    </row>
    <row r="8" spans="1:19" ht="20.100000000000001" customHeight="1">
      <c r="A8" s="135">
        <v>3</v>
      </c>
      <c r="B8" s="136" t="s">
        <v>155</v>
      </c>
      <c r="C8" s="367">
        <f>共通項目入力シート!C15</f>
        <v>0</v>
      </c>
      <c r="D8" s="367"/>
      <c r="E8" s="57" t="s">
        <v>146</v>
      </c>
      <c r="F8" s="366" t="s">
        <v>156</v>
      </c>
      <c r="G8" s="366"/>
      <c r="H8" s="172"/>
      <c r="I8" s="56" t="s">
        <v>159</v>
      </c>
    </row>
    <row r="9" spans="1:19" ht="20.100000000000001" customHeight="1">
      <c r="A9" s="135">
        <v>4</v>
      </c>
      <c r="B9" s="136" t="s">
        <v>157</v>
      </c>
      <c r="C9" s="365"/>
      <c r="D9" s="365"/>
      <c r="E9" s="57" t="s">
        <v>146</v>
      </c>
      <c r="F9" s="366" t="s">
        <v>158</v>
      </c>
      <c r="G9" s="366"/>
      <c r="H9" s="172"/>
      <c r="I9" s="56" t="s">
        <v>160</v>
      </c>
    </row>
    <row r="10" spans="1:19" ht="20.100000000000001" customHeight="1">
      <c r="A10" s="135">
        <v>5</v>
      </c>
      <c r="B10" s="56" t="s">
        <v>145</v>
      </c>
      <c r="C10" s="357"/>
      <c r="D10" s="357"/>
      <c r="E10" s="57" t="s">
        <v>146</v>
      </c>
      <c r="F10" s="172"/>
      <c r="G10" s="57" t="s">
        <v>161</v>
      </c>
      <c r="H10" s="57"/>
      <c r="I10" s="56"/>
    </row>
    <row r="11" spans="1:19" ht="3.75" customHeight="1">
      <c r="A11" s="56"/>
      <c r="B11" s="56"/>
      <c r="C11" s="56"/>
      <c r="D11" s="57"/>
      <c r="E11" s="56"/>
      <c r="F11" s="57"/>
      <c r="G11" s="56"/>
      <c r="H11" s="56"/>
      <c r="I11" s="56"/>
    </row>
    <row r="12" spans="1:19" ht="24" customHeight="1">
      <c r="A12" s="56"/>
      <c r="B12" s="57" t="s">
        <v>162</v>
      </c>
      <c r="C12" s="57"/>
      <c r="D12" s="57"/>
      <c r="E12" s="57"/>
      <c r="F12" s="355">
        <f>C9</f>
        <v>0</v>
      </c>
      <c r="G12" s="355"/>
      <c r="H12" s="56" t="s">
        <v>147</v>
      </c>
      <c r="I12" s="56"/>
    </row>
    <row r="13" spans="1:19" ht="24" customHeight="1">
      <c r="A13" s="56"/>
      <c r="B13" s="356" t="s">
        <v>163</v>
      </c>
      <c r="C13" s="356"/>
      <c r="D13" s="356"/>
      <c r="E13" s="356"/>
      <c r="F13" s="355">
        <f>C9/11</f>
        <v>0</v>
      </c>
      <c r="G13" s="355"/>
      <c r="H13" s="56" t="s">
        <v>148</v>
      </c>
      <c r="I13" s="56"/>
    </row>
    <row r="14" spans="1:19" ht="3.75" customHeight="1">
      <c r="A14" s="56"/>
      <c r="B14" s="56"/>
      <c r="C14" s="56"/>
      <c r="D14" s="57"/>
      <c r="E14" s="56"/>
      <c r="F14" s="57"/>
      <c r="G14" s="56"/>
      <c r="H14" s="56"/>
      <c r="I14" s="56"/>
    </row>
    <row r="15" spans="1:19">
      <c r="B15" s="56"/>
      <c r="C15" s="112" t="s">
        <v>112</v>
      </c>
      <c r="D15" s="114" t="s">
        <v>151</v>
      </c>
      <c r="E15" s="56" t="s">
        <v>154</v>
      </c>
      <c r="F15" s="56"/>
      <c r="G15" s="56"/>
      <c r="H15" s="56"/>
      <c r="I15" s="56"/>
      <c r="J15" s="56"/>
    </row>
    <row r="16" spans="1:19">
      <c r="B16" s="56"/>
      <c r="C16" s="56"/>
      <c r="D16" s="114" t="s">
        <v>152</v>
      </c>
      <c r="E16" s="56" t="s">
        <v>153</v>
      </c>
      <c r="F16" s="56"/>
      <c r="G16" s="56"/>
      <c r="H16" s="56"/>
      <c r="I16" s="56"/>
      <c r="J16" s="56"/>
    </row>
    <row r="17" spans="1:10">
      <c r="B17" s="56"/>
      <c r="C17" s="56"/>
      <c r="D17" s="56" t="s">
        <v>150</v>
      </c>
      <c r="E17" s="56"/>
      <c r="F17" s="56"/>
      <c r="G17" s="56"/>
      <c r="H17" s="56"/>
      <c r="I17" s="56"/>
      <c r="J17" s="56"/>
    </row>
    <row r="18" spans="1:10" ht="3.75" customHeight="1">
      <c r="A18" s="56"/>
      <c r="B18" s="56"/>
      <c r="C18" s="56"/>
      <c r="D18" s="57"/>
      <c r="E18" s="56"/>
      <c r="F18" s="57"/>
      <c r="G18" s="56"/>
      <c r="H18" s="56"/>
      <c r="I18" s="56"/>
    </row>
    <row r="19" spans="1:10">
      <c r="A19" s="135">
        <v>6</v>
      </c>
      <c r="B19" s="57" t="s">
        <v>108</v>
      </c>
      <c r="C19" s="56"/>
      <c r="D19" s="56"/>
      <c r="E19" s="56"/>
      <c r="F19" s="56"/>
      <c r="G19" s="56"/>
      <c r="H19" s="56"/>
      <c r="I19" s="57"/>
    </row>
    <row r="20" spans="1:10">
      <c r="A20" s="56"/>
      <c r="B20" s="114" t="s">
        <v>133</v>
      </c>
      <c r="C20" s="352">
        <f>共通項目入力シート!C20</f>
        <v>0</v>
      </c>
      <c r="D20" s="352"/>
      <c r="E20" s="352"/>
      <c r="F20" s="352"/>
      <c r="G20" s="352"/>
      <c r="H20" s="352"/>
      <c r="I20" s="114"/>
    </row>
    <row r="21" spans="1:10">
      <c r="A21" s="56"/>
      <c r="B21" s="115" t="s">
        <v>141</v>
      </c>
      <c r="C21" s="352" t="str">
        <f>IF(共通項目入力シート!C22="","",共通項目入力シート!C22)</f>
        <v/>
      </c>
      <c r="D21" s="352"/>
      <c r="E21" s="352"/>
      <c r="F21" s="352"/>
      <c r="G21" s="352"/>
      <c r="H21" s="352"/>
      <c r="I21" s="57"/>
    </row>
    <row r="22" spans="1:10">
      <c r="A22" s="56"/>
      <c r="B22" s="114" t="s">
        <v>139</v>
      </c>
      <c r="C22" s="352">
        <f>共通項目入力シート!C24</f>
        <v>0</v>
      </c>
      <c r="D22" s="352"/>
      <c r="E22" s="352"/>
      <c r="F22" s="352"/>
      <c r="G22" s="352"/>
      <c r="H22" s="352"/>
      <c r="I22" s="57"/>
    </row>
    <row r="23" spans="1:10">
      <c r="A23" s="56"/>
      <c r="B23" s="116" t="s">
        <v>140</v>
      </c>
      <c r="C23" s="353" t="str">
        <f>共通項目入力シート!C26&amp;"　"&amp;共通項目入力シート!C28</f>
        <v>　</v>
      </c>
      <c r="D23" s="353"/>
      <c r="E23" s="353"/>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4" t="s">
        <v>113</v>
      </c>
      <c r="C33" s="364"/>
      <c r="D33" s="364"/>
      <c r="E33" s="364"/>
      <c r="F33" s="364"/>
      <c r="G33" s="364"/>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D6" sqref="D6"/>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5" t="s">
        <v>142</v>
      </c>
      <c r="B1" s="375"/>
      <c r="C1" s="375"/>
      <c r="D1" s="375"/>
      <c r="E1" s="375"/>
      <c r="F1" s="375"/>
      <c r="G1" s="375"/>
      <c r="H1" s="375"/>
      <c r="I1" s="375"/>
    </row>
    <row r="2" spans="1:9" ht="25.5">
      <c r="A2" s="375" t="s">
        <v>143</v>
      </c>
      <c r="B2" s="375"/>
      <c r="C2" s="375"/>
      <c r="D2" s="375"/>
      <c r="E2" s="375"/>
      <c r="F2" s="375"/>
      <c r="G2" s="375"/>
      <c r="H2" s="375"/>
      <c r="I2" s="375"/>
    </row>
    <row r="3" spans="1:9" ht="24">
      <c r="C3" s="66"/>
      <c r="D3" s="66"/>
      <c r="E3" s="66"/>
      <c r="F3" s="66"/>
    </row>
    <row r="4" spans="1:9" ht="24">
      <c r="C4" s="66"/>
      <c r="D4" s="66"/>
      <c r="E4" s="66"/>
      <c r="F4" s="66"/>
    </row>
    <row r="5" spans="1:9" ht="24">
      <c r="A5" s="65" t="s">
        <v>127</v>
      </c>
      <c r="B5" s="67" t="s">
        <v>128</v>
      </c>
      <c r="C5" s="68"/>
      <c r="D5" s="37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6"/>
      <c r="F5" s="376"/>
      <c r="G5" s="376"/>
    </row>
    <row r="6" spans="1:9" ht="18.75" customHeight="1"/>
    <row r="7" spans="1:9">
      <c r="A7" s="65">
        <v>1</v>
      </c>
      <c r="B7" s="67" t="s">
        <v>132</v>
      </c>
      <c r="D7" s="372">
        <f>共通項目入力シート!C5</f>
        <v>0</v>
      </c>
      <c r="E7" s="372"/>
      <c r="F7" s="372"/>
      <c r="G7" s="372"/>
      <c r="H7" s="372"/>
      <c r="I7" s="372"/>
    </row>
    <row r="8" spans="1:9" ht="18.75" customHeight="1">
      <c r="B8" s="69"/>
      <c r="D8" s="372"/>
      <c r="E8" s="372"/>
      <c r="F8" s="372"/>
      <c r="G8" s="372"/>
      <c r="H8" s="372"/>
      <c r="I8" s="372"/>
    </row>
    <row r="9" spans="1:9">
      <c r="A9" s="65">
        <v>2</v>
      </c>
      <c r="B9" s="67" t="s">
        <v>129</v>
      </c>
      <c r="D9" s="372">
        <f>共通項目入力シート!C7</f>
        <v>0</v>
      </c>
      <c r="E9" s="372"/>
      <c r="F9" s="372"/>
      <c r="G9" s="372"/>
      <c r="H9" s="372"/>
      <c r="I9" s="372"/>
    </row>
    <row r="10" spans="1:9">
      <c r="B10" s="69"/>
      <c r="D10" s="372"/>
      <c r="E10" s="372"/>
      <c r="F10" s="372"/>
      <c r="G10" s="372"/>
      <c r="H10" s="372"/>
      <c r="I10" s="372"/>
    </row>
    <row r="11" spans="1:9" ht="19.5">
      <c r="A11" s="65">
        <v>3</v>
      </c>
      <c r="B11" s="67" t="s">
        <v>130</v>
      </c>
      <c r="D11" s="373">
        <f>共通項目入力シート!C15</f>
        <v>0</v>
      </c>
      <c r="E11" s="374"/>
      <c r="F11" s="65" t="s">
        <v>131</v>
      </c>
    </row>
    <row r="12" spans="1:9">
      <c r="B12" s="69"/>
    </row>
    <row r="13" spans="1:9">
      <c r="A13" s="173">
        <v>4</v>
      </c>
      <c r="B13" s="174" t="s">
        <v>167</v>
      </c>
      <c r="C13" s="173"/>
      <c r="D13" s="173"/>
      <c r="E13" s="173"/>
      <c r="F13" s="173"/>
      <c r="G13" s="173"/>
      <c r="H13" s="173"/>
      <c r="I13" s="173"/>
    </row>
    <row r="14" spans="1:9">
      <c r="A14" s="173"/>
      <c r="B14" s="173"/>
      <c r="C14" s="173"/>
      <c r="D14" s="173"/>
      <c r="E14" s="173"/>
      <c r="F14" s="173"/>
      <c r="G14" s="173"/>
      <c r="H14" s="173"/>
      <c r="I14" s="173"/>
    </row>
    <row r="15" spans="1:9">
      <c r="A15" s="173"/>
      <c r="B15" s="173" t="s">
        <v>165</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168</v>
      </c>
      <c r="C17" s="173"/>
      <c r="D17" s="173"/>
      <c r="E17" s="173"/>
      <c r="F17" s="173"/>
      <c r="G17" s="173"/>
      <c r="H17" s="173"/>
      <c r="I17" s="173"/>
    </row>
    <row r="18" spans="1:9" ht="15" customHeight="1">
      <c r="A18" s="173"/>
      <c r="B18" s="173" t="s">
        <v>137</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169</v>
      </c>
      <c r="C20" s="173"/>
      <c r="D20" s="173"/>
      <c r="E20" s="173"/>
      <c r="F20" s="173"/>
      <c r="G20" s="173"/>
      <c r="H20" s="173"/>
      <c r="I20" s="173"/>
    </row>
    <row r="21" spans="1:9" ht="15" customHeight="1">
      <c r="A21" s="173"/>
      <c r="B21" s="173" t="s">
        <v>136</v>
      </c>
      <c r="C21" s="173"/>
      <c r="D21" s="370"/>
      <c r="E21" s="370"/>
      <c r="F21" s="370"/>
      <c r="G21" s="370"/>
      <c r="H21" s="370"/>
      <c r="I21" s="173" t="s">
        <v>135</v>
      </c>
    </row>
    <row r="22" spans="1:9">
      <c r="A22" s="173"/>
      <c r="B22" s="173"/>
      <c r="C22" s="173"/>
      <c r="D22" s="173"/>
      <c r="E22" s="173"/>
      <c r="F22" s="173"/>
      <c r="G22" s="173"/>
      <c r="H22" s="173"/>
      <c r="I22" s="173"/>
    </row>
    <row r="23" spans="1:9" ht="18.75" customHeight="1">
      <c r="A23" s="173"/>
      <c r="B23" s="173" t="s">
        <v>170</v>
      </c>
      <c r="C23" s="173"/>
      <c r="D23" s="173"/>
      <c r="E23" s="173"/>
      <c r="F23" s="173"/>
      <c r="G23" s="173"/>
      <c r="H23" s="173"/>
      <c r="I23" s="173"/>
    </row>
    <row r="24" spans="1:9">
      <c r="A24" s="173"/>
      <c r="B24" s="371" t="s">
        <v>138</v>
      </c>
      <c r="C24" s="371"/>
      <c r="D24" s="371"/>
      <c r="E24" s="371"/>
      <c r="F24" s="371"/>
      <c r="G24" s="371"/>
      <c r="H24" s="371"/>
      <c r="I24" s="173" t="s">
        <v>135</v>
      </c>
    </row>
    <row r="27" spans="1:9">
      <c r="A27" s="65">
        <v>5</v>
      </c>
      <c r="B27" s="67" t="s">
        <v>108</v>
      </c>
      <c r="I27" s="68"/>
    </row>
    <row r="29" spans="1:9">
      <c r="B29" s="70" t="s">
        <v>133</v>
      </c>
      <c r="C29" s="70"/>
      <c r="D29" s="368">
        <f>共通項目入力シート!C20</f>
        <v>0</v>
      </c>
      <c r="E29" s="368"/>
      <c r="F29" s="368"/>
      <c r="G29" s="368"/>
      <c r="H29" s="368"/>
      <c r="I29" s="368"/>
    </row>
    <row r="30" spans="1:9">
      <c r="B30" s="71" t="s">
        <v>141</v>
      </c>
      <c r="C30" s="68"/>
      <c r="D30" s="368" t="str">
        <f>IF(共通項目入力シート!C22="","",共通項目入力シート!C22)</f>
        <v/>
      </c>
      <c r="E30" s="368"/>
      <c r="F30" s="368"/>
      <c r="G30" s="368"/>
      <c r="H30" s="368"/>
      <c r="I30" s="368"/>
    </row>
    <row r="32" spans="1:9" ht="18.75" customHeight="1">
      <c r="B32" s="70" t="s">
        <v>139</v>
      </c>
      <c r="C32" s="68"/>
      <c r="D32" s="368">
        <f>共通項目入力シート!C24</f>
        <v>0</v>
      </c>
      <c r="E32" s="368"/>
      <c r="F32" s="368"/>
      <c r="G32" s="368"/>
      <c r="H32" s="368"/>
      <c r="I32" s="368"/>
    </row>
    <row r="33" spans="2:8">
      <c r="C33" s="72"/>
    </row>
    <row r="34" spans="2:8">
      <c r="B34" s="73" t="s">
        <v>140</v>
      </c>
      <c r="D34" s="369" t="str">
        <f>共通項目入力シート!C26&amp;"　"&amp;共通項目入力シート!C28</f>
        <v>　</v>
      </c>
      <c r="E34" s="369"/>
      <c r="F34" s="369"/>
      <c r="H34" s="68"/>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2023-12-11T05:53:11Z</cp:lastPrinted>
  <dcterms:created xsi:type="dcterms:W3CDTF">2020-04-13T06:10:40Z</dcterms:created>
  <dcterms:modified xsi:type="dcterms:W3CDTF">2025-02-14T01:11:24Z</dcterms:modified>
</cp:coreProperties>
</file>