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2.xml" ContentType="application/vnd.openxmlformats-officedocument.spreadsheetml.comments+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bsrvinffl010\470_上下水道局\総務課\契約係\非公開\115_契約書（差し込み印刷）\作成支援（局ver)（2023.12.14～）\債務負担行為\"/>
    </mc:Choice>
  </mc:AlternateContent>
  <xr:revisionPtr revIDLastSave="0" documentId="13_ncr:1_{29088B2F-3F78-4070-99D3-89FA9DC2499C}" xr6:coauthVersionLast="36" xr6:coauthVersionMax="36" xr10:uidLastSave="{00000000-0000-0000-0000-000000000000}"/>
  <bookViews>
    <workbookView xWindow="0" yWindow="0" windowWidth="20490" windowHeight="6780" tabRatio="922" xr2:uid="{00000000-000D-0000-FFFF-FFFF00000000}"/>
  </bookViews>
  <sheets>
    <sheet name="共通項目入力シート" sheetId="6" r:id="rId1"/>
    <sheet name="着手届" sheetId="7" r:id="rId2"/>
    <sheet name="請負代金内訳書" sheetId="3" r:id="rId3"/>
    <sheet name="修繕契約書" sheetId="1" r:id="rId4"/>
    <sheet name="仲裁合意書" sheetId="14" r:id="rId5"/>
    <sheet name="工程表" sheetId="5" r:id="rId6"/>
    <sheet name="建退共収納書 (当初）" sheetId="19" r:id="rId7"/>
    <sheet name="建退共収納書 (変更)" sheetId="21" r:id="rId8"/>
    <sheet name="建退共理由書" sheetId="13" r:id="rId9"/>
    <sheet name="現場代理人及び主任技術者等通知書" sheetId="22" r:id="rId10"/>
    <sheet name="兼任配置届" sheetId="8" r:id="rId11"/>
  </sheets>
  <definedNames>
    <definedName name="_xlnm.Print_Area" localSheetId="0">共通項目入力シート!$A$1:$M$29</definedName>
    <definedName name="_xlnm.Print_Area" localSheetId="10">兼任配置届!$A$1:$L$42</definedName>
    <definedName name="_xlnm.Print_Area" localSheetId="6">'建退共収納書 (当初）'!$A$1:$I$37</definedName>
    <definedName name="_xlnm.Print_Area" localSheetId="7">'建退共収納書 (変更)'!$A$1:$I$41</definedName>
    <definedName name="_xlnm.Print_Area" localSheetId="8">建退共理由書!$A$1:$I$37</definedName>
    <definedName name="_xlnm.Print_Area" localSheetId="9">現場代理人及び主任技術者等通知書!$A$1:$AC$44</definedName>
    <definedName name="_xlnm.Print_Area" localSheetId="5">工程表!$A$1:$AG$23</definedName>
    <definedName name="_xlnm.Print_Area" localSheetId="3">修繕契約書!$A$1:$R$39</definedName>
    <definedName name="_xlnm.Print_Area" localSheetId="2">請負代金内訳書!$A$1:$U$42</definedName>
    <definedName name="_xlnm.Print_Area" localSheetId="1">着手届!$A$1:$U$35</definedName>
    <definedName name="_xlnm.Print_Area" localSheetId="4">仲裁合意書!$A$1:$I$93</definedName>
    <definedName name="_xlnm.Print_Titles" localSheetId="2">請負代金内訳書!$15:$15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 i="5" l="1"/>
  <c r="D5" i="13"/>
  <c r="C4" i="21"/>
  <c r="C4" i="19"/>
  <c r="L3" i="5"/>
  <c r="K3" i="5"/>
  <c r="J3" i="5"/>
  <c r="I3" i="5"/>
  <c r="H3" i="5"/>
  <c r="G3" i="5"/>
  <c r="F3" i="5"/>
  <c r="D8" i="14"/>
  <c r="E5" i="1"/>
  <c r="X3" i="5" l="1"/>
  <c r="E7" i="1" l="1"/>
  <c r="AG16" i="22" l="1"/>
  <c r="AG17" i="22" s="1"/>
  <c r="AG14" i="22"/>
  <c r="AG15" i="22" s="1"/>
  <c r="AG12" i="22"/>
  <c r="AG13" i="22" s="1"/>
  <c r="B20" i="22" s="1"/>
  <c r="F18" i="22" l="1"/>
  <c r="I4" i="8"/>
  <c r="V3" i="22"/>
  <c r="X4" i="5"/>
  <c r="K16" i="14"/>
  <c r="K17" i="14" l="1"/>
  <c r="A17" i="14" s="1"/>
  <c r="A32" i="14"/>
  <c r="S29" i="1"/>
  <c r="C29" i="1" s="1"/>
  <c r="H13" i="1"/>
  <c r="H12" i="1"/>
  <c r="E13" i="3" l="1"/>
  <c r="L13" i="3"/>
  <c r="E12" i="3"/>
  <c r="N1" i="3" l="1"/>
  <c r="I30" i="7" l="1"/>
  <c r="I32" i="7"/>
  <c r="C17" i="7"/>
  <c r="C15" i="7"/>
  <c r="M1" i="7"/>
  <c r="F13" i="21" l="1"/>
  <c r="F12" i="21"/>
  <c r="E9" i="1" l="1"/>
  <c r="D43" i="14" l="1"/>
  <c r="D44" i="14"/>
  <c r="O8" i="22" l="1"/>
  <c r="F16" i="22" l="1"/>
  <c r="F14" i="22"/>
  <c r="O7" i="22"/>
  <c r="O5" i="22"/>
  <c r="F12" i="19" l="1"/>
  <c r="F11" i="19"/>
  <c r="C8" i="19"/>
  <c r="L17" i="1"/>
  <c r="H35" i="1"/>
  <c r="H34" i="1"/>
  <c r="H37" i="1"/>
  <c r="H38" i="1"/>
  <c r="L38" i="1"/>
  <c r="E16" i="1"/>
  <c r="AX16" i="1"/>
  <c r="F16" i="1" s="1"/>
  <c r="AY16" i="1"/>
  <c r="G16" i="1" s="1"/>
  <c r="AZ16" i="1"/>
  <c r="H16" i="1" s="1"/>
  <c r="BA16" i="1"/>
  <c r="I16" i="1" s="1"/>
  <c r="BB16" i="1"/>
  <c r="J16" i="1" s="1"/>
  <c r="BC16" i="1"/>
  <c r="K16" i="1" s="1"/>
  <c r="BD16" i="1"/>
  <c r="L16" i="1" s="1"/>
  <c r="BE16" i="1"/>
  <c r="M16" i="1" s="1"/>
  <c r="BF16" i="1"/>
  <c r="N16" i="1" s="1"/>
  <c r="BG16" i="1"/>
  <c r="O16" i="1" s="1"/>
  <c r="BH16" i="1"/>
  <c r="P16" i="1" s="1"/>
  <c r="E10" i="3"/>
  <c r="F10" i="3"/>
  <c r="G10" i="3"/>
  <c r="H10" i="3"/>
  <c r="I10" i="3"/>
  <c r="J10" i="3"/>
  <c r="K10" i="3"/>
  <c r="L10" i="3"/>
  <c r="M10" i="3"/>
  <c r="D42" i="14"/>
  <c r="D41" i="14"/>
  <c r="C13" i="14"/>
  <c r="C11" i="14"/>
  <c r="O6" i="22"/>
  <c r="C21" i="21"/>
  <c r="C20" i="19"/>
  <c r="U7" i="5"/>
  <c r="AA39" i="3"/>
  <c r="AA38" i="3"/>
  <c r="J17" i="6"/>
  <c r="H12" i="22"/>
  <c r="I12" i="22"/>
  <c r="J12" i="22"/>
  <c r="K12" i="22"/>
  <c r="L12" i="22"/>
  <c r="M12" i="22"/>
  <c r="N12" i="22"/>
  <c r="O12" i="22"/>
  <c r="G12" i="22"/>
  <c r="H22" i="7"/>
  <c r="I22" i="7"/>
  <c r="J22" i="7"/>
  <c r="K22" i="7"/>
  <c r="L22" i="7"/>
  <c r="M22" i="7"/>
  <c r="N22" i="7"/>
  <c r="O22" i="7"/>
  <c r="G22" i="7"/>
  <c r="G7" i="8"/>
  <c r="B22" i="22"/>
  <c r="D30" i="13"/>
  <c r="U8" i="5"/>
  <c r="L3" i="3"/>
  <c r="M6" i="7"/>
  <c r="C8" i="21" l="1"/>
  <c r="C23" i="21"/>
  <c r="C22" i="21"/>
  <c r="C20" i="21"/>
  <c r="C7" i="21"/>
  <c r="C6" i="21"/>
  <c r="C22" i="19"/>
  <c r="C21" i="19"/>
  <c r="C19" i="19"/>
  <c r="C7" i="19"/>
  <c r="C6" i="19"/>
  <c r="D32" i="13"/>
  <c r="D34" i="13"/>
  <c r="D29" i="13"/>
  <c r="D11" i="13" l="1"/>
  <c r="D9" i="13"/>
  <c r="D7" i="13"/>
  <c r="C5" i="5" l="1"/>
  <c r="G10" i="8"/>
  <c r="G9" i="8"/>
  <c r="L5" i="3"/>
  <c r="M8" i="7"/>
  <c r="M7" i="7"/>
  <c r="M5" i="7"/>
  <c r="G27" i="7"/>
  <c r="G25" i="7"/>
  <c r="G35" i="7"/>
  <c r="L6" i="3"/>
  <c r="D11" i="3"/>
  <c r="U9" i="5"/>
  <c r="U6" i="5"/>
  <c r="C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齋藤　順子</author>
    <author>渡邉　能悠</author>
  </authors>
  <commentList>
    <comment ref="C7" authorId="0" shapeId="0" xr:uid="{00000000-0006-0000-0000-000001000000}">
      <text>
        <r>
          <rPr>
            <b/>
            <sz val="16"/>
            <color indexed="81"/>
            <rFont val="MS P ゴシック"/>
            <family val="3"/>
            <charset val="128"/>
          </rPr>
          <t>👈最後に「地内」を忘れず付けてください。「地内」の前に１マススペースを空けてください。</t>
        </r>
      </text>
    </comment>
    <comment ref="C9" authorId="1" shapeId="0" xr:uid="{AA48A9EA-62A4-4AEC-9988-9E65C4797C9A}">
      <text>
        <r>
          <rPr>
            <b/>
            <sz val="14"/>
            <color indexed="81"/>
            <rFont val="MS P ゴシック"/>
            <family val="3"/>
            <charset val="128"/>
          </rPr>
          <t>👈契約日、工期始期（着手日）、工期終期の入力は
○○○○/○○/○○で入力してください。
入力例：20XX/8/18</t>
        </r>
      </text>
    </comment>
    <comment ref="C24" authorId="0" shapeId="0" xr:uid="{00000000-0006-0000-0000-000002000000}">
      <text>
        <r>
          <rPr>
            <b/>
            <sz val="16"/>
            <color indexed="81"/>
            <rFont val="ＭＳ ゴシック"/>
            <family val="3"/>
            <charset val="128"/>
          </rPr>
          <t>👈会社名は（株）や（有）のように省略せず、正式名称で記載してください</t>
        </r>
        <r>
          <rPr>
            <sz val="16"/>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cocac</author>
  </authors>
  <commentList>
    <comment ref="H26" authorId="0" shapeId="0" xr:uid="{00000000-0006-0000-0900-000001000000}">
      <text>
        <r>
          <rPr>
            <b/>
            <sz val="14"/>
            <color indexed="81"/>
            <rFont val="游ゴシック"/>
            <family val="3"/>
            <charset val="128"/>
            <scheme val="minor"/>
          </rPr>
          <t>現場代理人の氏名を入力してください。</t>
        </r>
      </text>
    </comment>
    <comment ref="B31" authorId="0" shapeId="0" xr:uid="{00000000-0006-0000-0900-000002000000}">
      <text>
        <r>
          <rPr>
            <b/>
            <sz val="14"/>
            <color indexed="81"/>
            <rFont val="游ゴシック"/>
            <family val="3"/>
            <charset val="128"/>
            <scheme val="minor"/>
          </rPr>
          <t>主任技術者の氏名を入力してください。
監理技術者を配置する場合は、下欄に入力してください。</t>
        </r>
      </text>
    </comment>
  </commentList>
</comments>
</file>

<file path=xl/sharedStrings.xml><?xml version="1.0" encoding="utf-8"?>
<sst xmlns="http://schemas.openxmlformats.org/spreadsheetml/2006/main" count="339" uniqueCount="249">
  <si>
    <r>
      <t>（</t>
    </r>
    <r>
      <rPr>
        <sz val="11"/>
        <color theme="1"/>
        <rFont val="Century"/>
        <family val="1"/>
      </rPr>
      <t xml:space="preserve"> </t>
    </r>
    <r>
      <rPr>
        <sz val="11"/>
        <color theme="1"/>
        <rFont val="ＭＳ 明朝"/>
        <family val="1"/>
        <charset val="128"/>
      </rPr>
      <t>契約番号　第</t>
    </r>
    <phoneticPr fontId="1"/>
  </si>
  <si>
    <r>
      <t>号</t>
    </r>
    <r>
      <rPr>
        <sz val="11"/>
        <color theme="1"/>
        <rFont val="Century"/>
        <family val="1"/>
      </rPr>
      <t xml:space="preserve"> </t>
    </r>
    <r>
      <rPr>
        <sz val="11"/>
        <color theme="1"/>
        <rFont val="ＭＳ 明朝"/>
        <family val="1"/>
        <charset val="128"/>
      </rPr>
      <t>）</t>
    </r>
    <phoneticPr fontId="1"/>
  </si>
  <si>
    <t>２ 施 行 場 所</t>
    <phoneticPr fontId="1"/>
  </si>
  <si>
    <t>着手</t>
  </si>
  <si>
    <t>完成</t>
  </si>
  <si>
    <t>百</t>
  </si>
  <si>
    <t>拾</t>
  </si>
  <si>
    <t>億</t>
  </si>
  <si>
    <t>千</t>
  </si>
  <si>
    <t>万</t>
  </si>
  <si>
    <t>円</t>
  </si>
  <si>
    <t>４ 請負代金額</t>
    <phoneticPr fontId="1"/>
  </si>
  <si>
    <t>うち取引に係る消費税及び地方消費税の額</t>
  </si>
  <si>
    <t>５ 契約保証金</t>
    <phoneticPr fontId="1"/>
  </si>
  <si>
    <t>特 約 条 項</t>
    <phoneticPr fontId="1"/>
  </si>
  <si>
    <t>発 注 者</t>
    <phoneticPr fontId="1"/>
  </si>
  <si>
    <t>住　所</t>
  </si>
  <si>
    <t>受 注 者</t>
    <phoneticPr fontId="1"/>
  </si>
  <si>
    <t>氏　名</t>
  </si>
  <si>
    <t>名称及び
代 表 者</t>
    <phoneticPr fontId="1"/>
  </si>
  <si>
    <t>円)</t>
    <rPh sb="0" eb="1">
      <t>エン</t>
    </rPh>
    <phoneticPr fontId="24"/>
  </si>
  <si>
    <t>￥</t>
    <phoneticPr fontId="24"/>
  </si>
  <si>
    <t>(工事価格のうち、現場労働者に関する健康保険、</t>
    <rPh sb="1" eb="3">
      <t>コウジ</t>
    </rPh>
    <rPh sb="3" eb="5">
      <t>カカク</t>
    </rPh>
    <rPh sb="9" eb="11">
      <t>ゲンバ</t>
    </rPh>
    <rPh sb="11" eb="14">
      <t>ロウドウシャ</t>
    </rPh>
    <rPh sb="15" eb="16">
      <t>カン</t>
    </rPh>
    <rPh sb="18" eb="20">
      <t>ケンコウ</t>
    </rPh>
    <rPh sb="20" eb="22">
      <t>ホケン</t>
    </rPh>
    <phoneticPr fontId="24"/>
  </si>
  <si>
    <t>工事費計</t>
    <rPh sb="0" eb="3">
      <t>コウジヒ</t>
    </rPh>
    <rPh sb="3" eb="4">
      <t>ケイ</t>
    </rPh>
    <phoneticPr fontId="24"/>
  </si>
  <si>
    <t>消費税</t>
    <rPh sb="0" eb="3">
      <t>ショウヒゼイ</t>
    </rPh>
    <phoneticPr fontId="24"/>
  </si>
  <si>
    <t>備考</t>
    <rPh sb="0" eb="2">
      <t>ビコウ</t>
    </rPh>
    <phoneticPr fontId="26"/>
  </si>
  <si>
    <t>金額（円）</t>
    <rPh sb="0" eb="1">
      <t>キン</t>
    </rPh>
    <rPh sb="1" eb="2">
      <t>ガク</t>
    </rPh>
    <rPh sb="3" eb="4">
      <t>エン</t>
    </rPh>
    <phoneticPr fontId="26"/>
  </si>
  <si>
    <t>単価（円）</t>
    <rPh sb="0" eb="2">
      <t>タンカ</t>
    </rPh>
    <rPh sb="3" eb="4">
      <t>エン</t>
    </rPh>
    <phoneticPr fontId="26"/>
  </si>
  <si>
    <t>単位</t>
    <rPh sb="0" eb="2">
      <t>タンイ</t>
    </rPh>
    <phoneticPr fontId="26"/>
  </si>
  <si>
    <t>数量</t>
    <rPh sb="0" eb="2">
      <t>スウリョウ</t>
    </rPh>
    <phoneticPr fontId="26"/>
  </si>
  <si>
    <t>費目・工種・施工名称など</t>
    <rPh sb="0" eb="2">
      <t>ヒモク</t>
    </rPh>
    <rPh sb="3" eb="4">
      <t>コウ</t>
    </rPh>
    <rPh sb="4" eb="5">
      <t>タネ</t>
    </rPh>
    <rPh sb="6" eb="8">
      <t>セコウ</t>
    </rPh>
    <rPh sb="8" eb="10">
      <t>メイショウ</t>
    </rPh>
    <phoneticPr fontId="26"/>
  </si>
  <si>
    <t>月</t>
    <rPh sb="0" eb="1">
      <t>ガツ</t>
    </rPh>
    <phoneticPr fontId="24"/>
  </si>
  <si>
    <t>～</t>
    <phoneticPr fontId="24"/>
  </si>
  <si>
    <t>工　期</t>
    <rPh sb="0" eb="1">
      <t>コウ</t>
    </rPh>
    <rPh sb="2" eb="3">
      <t>キ</t>
    </rPh>
    <phoneticPr fontId="26"/>
  </si>
  <si>
    <t>契約年月日</t>
    <rPh sb="0" eb="2">
      <t>ケイヤク</t>
    </rPh>
    <rPh sb="2" eb="5">
      <t>ネンガッピ</t>
    </rPh>
    <phoneticPr fontId="26"/>
  </si>
  <si>
    <t>工 事 名</t>
    <rPh sb="0" eb="1">
      <t>コウ</t>
    </rPh>
    <rPh sb="2" eb="3">
      <t>コト</t>
    </rPh>
    <rPh sb="4" eb="5">
      <t>メイ</t>
    </rPh>
    <phoneticPr fontId="26"/>
  </si>
  <si>
    <t>号</t>
    <rPh sb="0" eb="1">
      <t>ゴウ</t>
    </rPh>
    <phoneticPr fontId="24"/>
  </si>
  <si>
    <t>第</t>
    <rPh sb="0" eb="1">
      <t>ダイ</t>
    </rPh>
    <phoneticPr fontId="24"/>
  </si>
  <si>
    <t>契約番号</t>
    <rPh sb="0" eb="2">
      <t>ケイヤク</t>
    </rPh>
    <rPh sb="2" eb="4">
      <t>バンゴウ</t>
    </rPh>
    <phoneticPr fontId="26"/>
  </si>
  <si>
    <t>請負代金内訳書</t>
    <rPh sb="0" eb="2">
      <t>ウケオイ</t>
    </rPh>
    <rPh sb="2" eb="4">
      <t>ダイキン</t>
    </rPh>
    <rPh sb="4" eb="6">
      <t>ウチワケ</t>
    </rPh>
    <rPh sb="6" eb="7">
      <t>ショ</t>
    </rPh>
    <phoneticPr fontId="26"/>
  </si>
  <si>
    <t>（注）工期を棒グラフで表示すること。</t>
    <rPh sb="1" eb="2">
      <t>チュウ</t>
    </rPh>
    <rPh sb="3" eb="4">
      <t>コウ</t>
    </rPh>
    <rPh sb="4" eb="5">
      <t>キ</t>
    </rPh>
    <rPh sb="6" eb="7">
      <t>ボウ</t>
    </rPh>
    <rPh sb="11" eb="13">
      <t>ヒョウジ</t>
    </rPh>
    <phoneticPr fontId="24"/>
  </si>
  <si>
    <t>工事等の種類</t>
    <rPh sb="0" eb="2">
      <t>コウジ</t>
    </rPh>
    <rPh sb="2" eb="3">
      <t>トウ</t>
    </rPh>
    <rPh sb="4" eb="6">
      <t>シュルイ</t>
    </rPh>
    <phoneticPr fontId="24"/>
  </si>
  <si>
    <t>工程</t>
    <rPh sb="0" eb="2">
      <t>コウテイ</t>
    </rPh>
    <phoneticPr fontId="24"/>
  </si>
  <si>
    <t>施行場所</t>
    <rPh sb="0" eb="2">
      <t>セコウ</t>
    </rPh>
    <rPh sb="2" eb="4">
      <t>バショ</t>
    </rPh>
    <phoneticPr fontId="24"/>
  </si>
  <si>
    <r>
      <t xml:space="preserve">受 注 者
</t>
    </r>
    <r>
      <rPr>
        <sz val="11"/>
        <rFont val="ＭＳ 明朝"/>
        <family val="1"/>
        <charset val="128"/>
      </rPr>
      <t>住　所
代表者職　氏名</t>
    </r>
    <rPh sb="12" eb="15">
      <t>ダイヒョウシャ</t>
    </rPh>
    <rPh sb="15" eb="16">
      <t>ショク</t>
    </rPh>
    <phoneticPr fontId="24"/>
  </si>
  <si>
    <t>完成</t>
    <phoneticPr fontId="24"/>
  </si>
  <si>
    <t>着手</t>
    <phoneticPr fontId="24"/>
  </si>
  <si>
    <t>工   期</t>
    <rPh sb="0" eb="5">
      <t>コウキ</t>
    </rPh>
    <phoneticPr fontId="24"/>
  </si>
  <si>
    <t>契約番号</t>
    <rPh sb="0" eb="2">
      <t>ケイヤク</t>
    </rPh>
    <rPh sb="2" eb="4">
      <t>バンゴウ</t>
    </rPh>
    <phoneticPr fontId="24"/>
  </si>
  <si>
    <t>工　　程　　表</t>
    <rPh sb="0" eb="4">
      <t>コウテイ</t>
    </rPh>
    <rPh sb="6" eb="7">
      <t>ヒョウ</t>
    </rPh>
    <phoneticPr fontId="24"/>
  </si>
  <si>
    <t>契約番号</t>
    <rPh sb="0" eb="2">
      <t>ケイヤク</t>
    </rPh>
    <rPh sb="2" eb="4">
      <t>バンゴウ</t>
    </rPh>
    <phoneticPr fontId="1"/>
  </si>
  <si>
    <t>施工場所</t>
    <rPh sb="0" eb="2">
      <t>セコウ</t>
    </rPh>
    <rPh sb="2" eb="4">
      <t>バショ</t>
    </rPh>
    <phoneticPr fontId="1"/>
  </si>
  <si>
    <t>工期終期</t>
    <rPh sb="0" eb="2">
      <t>コウキ</t>
    </rPh>
    <rPh sb="2" eb="4">
      <t>シュウキ</t>
    </rPh>
    <phoneticPr fontId="1"/>
  </si>
  <si>
    <t>会社名</t>
    <rPh sb="0" eb="2">
      <t>カイシャ</t>
    </rPh>
    <rPh sb="2" eb="3">
      <t>メイ</t>
    </rPh>
    <phoneticPr fontId="1"/>
  </si>
  <si>
    <t>代表者役職</t>
    <rPh sb="0" eb="2">
      <t>ダイヒョウ</t>
    </rPh>
    <rPh sb="2" eb="3">
      <t>シャ</t>
    </rPh>
    <rPh sb="3" eb="5">
      <t>ヤクショク</t>
    </rPh>
    <phoneticPr fontId="1"/>
  </si>
  <si>
    <t>住所</t>
  </si>
  <si>
    <t>年</t>
    <rPh sb="0" eb="1">
      <t>ネン</t>
    </rPh>
    <phoneticPr fontId="1"/>
  </si>
  <si>
    <t>号</t>
    <rPh sb="0" eb="1">
      <t>ゴウ</t>
    </rPh>
    <phoneticPr fontId="1"/>
  </si>
  <si>
    <t>第</t>
  </si>
  <si>
    <t>第</t>
    <rPh sb="0" eb="1">
      <t>ダイ</t>
    </rPh>
    <phoneticPr fontId="1"/>
  </si>
  <si>
    <t>契約金額</t>
    <rPh sb="0" eb="2">
      <t>ケイヤク</t>
    </rPh>
    <rPh sb="2" eb="4">
      <t>キンガク</t>
    </rPh>
    <phoneticPr fontId="1"/>
  </si>
  <si>
    <t>円</t>
    <rPh sb="0" eb="1">
      <t>エン</t>
    </rPh>
    <phoneticPr fontId="1"/>
  </si>
  <si>
    <t>契約日</t>
    <rPh sb="0" eb="3">
      <t>ケイヤクビ</t>
    </rPh>
    <phoneticPr fontId="1"/>
  </si>
  <si>
    <t>工期始期（着手日）</t>
    <rPh sb="0" eb="2">
      <t>コウキ</t>
    </rPh>
    <rPh sb="2" eb="3">
      <t>ハジ</t>
    </rPh>
    <rPh sb="3" eb="4">
      <t>キ</t>
    </rPh>
    <rPh sb="5" eb="7">
      <t>チャクシュ</t>
    </rPh>
    <rPh sb="7" eb="8">
      <t>ビ</t>
    </rPh>
    <phoneticPr fontId="1"/>
  </si>
  <si>
    <t xml:space="preserve">
代表者職氏名</t>
    <rPh sb="1" eb="4">
      <t>ダイヒョウシャ</t>
    </rPh>
    <rPh sb="4" eb="5">
      <t>ショク</t>
    </rPh>
    <rPh sb="5" eb="7">
      <t>シメイ</t>
    </rPh>
    <phoneticPr fontId="24"/>
  </si>
  <si>
    <t>着手届</t>
  </si>
  <si>
    <t>記</t>
  </si>
  <si>
    <t>）</t>
  </si>
  <si>
    <t>請負人</t>
    <phoneticPr fontId="1"/>
  </si>
  <si>
    <t>（　契約番号　　</t>
    <phoneticPr fontId="1"/>
  </si>
  <si>
    <t>施行場所</t>
    <phoneticPr fontId="1"/>
  </si>
  <si>
    <t>請負金額</t>
    <phoneticPr fontId="1"/>
  </si>
  <si>
    <t>工期</t>
    <phoneticPr fontId="1"/>
  </si>
  <si>
    <t>円也</t>
    <phoneticPr fontId="1"/>
  </si>
  <si>
    <t>着手</t>
    <phoneticPr fontId="1"/>
  </si>
  <si>
    <t>完成</t>
    <rPh sb="0" eb="2">
      <t>カンセイ</t>
    </rPh>
    <phoneticPr fontId="1"/>
  </si>
  <si>
    <t>　うち消費税額</t>
    <rPh sb="3" eb="6">
      <t>ショウヒゼイ</t>
    </rPh>
    <rPh sb="6" eb="7">
      <t>ガク</t>
    </rPh>
    <phoneticPr fontId="1"/>
  </si>
  <si>
    <t>会社所在地１</t>
    <phoneticPr fontId="1"/>
  </si>
  <si>
    <t>会社所在地２</t>
    <phoneticPr fontId="1"/>
  </si>
  <si>
    <t>課</t>
    <rPh sb="0" eb="1">
      <t>カ</t>
    </rPh>
    <phoneticPr fontId="24"/>
  </si>
  <si>
    <t>監督員</t>
    <rPh sb="0" eb="3">
      <t>カントクイン</t>
    </rPh>
    <phoneticPr fontId="24"/>
  </si>
  <si>
    <t>係　長</t>
    <rPh sb="0" eb="1">
      <t>ケイ</t>
    </rPh>
    <rPh sb="2" eb="3">
      <t>チョウ</t>
    </rPh>
    <phoneticPr fontId="24"/>
  </si>
  <si>
    <t>課長補佐</t>
    <rPh sb="0" eb="2">
      <t>カチョウ</t>
    </rPh>
    <rPh sb="2" eb="4">
      <t>ホサ</t>
    </rPh>
    <phoneticPr fontId="24"/>
  </si>
  <si>
    <t>課長</t>
    <rPh sb="0" eb="2">
      <t>カチョウ</t>
    </rPh>
    <phoneticPr fontId="24"/>
  </si>
  <si>
    <t>工事担当課名</t>
    <rPh sb="0" eb="2">
      <t>コウジ</t>
    </rPh>
    <rPh sb="2" eb="5">
      <t>タントウカ</t>
    </rPh>
    <rPh sb="5" eb="6">
      <t>メイ</t>
    </rPh>
    <phoneticPr fontId="24"/>
  </si>
  <si>
    <t>○確認欄</t>
    <rPh sb="1" eb="3">
      <t>カクニン</t>
    </rPh>
    <rPh sb="3" eb="4">
      <t>ラン</t>
    </rPh>
    <phoneticPr fontId="24"/>
  </si>
  <si>
    <t>工事担当課</t>
    <rPh sb="0" eb="2">
      <t>コウジ</t>
    </rPh>
    <rPh sb="2" eb="5">
      <t>タントウカ</t>
    </rPh>
    <phoneticPr fontId="24"/>
  </si>
  <si>
    <t>請負金額</t>
    <rPh sb="0" eb="2">
      <t>ウケオイ</t>
    </rPh>
    <rPh sb="2" eb="4">
      <t>キンガク</t>
    </rPh>
    <phoneticPr fontId="24"/>
  </si>
  <si>
    <t>工　　期</t>
    <rPh sb="0" eb="1">
      <t>コウ</t>
    </rPh>
    <rPh sb="3" eb="4">
      <t>キ</t>
    </rPh>
    <phoneticPr fontId="24"/>
  </si>
  <si>
    <t>工事等名</t>
    <rPh sb="0" eb="1">
      <t>コウ</t>
    </rPh>
    <rPh sb="1" eb="2">
      <t>ジ</t>
    </rPh>
    <rPh sb="2" eb="3">
      <t>ナド</t>
    </rPh>
    <rPh sb="3" eb="4">
      <t>ナ</t>
    </rPh>
    <phoneticPr fontId="24"/>
  </si>
  <si>
    <t>連絡先</t>
    <rPh sb="0" eb="1">
      <t>レン</t>
    </rPh>
    <rPh sb="1" eb="2">
      <t>ラク</t>
    </rPh>
    <rPh sb="2" eb="3">
      <t>サキ</t>
    </rPh>
    <phoneticPr fontId="24"/>
  </si>
  <si>
    <t>現場代理人氏名</t>
    <rPh sb="0" eb="2">
      <t>ゲンバ</t>
    </rPh>
    <rPh sb="2" eb="5">
      <t>ダイリニン</t>
    </rPh>
    <rPh sb="5" eb="7">
      <t>シメイ</t>
    </rPh>
    <phoneticPr fontId="24"/>
  </si>
  <si>
    <t>万一、兼任が適当でないと判断された場合は、兼任の解除を指示されても異議ありません。</t>
    <rPh sb="0" eb="1">
      <t>マン</t>
    </rPh>
    <rPh sb="1" eb="2">
      <t>イチ</t>
    </rPh>
    <rPh sb="3" eb="4">
      <t>ケン</t>
    </rPh>
    <rPh sb="4" eb="5">
      <t>ニン</t>
    </rPh>
    <rPh sb="6" eb="8">
      <t>テキトウ</t>
    </rPh>
    <rPh sb="12" eb="14">
      <t>ハンダン</t>
    </rPh>
    <rPh sb="17" eb="19">
      <t>バアイ</t>
    </rPh>
    <rPh sb="21" eb="22">
      <t>ケン</t>
    </rPh>
    <rPh sb="22" eb="23">
      <t>ニン</t>
    </rPh>
    <rPh sb="24" eb="26">
      <t>カイジョ</t>
    </rPh>
    <rPh sb="27" eb="29">
      <t>シジ</t>
    </rPh>
    <rPh sb="33" eb="35">
      <t>イギ</t>
    </rPh>
    <phoneticPr fontId="24"/>
  </si>
  <si>
    <t>及び代表者の氏名</t>
    <rPh sb="0" eb="1">
      <t>オヨ</t>
    </rPh>
    <rPh sb="2" eb="5">
      <t>ダイヒョウシャ</t>
    </rPh>
    <rPh sb="6" eb="8">
      <t>シメイ</t>
    </rPh>
    <phoneticPr fontId="24"/>
  </si>
  <si>
    <t>氏 名又は名 称</t>
    <rPh sb="0" eb="1">
      <t>シ</t>
    </rPh>
    <rPh sb="2" eb="3">
      <t>ナ</t>
    </rPh>
    <rPh sb="3" eb="4">
      <t>マタ</t>
    </rPh>
    <rPh sb="5" eb="6">
      <t>ナ</t>
    </rPh>
    <rPh sb="7" eb="8">
      <t>ショウ</t>
    </rPh>
    <phoneticPr fontId="24"/>
  </si>
  <si>
    <t>住所又は所在地</t>
    <rPh sb="0" eb="1">
      <t>ジュウ</t>
    </rPh>
    <rPh sb="1" eb="2">
      <t>ショ</t>
    </rPh>
    <rPh sb="2" eb="3">
      <t>マタ</t>
    </rPh>
    <rPh sb="4" eb="7">
      <t>ショザイチ</t>
    </rPh>
    <phoneticPr fontId="24"/>
  </si>
  <si>
    <t>郡山市長</t>
    <rPh sb="0" eb="4">
      <t>コオリヤマシチョウ</t>
    </rPh>
    <phoneticPr fontId="24"/>
  </si>
  <si>
    <t>現場代理人兼任配置届</t>
    <rPh sb="0" eb="2">
      <t>ゲンバ</t>
    </rPh>
    <rPh sb="2" eb="5">
      <t>ダイリニン</t>
    </rPh>
    <rPh sb="5" eb="6">
      <t>ケン</t>
    </rPh>
    <rPh sb="6" eb="7">
      <t>ニン</t>
    </rPh>
    <rPh sb="7" eb="9">
      <t>ハイチ</t>
    </rPh>
    <rPh sb="9" eb="10">
      <t>トドケ</t>
    </rPh>
    <phoneticPr fontId="24"/>
  </si>
  <si>
    <t>別記様式</t>
    <rPh sb="0" eb="1">
      <t>ベツ</t>
    </rPh>
    <rPh sb="1" eb="2">
      <t>キ</t>
    </rPh>
    <rPh sb="2" eb="4">
      <t>ヨウシキ</t>
    </rPh>
    <phoneticPr fontId="24"/>
  </si>
  <si>
    <t xml:space="preserve">　なお、工事の施工に当たり、関係法令等を遵守し安全管理及び工程管理に万全を期し、  </t>
    <rPh sb="4" eb="6">
      <t>コウジ</t>
    </rPh>
    <rPh sb="7" eb="9">
      <t>セコウ</t>
    </rPh>
    <rPh sb="10" eb="11">
      <t>ア</t>
    </rPh>
    <rPh sb="14" eb="16">
      <t>カンケイ</t>
    </rPh>
    <rPh sb="16" eb="18">
      <t>ホウレイ</t>
    </rPh>
    <rPh sb="18" eb="19">
      <t>トウ</t>
    </rPh>
    <rPh sb="20" eb="22">
      <t>ジュンシュ</t>
    </rPh>
    <rPh sb="23" eb="25">
      <t>アンゼン</t>
    </rPh>
    <rPh sb="25" eb="27">
      <t>カンリ</t>
    </rPh>
    <rPh sb="27" eb="28">
      <t>オヨ</t>
    </rPh>
    <rPh sb="29" eb="31">
      <t>コウテイ</t>
    </rPh>
    <rPh sb="31" eb="33">
      <t>カンリ</t>
    </rPh>
    <rPh sb="34" eb="36">
      <t>バンゼン</t>
    </rPh>
    <rPh sb="37" eb="38">
      <t>キ</t>
    </rPh>
    <phoneticPr fontId="24"/>
  </si>
  <si>
    <r>
      <rPr>
        <sz val="12"/>
        <color rgb="FF000000"/>
        <rFont val="ＭＳ 明朝"/>
        <family val="1"/>
        <charset val="128"/>
      </rPr>
      <t>　</t>
    </r>
    <r>
      <rPr>
        <sz val="9.5"/>
        <color indexed="8"/>
        <rFont val="ＭＳ 明朝"/>
        <family val="1"/>
        <charset val="128"/>
      </rPr>
      <t>次の工事(上下水道局発注の修繕を含む。）について、現場代理人を兼任とするので届け出ます。</t>
    </r>
    <rPh sb="1" eb="2">
      <t>ツギ</t>
    </rPh>
    <rPh sb="3" eb="5">
      <t>コウジ</t>
    </rPh>
    <rPh sb="6" eb="7">
      <t>ジョウ</t>
    </rPh>
    <rPh sb="8" eb="11">
      <t>スイドウキョク</t>
    </rPh>
    <rPh sb="11" eb="13">
      <t>ハッチュウ</t>
    </rPh>
    <rPh sb="14" eb="16">
      <t>シュウゼン</t>
    </rPh>
    <rPh sb="17" eb="18">
      <t>フク</t>
    </rPh>
    <rPh sb="26" eb="28">
      <t>ゲンバ</t>
    </rPh>
    <rPh sb="28" eb="31">
      <t>ダイリニン</t>
    </rPh>
    <rPh sb="32" eb="33">
      <t>ケン</t>
    </rPh>
    <rPh sb="33" eb="34">
      <t>ニン</t>
    </rPh>
    <rPh sb="39" eb="40">
      <t>トド</t>
    </rPh>
    <rPh sb="41" eb="42">
      <t>デ</t>
    </rPh>
    <phoneticPr fontId="24"/>
  </si>
  <si>
    <t>　　　</t>
    <phoneticPr fontId="24"/>
  </si>
  <si>
    <t>受注者</t>
    <phoneticPr fontId="1"/>
  </si>
  <si>
    <t>(所在地）</t>
    <rPh sb="1" eb="4">
      <t>ショザイチ</t>
    </rPh>
    <phoneticPr fontId="1"/>
  </si>
  <si>
    <t>商号又は名称</t>
    <rPh sb="2" eb="3">
      <t>マタ</t>
    </rPh>
    <rPh sb="4" eb="6">
      <t>メイショウ</t>
    </rPh>
    <phoneticPr fontId="1"/>
  </si>
  <si>
    <t>代表者職氏名</t>
    <rPh sb="0" eb="3">
      <t>ダイヒョウシャ</t>
    </rPh>
    <rPh sb="3" eb="4">
      <t>ショク</t>
    </rPh>
    <rPh sb="4" eb="6">
      <t>シメイ</t>
    </rPh>
    <phoneticPr fontId="1"/>
  </si>
  <si>
    <t>掛金計算式</t>
  </si>
  <si>
    <t>（発注用掛金収納書のり付け）</t>
  </si>
  <si>
    <t>建設業退職金共済制度掛金収納書提出用紙</t>
    <phoneticPr fontId="1"/>
  </si>
  <si>
    <t>仲　裁　合　意　書</t>
  </si>
  <si>
    <t xml:space="preserve">施行場所   　　 </t>
  </si>
  <si>
    <t xml:space="preserve">　　　　　　　　　　　　　　　管轄審査会名　　　　福島県建設工事紛争審査会 </t>
  </si>
  <si>
    <t>発注者</t>
  </si>
  <si>
    <t xml:space="preserve">氏　名      　   </t>
  </si>
  <si>
    <t>仲裁合意書について</t>
  </si>
  <si>
    <t>（1） 仲裁合意について</t>
  </si>
  <si>
    <t>（2） 建設工事紛争審査会について</t>
  </si>
  <si>
    <t>兼任する
工事１</t>
    <rPh sb="0" eb="1">
      <t>ケン</t>
    </rPh>
    <rPh sb="1" eb="2">
      <t>ニン</t>
    </rPh>
    <rPh sb="5" eb="7">
      <t>コウジ</t>
    </rPh>
    <phoneticPr fontId="24"/>
  </si>
  <si>
    <t>兼任する
工事２</t>
    <rPh sb="0" eb="1">
      <t>ケン</t>
    </rPh>
    <rPh sb="1" eb="2">
      <t>ニン</t>
    </rPh>
    <rPh sb="5" eb="7">
      <t>コウジ</t>
    </rPh>
    <phoneticPr fontId="24"/>
  </si>
  <si>
    <t>兼任する
工事３</t>
    <rPh sb="0" eb="1">
      <t>ケン</t>
    </rPh>
    <rPh sb="1" eb="2">
      <t>ニン</t>
    </rPh>
    <rPh sb="5" eb="7">
      <t>コウジ</t>
    </rPh>
    <phoneticPr fontId="24"/>
  </si>
  <si>
    <t>　　　</t>
    <phoneticPr fontId="1"/>
  </si>
  <si>
    <t>　</t>
    <phoneticPr fontId="1"/>
  </si>
  <si>
    <t>契約番号</t>
    <phoneticPr fontId="1"/>
  </si>
  <si>
    <t>施行場所</t>
    <phoneticPr fontId="1"/>
  </si>
  <si>
    <t>請負代金額</t>
    <phoneticPr fontId="1"/>
  </si>
  <si>
    <t>円</t>
    <rPh sb="0" eb="1">
      <t>エン</t>
    </rPh>
    <phoneticPr fontId="1"/>
  </si>
  <si>
    <t>工事等名</t>
    <phoneticPr fontId="1"/>
  </si>
  <si>
    <t>所在地</t>
    <rPh sb="0" eb="3">
      <t>ショザイチ</t>
    </rPh>
    <phoneticPr fontId="1"/>
  </si>
  <si>
    <t>住所</t>
    <phoneticPr fontId="1"/>
  </si>
  <si>
    <t>）</t>
    <phoneticPr fontId="1"/>
  </si>
  <si>
    <t>　（共済制度名</t>
    <phoneticPr fontId="1"/>
  </si>
  <si>
    <t>　（掛金収納書等裏面添付）</t>
    <phoneticPr fontId="1"/>
  </si>
  <si>
    <t>　（</t>
    <phoneticPr fontId="1"/>
  </si>
  <si>
    <t xml:space="preserve"> 代表者</t>
    <phoneticPr fontId="1"/>
  </si>
  <si>
    <t>（名称及び代表者）</t>
    <phoneticPr fontId="1"/>
  </si>
  <si>
    <t>（又は住所）</t>
    <rPh sb="1" eb="2">
      <t>マタ</t>
    </rPh>
    <rPh sb="3" eb="5">
      <t>ジュウショ</t>
    </rPh>
    <phoneticPr fontId="1"/>
  </si>
  <si>
    <t>建設業退職金共済制度掛金</t>
    <phoneticPr fontId="1"/>
  </si>
  <si>
    <t>収納書提出に係る理由書</t>
    <phoneticPr fontId="1"/>
  </si>
  <si>
    <t>請負代金額</t>
    <phoneticPr fontId="1"/>
  </si>
  <si>
    <t>掛金収納額</t>
    <phoneticPr fontId="1"/>
  </si>
  <si>
    <t>円</t>
    <rPh sb="0" eb="1">
      <t>エン</t>
    </rPh>
    <phoneticPr fontId="1"/>
  </si>
  <si>
    <t>円・・・（A）</t>
    <phoneticPr fontId="1"/>
  </si>
  <si>
    <t>円・・・（B）</t>
    <phoneticPr fontId="1"/>
  </si>
  <si>
    <t>枚</t>
    <rPh sb="0" eb="1">
      <t>マイ</t>
    </rPh>
    <phoneticPr fontId="1"/>
  </si>
  <si>
    <t>（設備工事を含む）</t>
    <phoneticPr fontId="1"/>
  </si>
  <si>
    <t>土木工事</t>
    <phoneticPr fontId="1"/>
  </si>
  <si>
    <t>建築工事</t>
    <phoneticPr fontId="1"/>
  </si>
  <si>
    <t>　　（Ａ－Ｂ）×1.5／1,000</t>
    <phoneticPr fontId="1"/>
  </si>
  <si>
    <t>　　（Ａ－Ｂ）× ２ ／1,000</t>
    <phoneticPr fontId="1"/>
  </si>
  <si>
    <t>当初請負代金額</t>
    <rPh sb="0" eb="2">
      <t>トウショ</t>
    </rPh>
    <phoneticPr fontId="1"/>
  </si>
  <si>
    <t>当初収納済枚数</t>
    <rPh sb="0" eb="2">
      <t>トウショ</t>
    </rPh>
    <rPh sb="2" eb="4">
      <t>シュウノウ</t>
    </rPh>
    <rPh sb="4" eb="5">
      <t>ズ</t>
    </rPh>
    <rPh sb="5" eb="7">
      <t>マイスウ</t>
    </rPh>
    <phoneticPr fontId="1"/>
  </si>
  <si>
    <t>変更後請負代金額</t>
    <rPh sb="0" eb="2">
      <t>ヘンコウ</t>
    </rPh>
    <rPh sb="2" eb="3">
      <t>ゴ</t>
    </rPh>
    <rPh sb="3" eb="5">
      <t>ウケオイ</t>
    </rPh>
    <phoneticPr fontId="1"/>
  </si>
  <si>
    <t>変更後必要枚数</t>
    <rPh sb="0" eb="2">
      <t>ヘンコウ</t>
    </rPh>
    <rPh sb="2" eb="3">
      <t>ゴ</t>
    </rPh>
    <rPh sb="3" eb="5">
      <t>ヒツヨウ</t>
    </rPh>
    <rPh sb="5" eb="7">
      <t>マイスウ</t>
    </rPh>
    <phoneticPr fontId="1"/>
  </si>
  <si>
    <t>枚・・・(1)</t>
    <rPh sb="0" eb="1">
      <t>マイ</t>
    </rPh>
    <phoneticPr fontId="1"/>
  </si>
  <si>
    <t>枚・・・(2)</t>
    <rPh sb="0" eb="1">
      <t>マイ</t>
    </rPh>
    <phoneticPr fontId="1"/>
  </si>
  <si>
    <t>枚・・・（2）―（1）</t>
    <rPh sb="0" eb="1">
      <t>マイ</t>
    </rPh>
    <phoneticPr fontId="1"/>
  </si>
  <si>
    <t>　　　請負代金額又は対象額</t>
    <phoneticPr fontId="1"/>
  </si>
  <si>
    <t>　　　上記に係る消費税及び地方消費税の額</t>
    <phoneticPr fontId="1"/>
  </si>
  <si>
    <t>(追加変更）</t>
    <rPh sb="1" eb="3">
      <t>ツイカ</t>
    </rPh>
    <rPh sb="3" eb="5">
      <t>ヘンコウ</t>
    </rPh>
    <phoneticPr fontId="1"/>
  </si>
  <si>
    <t>（1）掛金収納書(電子申請方式)で手続き完了後に提出するため。</t>
    <rPh sb="3" eb="4">
      <t>カ</t>
    </rPh>
    <rPh sb="4" eb="5">
      <t>キン</t>
    </rPh>
    <rPh sb="5" eb="7">
      <t>シュウノウ</t>
    </rPh>
    <rPh sb="7" eb="8">
      <t>ショ</t>
    </rPh>
    <rPh sb="9" eb="11">
      <t>デンシ</t>
    </rPh>
    <rPh sb="11" eb="13">
      <t>シンセイ</t>
    </rPh>
    <rPh sb="13" eb="15">
      <t>ホウシキ</t>
    </rPh>
    <rPh sb="17" eb="19">
      <t>テツヅ</t>
    </rPh>
    <rPh sb="20" eb="22">
      <t>カンリョウ</t>
    </rPh>
    <rPh sb="22" eb="23">
      <t>ゴ</t>
    </rPh>
    <rPh sb="24" eb="26">
      <t>テイシュツ</t>
    </rPh>
    <phoneticPr fontId="1"/>
  </si>
  <si>
    <t>消費税計算チェック</t>
    <rPh sb="0" eb="3">
      <t>ショウヒゼイ</t>
    </rPh>
    <rPh sb="3" eb="5">
      <t>ケイサン</t>
    </rPh>
    <phoneticPr fontId="1"/>
  </si>
  <si>
    <t>契約締結時に掛金収納書の提出を要しない理由</t>
    <rPh sb="0" eb="2">
      <t>ケイヤク</t>
    </rPh>
    <rPh sb="2" eb="4">
      <t>テイケツ</t>
    </rPh>
    <rPh sb="4" eb="5">
      <t>ジ</t>
    </rPh>
    <rPh sb="6" eb="7">
      <t>カ</t>
    </rPh>
    <rPh sb="7" eb="8">
      <t>キン</t>
    </rPh>
    <rPh sb="8" eb="10">
      <t>シュウノウ</t>
    </rPh>
    <rPh sb="10" eb="11">
      <t>ショ</t>
    </rPh>
    <phoneticPr fontId="1"/>
  </si>
  <si>
    <t>（2）中小企業退職金共済制度に従業員が全員加入済のため。</t>
    <phoneticPr fontId="1"/>
  </si>
  <si>
    <t>（3）他の退職金共済制度に従業員が全員加入済のため。</t>
    <phoneticPr fontId="1"/>
  </si>
  <si>
    <t>（4）その他</t>
    <phoneticPr fontId="1"/>
  </si>
  <si>
    <t>当初</t>
    <phoneticPr fontId="1"/>
  </si>
  <si>
    <t>・</t>
    <phoneticPr fontId="1"/>
  </si>
  <si>
    <t>変更</t>
    <phoneticPr fontId="1"/>
  </si>
  <si>
    <t>氏名</t>
    <phoneticPr fontId="1"/>
  </si>
  <si>
    <t>現場代理人及び主任技術者等通知書</t>
    <phoneticPr fontId="1"/>
  </si>
  <si>
    <t>契約番号</t>
    <rPh sb="0" eb="4">
      <t>ケイヤクバンゴウ</t>
    </rPh>
    <phoneticPr fontId="1"/>
  </si>
  <si>
    <t>工期</t>
    <rPh sb="0" eb="2">
      <t>コウキ</t>
    </rPh>
    <phoneticPr fontId="1"/>
  </si>
  <si>
    <t>現場代理人</t>
    <phoneticPr fontId="1"/>
  </si>
  <si>
    <t>主任技術者又は監理技術者</t>
    <phoneticPr fontId="1"/>
  </si>
  <si>
    <t>施工形態</t>
    <phoneticPr fontId="1"/>
  </si>
  <si>
    <t>１　すべて自社施工する。</t>
    <phoneticPr fontId="1"/>
  </si>
  <si>
    <t>２　一部下請施工する。</t>
  </si>
  <si>
    <t>主任技術者　氏名</t>
  </si>
  <si>
    <t>役職</t>
  </si>
  <si>
    <t>建設業法第７条第２号に定める要件</t>
    <phoneticPr fontId="1"/>
  </si>
  <si>
    <t>イ</t>
  </si>
  <si>
    <t>学歴</t>
    <rPh sb="0" eb="2">
      <t>ガクレキ</t>
    </rPh>
    <phoneticPr fontId="1"/>
  </si>
  <si>
    <t>学科</t>
  </si>
  <si>
    <t>実務経験</t>
    <phoneticPr fontId="1"/>
  </si>
  <si>
    <t>ロ</t>
  </si>
  <si>
    <t>ハ</t>
  </si>
  <si>
    <t>資格の名称</t>
    <phoneticPr fontId="1"/>
  </si>
  <si>
    <t>監理技術者　氏名</t>
  </si>
  <si>
    <t>資格の名称</t>
  </si>
  <si>
    <t>資格者証番号</t>
  </si>
  <si>
    <t>(注)１　「施工形態」の欄は、該当する事項の番号を○で囲むこと。</t>
    <rPh sb="1" eb="2">
      <t>チュウ</t>
    </rPh>
    <phoneticPr fontId="1"/>
  </si>
  <si>
    <t>　　２　主任技術者の欄には、建設業法第7条第2号イ・ロ・ハのうち該当する資格要件を
　　　　○で囲み必要事項を記入すること。</t>
    <phoneticPr fontId="1"/>
  </si>
  <si>
    <t>　　４　監理技術者資格者証の交付を受けている技術者は、その写しを添付すること。</t>
    <phoneticPr fontId="1"/>
  </si>
  <si>
    <r>
      <t xml:space="preserve">    ５　記載事項に変更が生じた場合には、速やかに再提出すること。</t>
    </r>
    <r>
      <rPr>
        <sz val="8"/>
        <color theme="1"/>
        <rFont val="ＭＳ 明朝"/>
        <family val="1"/>
        <charset val="128"/>
      </rPr>
      <t>(上欄の変更を○で囲むこと。）</t>
    </r>
    <phoneticPr fontId="1"/>
  </si>
  <si>
    <t>～</t>
    <phoneticPr fontId="1"/>
  </si>
  <si>
    <r>
      <t xml:space="preserve">商号
</t>
    </r>
    <r>
      <rPr>
        <sz val="9"/>
        <color theme="1"/>
        <rFont val="ＭＳ 明朝"/>
        <family val="1"/>
        <charset val="128"/>
      </rPr>
      <t>又は名称</t>
    </r>
    <phoneticPr fontId="1"/>
  </si>
  <si>
    <t>(所在地)</t>
    <rPh sb="1" eb="4">
      <t>ショザイチ</t>
    </rPh>
    <phoneticPr fontId="1"/>
  </si>
  <si>
    <t>↓契約内容を入力してください</t>
    <rPh sb="1" eb="3">
      <t>ケイヤク</t>
    </rPh>
    <rPh sb="3" eb="5">
      <t>ナイヨウ</t>
    </rPh>
    <rPh sb="6" eb="8">
      <t>ニュウリョク</t>
    </rPh>
    <phoneticPr fontId="1"/>
  </si>
  <si>
    <t>厚生年金保険及び雇用保険の法定の事業主負担額 ）</t>
    <phoneticPr fontId="24"/>
  </si>
  <si>
    <t>消費税確認</t>
    <rPh sb="0" eb="3">
      <t>ショウヒゼイ</t>
    </rPh>
    <rPh sb="3" eb="5">
      <t>カクニン</t>
    </rPh>
    <phoneticPr fontId="1"/>
  </si>
  <si>
    <t>契約金額確認</t>
    <rPh sb="0" eb="2">
      <t>ケイヤク</t>
    </rPh>
    <rPh sb="2" eb="4">
      <t>キンガク</t>
    </rPh>
    <rPh sb="4" eb="6">
      <t>カクニン</t>
    </rPh>
    <phoneticPr fontId="1"/>
  </si>
  <si>
    <t>　　</t>
    <phoneticPr fontId="1"/>
  </si>
  <si>
    <t xml:space="preserve">  仲裁合意とは、裁判所への訴訟に代えて、紛争の解決を仲裁人に委ねることを約する当事者間の契約である。
   仲裁手続によってなされる仲裁判断は、裁判上の確定判決と同一の効力を有し、たとえその仲裁判断の内容に不服があっても、その内容を裁判所で争うことはできない.
</t>
    <phoneticPr fontId="1"/>
  </si>
  <si>
    <t>受注者</t>
    <phoneticPr fontId="1"/>
  </si>
  <si>
    <t>住　所</t>
    <phoneticPr fontId="1"/>
  </si>
  <si>
    <t xml:space="preserve">（ 契約番号  </t>
    <phoneticPr fontId="1"/>
  </si>
  <si>
    <t>（ビル等名　ない場合は空欄）</t>
    <rPh sb="3" eb="5">
      <t>トウメイ</t>
    </rPh>
    <rPh sb="8" eb="10">
      <t>バアイ</t>
    </rPh>
    <rPh sb="11" eb="13">
      <t>クウラン</t>
    </rPh>
    <phoneticPr fontId="1"/>
  </si>
  <si>
    <t>（名簿登録住所）</t>
    <rPh sb="1" eb="3">
      <t>メイボ</t>
    </rPh>
    <rPh sb="3" eb="5">
      <t>トウロク</t>
    </rPh>
    <rPh sb="5" eb="7">
      <t>ジュウショ</t>
    </rPh>
    <phoneticPr fontId="1"/>
  </si>
  <si>
    <t>（名称及び代表者）</t>
    <phoneticPr fontId="1"/>
  </si>
  <si>
    <t>（所在地）</t>
    <phoneticPr fontId="1"/>
  </si>
  <si>
    <r>
      <t>円</t>
    </r>
    <r>
      <rPr>
        <sz val="9"/>
        <rFont val="游ゴシック"/>
        <family val="3"/>
        <charset val="128"/>
        <scheme val="minor"/>
      </rPr>
      <t>・・・</t>
    </r>
    <r>
      <rPr>
        <sz val="10.5"/>
        <rFont val="游ゴシック"/>
        <family val="2"/>
        <charset val="128"/>
        <scheme val="minor"/>
      </rPr>
      <t>（A）</t>
    </r>
    <phoneticPr fontId="1"/>
  </si>
  <si>
    <r>
      <t>円</t>
    </r>
    <r>
      <rPr>
        <sz val="9"/>
        <rFont val="游ゴシック"/>
        <family val="3"/>
        <charset val="128"/>
        <scheme val="minor"/>
      </rPr>
      <t>・・・</t>
    </r>
    <r>
      <rPr>
        <sz val="10.5"/>
        <rFont val="游ゴシック"/>
        <family val="2"/>
        <charset val="128"/>
        <scheme val="minor"/>
      </rPr>
      <t>（B）</t>
    </r>
    <phoneticPr fontId="1"/>
  </si>
  <si>
    <t>９月</t>
    <rPh sb="1" eb="2">
      <t>ツキ</t>
    </rPh>
    <phoneticPr fontId="24"/>
  </si>
  <si>
    <t>10月</t>
    <rPh sb="2" eb="3">
      <t>ガツ</t>
    </rPh>
    <phoneticPr fontId="24"/>
  </si>
  <si>
    <t>11月</t>
    <rPh sb="2" eb="3">
      <t>ツキ</t>
    </rPh>
    <phoneticPr fontId="24"/>
  </si>
  <si>
    <t>12月</t>
    <rPh sb="2" eb="3">
      <t>ガツ</t>
    </rPh>
    <phoneticPr fontId="24"/>
  </si>
  <si>
    <t>１月</t>
    <rPh sb="1" eb="2">
      <t>ガツ</t>
    </rPh>
    <phoneticPr fontId="24"/>
  </si>
  <si>
    <t>２月</t>
    <rPh sb="1" eb="2">
      <t>ガツ</t>
    </rPh>
    <phoneticPr fontId="24"/>
  </si>
  <si>
    <t>３月</t>
    <rPh sb="1" eb="2">
      <t>ガツ</t>
    </rPh>
    <phoneticPr fontId="24"/>
  </si>
  <si>
    <t>代表者氏名</t>
    <rPh sb="0" eb="3">
      <t>ダイヒョウシャ</t>
    </rPh>
    <rPh sb="3" eb="5">
      <t>シメイ</t>
    </rPh>
    <phoneticPr fontId="1"/>
  </si>
  <si>
    <t>郡山市上下水道事業管理者</t>
    <rPh sb="0" eb="3">
      <t>コオリヤマシ</t>
    </rPh>
    <rPh sb="3" eb="5">
      <t>ジョウゲ</t>
    </rPh>
    <rPh sb="5" eb="7">
      <t>スイドウ</t>
    </rPh>
    <rPh sb="7" eb="9">
      <t>ジギョウ</t>
    </rPh>
    <rPh sb="9" eb="12">
      <t>カンリシャ</t>
    </rPh>
    <phoneticPr fontId="24"/>
  </si>
  <si>
    <t>郡山市上下水道事業管理者　様</t>
    <rPh sb="13" eb="14">
      <t>サマ</t>
    </rPh>
    <phoneticPr fontId="24"/>
  </si>
  <si>
    <t>　郡山市上下水道事業管理者</t>
    <phoneticPr fontId="1"/>
  </si>
  <si>
    <t>郡山市豊田町１番４号</t>
    <rPh sb="3" eb="6">
      <t>トヨタマチ</t>
    </rPh>
    <rPh sb="7" eb="8">
      <t>バン</t>
    </rPh>
    <rPh sb="9" eb="10">
      <t>ゴウ</t>
    </rPh>
    <phoneticPr fontId="1"/>
  </si>
  <si>
    <t>郡山市上下水道事業管理者　野﨑　弘志</t>
    <rPh sb="0" eb="12">
      <t>コオリヤマシジョウゲスイドウジギョウカンリシャ</t>
    </rPh>
    <rPh sb="13" eb="15">
      <t>ノザキ</t>
    </rPh>
    <rPh sb="16" eb="18">
      <t>ヒロシ</t>
    </rPh>
    <phoneticPr fontId="1"/>
  </si>
  <si>
    <t>郡山市上下水道事業管理者</t>
    <rPh sb="3" eb="12">
      <t>ジョウゲスイドウジギョウカンリシャ</t>
    </rPh>
    <phoneticPr fontId="1"/>
  </si>
  <si>
    <t>野　﨑　弘　志</t>
    <rPh sb="0" eb="1">
      <t>ノ</t>
    </rPh>
    <rPh sb="2" eb="3">
      <t>ザキ</t>
    </rPh>
    <rPh sb="4" eb="5">
      <t>ヒロ</t>
    </rPh>
    <rPh sb="6" eb="7">
      <t>ココロザシ</t>
    </rPh>
    <phoneticPr fontId="1"/>
  </si>
  <si>
    <t>郡山市上下水道事業管理者</t>
    <rPh sb="3" eb="12">
      <t>ジョウゲスイドウジギョウカンリシャ</t>
    </rPh>
    <phoneticPr fontId="1"/>
  </si>
  <si>
    <t>に着手したので届けます。</t>
    <phoneticPr fontId="1"/>
  </si>
  <si>
    <t>ggge年m月d日</t>
    <rPh sb="4" eb="5">
      <t>ネン</t>
    </rPh>
    <rPh sb="6" eb="7">
      <t>ガツ</t>
    </rPh>
    <rPh sb="8" eb="9">
      <t>ニチ</t>
    </rPh>
    <phoneticPr fontId="1"/>
  </si>
  <si>
    <t>円（税込）</t>
    <rPh sb="0" eb="1">
      <t>エン</t>
    </rPh>
    <phoneticPr fontId="1"/>
  </si>
  <si>
    <t xml:space="preserve">   建設工事紛争審査会（以下「審査会」という。）は、建設工事の請負契約に関する紛争の解決を図るため建設業法に基づいて設置されており、同法の規定により、あっせん、調停及び仲裁を行う権限を有している。また、中央建設工事紛争審査会（以下「中央審査会」という。）は、国土交通省に、都道府県紛争審査会（以下「都道府県審査会」という。）は各都道府県にそれぞれ設置されている。審査会の管轄は、原則として、受注者が国土交通大臣の許可を受けた建設業者であるときは中央審査会、都道府県知事の許可を受けた建設業者であるときは当該都道府県審査会であるが、当事者の合意によって管轄審査会を定めることもできる。
   審査会による仲裁は、三人の仲裁委員が行い、仲裁委員は、審査会の委員又は特別委員のうちから当事者が合意によって選定した者につき、審査会の会長が指名する。また、仲裁委員のうち少なくとも一人は、弁護士法の規定により弁護士となる資格を有する者である。
　なお、審査会における仲裁手続は、建設業法に特別の定めがある場合を除き、仲裁法の規定が適用される。</t>
    <phoneticPr fontId="1"/>
  </si>
  <si>
    <t>工事（委託・修繕）名</t>
    <rPh sb="0" eb="2">
      <t>コウジ</t>
    </rPh>
    <rPh sb="3" eb="5">
      <t>イタク</t>
    </rPh>
    <rPh sb="6" eb="8">
      <t>シュウゼン</t>
    </rPh>
    <rPh sb="9" eb="10">
      <t>メイ</t>
    </rPh>
    <phoneticPr fontId="1"/>
  </si>
  <si>
    <t>工事（委託・修繕）名</t>
    <rPh sb="0" eb="2">
      <t>コウジ</t>
    </rPh>
    <rPh sb="3" eb="5">
      <t>イタク</t>
    </rPh>
    <rPh sb="6" eb="8">
      <t>シュウゼン</t>
    </rPh>
    <rPh sb="9" eb="10">
      <t>メイ</t>
    </rPh>
    <phoneticPr fontId="24"/>
  </si>
  <si>
    <t>工事等名　</t>
    <rPh sb="0" eb="2">
      <t>コウジ</t>
    </rPh>
    <rPh sb="2" eb="3">
      <t>トウ</t>
    </rPh>
    <rPh sb="3" eb="4">
      <t>メイ</t>
    </rPh>
    <phoneticPr fontId="1"/>
  </si>
  <si>
    <t>工事（修繕）名</t>
    <rPh sb="0" eb="2">
      <t>コウジ</t>
    </rPh>
    <rPh sb="3" eb="5">
      <t>シュウゼン</t>
    </rPh>
    <rPh sb="6" eb="7">
      <t>メイ</t>
    </rPh>
    <phoneticPr fontId="1"/>
  </si>
  <si>
    <t>工事等名</t>
    <rPh sb="0" eb="2">
      <t>コウジ</t>
    </rPh>
    <rPh sb="2" eb="3">
      <t>トウ</t>
    </rPh>
    <rPh sb="3" eb="4">
      <t>メイ</t>
    </rPh>
    <phoneticPr fontId="1"/>
  </si>
  <si>
    <t>修 繕 請 負 契 約 書</t>
    <rPh sb="0" eb="1">
      <t>オサム</t>
    </rPh>
    <rPh sb="2" eb="3">
      <t>ゼン</t>
    </rPh>
    <phoneticPr fontId="1"/>
  </si>
  <si>
    <t xml:space="preserve">１ 修  繕  名 </t>
    <rPh sb="2" eb="3">
      <t>オサム</t>
    </rPh>
    <rPh sb="5" eb="6">
      <t>ゼン</t>
    </rPh>
    <phoneticPr fontId="1"/>
  </si>
  <si>
    <t>３ 修 繕 期 間</t>
    <rPh sb="2" eb="3">
      <t>オサム</t>
    </rPh>
    <rPh sb="4" eb="5">
      <t>ゼン</t>
    </rPh>
    <rPh sb="6" eb="7">
      <t>キ</t>
    </rPh>
    <rPh sb="8" eb="9">
      <t>アイダ</t>
    </rPh>
    <phoneticPr fontId="1"/>
  </si>
  <si>
    <t>修繕名</t>
    <rPh sb="0" eb="2">
      <t>シュウゼン</t>
    </rPh>
    <rPh sb="2" eb="3">
      <t>メイ</t>
    </rPh>
    <phoneticPr fontId="1"/>
  </si>
  <si>
    <t>契約の下記工事（委託・修繕）は、</t>
    <phoneticPr fontId="1"/>
  </si>
  <si>
    <t>施行場所</t>
    <rPh sb="0" eb="2">
      <t>セコウ</t>
    </rPh>
    <rPh sb="2" eb="4">
      <t>バショ</t>
    </rPh>
    <phoneticPr fontId="1"/>
  </si>
  <si>
    <r>
      <t>　 上記の修繕について、発注者と受注者は、各々の対等な立場における合意に基づいて、</t>
    </r>
    <r>
      <rPr>
        <sz val="11"/>
        <color rgb="FF000000"/>
        <rFont val="ＭＳ 明朝"/>
        <family val="1"/>
        <charset val="128"/>
      </rPr>
      <t>令和６年度郡山市上下水道局修繕請負契約約款</t>
    </r>
    <r>
      <rPr>
        <sz val="11"/>
        <color theme="1"/>
        <rFont val="ＭＳ 明朝"/>
        <family val="1"/>
        <charset val="128"/>
      </rPr>
      <t>並びに別冊設計図及び仕様書並びに次の特約条項に定めるところにより、公正な請負契約を締結し、信義に従って誠実にこれを履行するものとする。</t>
    </r>
    <rPh sb="5" eb="7">
      <t>シュウゼン</t>
    </rPh>
    <rPh sb="49" eb="54">
      <t>ジョウゲスイドウキョク</t>
    </rPh>
    <rPh sb="54" eb="56">
      <t>シュウゼン</t>
    </rPh>
    <phoneticPr fontId="1"/>
  </si>
  <si>
    <t>(1) 下請総額5,000万円未満</t>
    <phoneticPr fontId="1"/>
  </si>
  <si>
    <t>(2)下請総額5,000万円以上</t>
    <phoneticPr fontId="1"/>
  </si>
  <si>
    <t>　　３　下請総額5,000万円は、建築一式工事の場合にあっては8,000万円とする。</t>
    <phoneticPr fontId="1"/>
  </si>
  <si>
    <t>　 本契約の証として、本書の電磁的記録を作成し、当事者は電子署名を行い、各自
電磁的記録を保有する。</t>
    <phoneticPr fontId="1"/>
  </si>
  <si>
    <t>電子契約用</t>
    <rPh sb="0" eb="2">
      <t>デンシ</t>
    </rPh>
    <rPh sb="2" eb="4">
      <t>ケイヤク</t>
    </rPh>
    <rPh sb="4" eb="5">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</si>
</sst>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6" formatCode="&quot;¥&quot;#,##0;[Red]&quot;¥&quot;\-#,##0"/>
    <numFmt numFmtId="176" formatCode="&quot;¥&quot;###,###,###&quot;円&quot;"/>
    <numFmt numFmtId="177" formatCode="[$-411]ggge&quot;年&quot;m&quot;月&quot;d&quot;日&quot;;@"/>
    <numFmt numFmtId="178" formatCode="&quot;¥&quot;#,##0_);[Red]\(&quot;¥&quot;#,##0\)"/>
  </numFmts>
  <fonts count="85">
    <font>
      <sz val="11"/>
      <color theme="1"/>
      <name val="游ゴシック"/>
      <family val="2"/>
      <charset val="128"/>
      <scheme val="minor"/>
    </font>
    <font>
      <sz val="6"/>
      <name val="游ゴシック"/>
      <family val="2"/>
      <charset val="128"/>
      <scheme val="minor"/>
    </font>
    <font>
      <b/>
      <sz val="26"/>
      <color theme="1"/>
      <name val="ＭＳ 明朝"/>
      <family val="1"/>
      <charset val="128"/>
    </font>
    <font>
      <b/>
      <sz val="24"/>
      <color theme="1"/>
      <name val="ＭＳ 明朝"/>
      <family val="1"/>
      <charset val="128"/>
    </font>
    <font>
      <sz val="12"/>
      <color theme="1"/>
      <name val="游ゴシック"/>
      <family val="2"/>
      <charset val="128"/>
      <scheme val="minor"/>
    </font>
    <font>
      <sz val="11"/>
      <color theme="1"/>
      <name val="ＭＳ 明朝"/>
      <family val="1"/>
      <charset val="128"/>
    </font>
    <font>
      <sz val="11"/>
      <color theme="1"/>
      <name val="Century"/>
      <family val="1"/>
    </font>
    <font>
      <sz val="18"/>
      <color theme="1"/>
      <name val="游ゴシック"/>
      <family val="2"/>
      <charset val="128"/>
      <scheme val="minor"/>
    </font>
    <font>
      <sz val="12"/>
      <color theme="1"/>
      <name val="ＭＳ 明朝"/>
      <family val="1"/>
      <charset val="128"/>
    </font>
    <font>
      <sz val="11"/>
      <color theme="1"/>
      <name val="游ゴシック"/>
      <family val="3"/>
      <charset val="128"/>
      <scheme val="minor"/>
    </font>
    <font>
      <sz val="14"/>
      <color theme="1"/>
      <name val="游ゴシック"/>
      <family val="2"/>
      <charset val="128"/>
      <scheme val="minor"/>
    </font>
    <font>
      <sz val="16"/>
      <color theme="1"/>
      <name val="游ゴシック"/>
      <family val="2"/>
      <charset val="128"/>
      <scheme val="minor"/>
    </font>
    <font>
      <sz val="20"/>
      <color theme="1"/>
      <name val="游ゴシック"/>
      <family val="3"/>
      <charset val="128"/>
      <scheme val="minor"/>
    </font>
    <font>
      <sz val="13"/>
      <color theme="1"/>
      <name val="ＭＳ 明朝"/>
      <family val="1"/>
      <charset val="128"/>
    </font>
    <font>
      <sz val="10"/>
      <color theme="1"/>
      <name val="ＭＳ 明朝"/>
      <family val="1"/>
      <charset val="128"/>
    </font>
    <font>
      <sz val="12"/>
      <color rgb="FF000000"/>
      <name val="ＭＳ 明朝"/>
      <family val="1"/>
      <charset val="128"/>
    </font>
    <font>
      <sz val="13"/>
      <color theme="1"/>
      <name val="游ゴシック"/>
      <family val="2"/>
      <charset val="128"/>
      <scheme val="minor"/>
    </font>
    <font>
      <sz val="14"/>
      <color theme="1"/>
      <name val="ＭＳ 明朝"/>
      <family val="1"/>
      <charset val="128"/>
    </font>
    <font>
      <sz val="11"/>
      <color theme="0" tint="-0.34998626667073579"/>
      <name val="ＭＳ 明朝"/>
      <family val="1"/>
      <charset val="128"/>
    </font>
    <font>
      <sz val="8"/>
      <color theme="1"/>
      <name val="ＭＳ 明朝"/>
      <family val="1"/>
      <charset val="128"/>
    </font>
    <font>
      <sz val="14"/>
      <color theme="1"/>
      <name val="游ゴシック"/>
      <family val="3"/>
      <charset val="128"/>
      <scheme val="minor"/>
    </font>
    <font>
      <sz val="12"/>
      <color theme="1"/>
      <name val="游ゴシック"/>
      <family val="3"/>
      <charset val="128"/>
      <scheme val="minor"/>
    </font>
    <font>
      <sz val="11"/>
      <color theme="1"/>
      <name val="游ゴシック"/>
      <family val="2"/>
      <charset val="128"/>
      <scheme val="minor"/>
    </font>
    <font>
      <sz val="10"/>
      <name val="ＭＳ 明朝"/>
      <family val="1"/>
      <charset val="128"/>
    </font>
    <font>
      <sz val="6"/>
      <name val="ＭＳ Ｐゴシック"/>
      <family val="3"/>
      <charset val="128"/>
    </font>
    <font>
      <sz val="11"/>
      <color indexed="8"/>
      <name val="游ゴシック"/>
      <family val="3"/>
      <charset val="128"/>
      <scheme val="minor"/>
    </font>
    <font>
      <sz val="6"/>
      <name val="ＭＳ 明朝"/>
      <family val="1"/>
      <charset val="128"/>
    </font>
    <font>
      <sz val="18"/>
      <color theme="1"/>
      <name val="ＭＳ 明朝"/>
      <family val="1"/>
      <charset val="128"/>
    </font>
    <font>
      <sz val="11"/>
      <name val="明朝"/>
      <family val="1"/>
      <charset val="128"/>
    </font>
    <font>
      <sz val="11"/>
      <color rgb="FFFF0000"/>
      <name val="ＭＳ 明朝"/>
      <family val="1"/>
      <charset val="128"/>
    </font>
    <font>
      <sz val="11"/>
      <name val="ＭＳ 明朝"/>
      <family val="1"/>
      <charset val="128"/>
    </font>
    <font>
      <sz val="18"/>
      <name val="ＭＳ 明朝"/>
      <family val="1"/>
      <charset val="128"/>
    </font>
    <font>
      <sz val="11"/>
      <name val="ＭＳ Ｐゴシック"/>
      <family val="3"/>
      <charset val="128"/>
    </font>
    <font>
      <sz val="14"/>
      <name val="ＭＳ 明朝"/>
      <family val="1"/>
      <charset val="128"/>
    </font>
    <font>
      <sz val="12"/>
      <name val="ＭＳ 明朝"/>
      <family val="1"/>
      <charset val="128"/>
    </font>
    <font>
      <sz val="16"/>
      <name val="ＭＳ 明朝"/>
      <family val="1"/>
      <charset val="128"/>
    </font>
    <font>
      <b/>
      <sz val="22"/>
      <name val="ＭＳ 明朝"/>
      <family val="1"/>
      <charset val="128"/>
    </font>
    <font>
      <sz val="18"/>
      <color theme="1"/>
      <name val="游ゴシック"/>
      <family val="3"/>
      <charset val="128"/>
      <scheme val="minor"/>
    </font>
    <font>
      <sz val="11"/>
      <color indexed="8"/>
      <name val="ＭＳ 明朝"/>
      <family val="1"/>
      <charset val="128"/>
    </font>
    <font>
      <sz val="9"/>
      <color indexed="8"/>
      <name val="ＭＳ 明朝"/>
      <family val="1"/>
      <charset val="128"/>
    </font>
    <font>
      <sz val="12"/>
      <color indexed="8"/>
      <name val="ＭＳ 明朝"/>
      <family val="1"/>
      <charset val="128"/>
    </font>
    <font>
      <sz val="18"/>
      <color indexed="8"/>
      <name val="ＭＳ 明朝"/>
      <family val="1"/>
      <charset val="128"/>
    </font>
    <font>
      <sz val="9.5"/>
      <color indexed="8"/>
      <name val="ＭＳ 明朝"/>
      <family val="1"/>
      <charset val="128"/>
    </font>
    <font>
      <sz val="10"/>
      <color theme="1"/>
      <name val="游ゴシック"/>
      <family val="3"/>
      <charset val="128"/>
      <scheme val="minor"/>
    </font>
    <font>
      <sz val="14"/>
      <color rgb="FFFF0000"/>
      <name val="ＭＳ 明朝"/>
      <family val="1"/>
      <charset val="128"/>
    </font>
    <font>
      <sz val="11"/>
      <color rgb="FF000000"/>
      <name val="ＭＳ 明朝"/>
      <family val="1"/>
      <charset val="128"/>
    </font>
    <font>
      <sz val="16"/>
      <color indexed="81"/>
      <name val="MS P ゴシック"/>
      <family val="3"/>
      <charset val="128"/>
    </font>
    <font>
      <b/>
      <sz val="16"/>
      <color indexed="81"/>
      <name val="MS P ゴシック"/>
      <family val="3"/>
      <charset val="128"/>
    </font>
    <font>
      <b/>
      <sz val="16"/>
      <color indexed="81"/>
      <name val="ＭＳ ゴシック"/>
      <family val="3"/>
      <charset val="128"/>
    </font>
    <font>
      <sz val="10.5"/>
      <name val="游ゴシック"/>
      <family val="3"/>
      <charset val="128"/>
      <scheme val="minor"/>
    </font>
    <font>
      <sz val="11"/>
      <name val="游ゴシック"/>
      <family val="3"/>
      <charset val="128"/>
      <scheme val="minor"/>
    </font>
    <font>
      <sz val="10.5"/>
      <color theme="1"/>
      <name val="ＭＳ 明朝"/>
      <family val="1"/>
      <charset val="128"/>
    </font>
    <font>
      <sz val="9"/>
      <color theme="1"/>
      <name val="ＭＳ 明朝"/>
      <family val="1"/>
      <charset val="128"/>
    </font>
    <font>
      <b/>
      <sz val="16"/>
      <name val="游ゴシック"/>
      <family val="3"/>
      <charset val="128"/>
      <scheme val="minor"/>
    </font>
    <font>
      <sz val="14"/>
      <name val="游ゴシック"/>
      <family val="3"/>
      <charset val="128"/>
      <scheme val="minor"/>
    </font>
    <font>
      <sz val="12"/>
      <name val="游ゴシック"/>
      <family val="3"/>
      <charset val="128"/>
      <scheme val="minor"/>
    </font>
    <font>
      <sz val="10"/>
      <name val="游ゴシック"/>
      <family val="3"/>
      <charset val="128"/>
      <scheme val="minor"/>
    </font>
    <font>
      <sz val="9"/>
      <name val="游ゴシック"/>
      <family val="3"/>
      <charset val="128"/>
      <scheme val="minor"/>
    </font>
    <font>
      <sz val="8"/>
      <name val="游ゴシック"/>
      <family val="3"/>
      <charset val="128"/>
      <scheme val="minor"/>
    </font>
    <font>
      <b/>
      <sz val="17"/>
      <color theme="1"/>
      <name val="ＭＳ 明朝"/>
      <family val="1"/>
      <charset val="128"/>
    </font>
    <font>
      <sz val="10.5"/>
      <color rgb="FFFFFFFF"/>
      <name val="ＭＳ 明朝"/>
      <family val="1"/>
      <charset val="128"/>
    </font>
    <font>
      <u/>
      <sz val="10.5"/>
      <color theme="1"/>
      <name val="ＭＳ 明朝"/>
      <family val="1"/>
      <charset val="128"/>
    </font>
    <font>
      <b/>
      <sz val="14"/>
      <color indexed="81"/>
      <name val="游ゴシック"/>
      <family val="3"/>
      <charset val="128"/>
      <scheme val="minor"/>
    </font>
    <font>
      <sz val="6"/>
      <color theme="1"/>
      <name val="ＭＳ 明朝"/>
      <family val="1"/>
      <charset val="128"/>
    </font>
    <font>
      <sz val="24"/>
      <color theme="1"/>
      <name val="ＭＳ 明朝"/>
      <family val="1"/>
      <charset val="128"/>
    </font>
    <font>
      <sz val="28"/>
      <color theme="1"/>
      <name val="ＭＳ 明朝"/>
      <family val="1"/>
      <charset val="128"/>
    </font>
    <font>
      <sz val="16"/>
      <color theme="1"/>
      <name val="ＭＳ 明朝"/>
      <family val="1"/>
      <charset val="128"/>
    </font>
    <font>
      <sz val="22"/>
      <color theme="1"/>
      <name val="游ゴシック"/>
      <family val="3"/>
      <charset val="128"/>
      <scheme val="minor"/>
    </font>
    <font>
      <b/>
      <sz val="18"/>
      <color theme="1"/>
      <name val="ＭＳ 明朝"/>
      <family val="1"/>
      <charset val="128"/>
    </font>
    <font>
      <sz val="20"/>
      <color theme="1"/>
      <name val="ＭＳ 明朝"/>
      <family val="1"/>
      <charset val="128"/>
    </font>
    <font>
      <sz val="11"/>
      <name val="游ゴシック"/>
      <family val="2"/>
      <charset val="128"/>
      <scheme val="minor"/>
    </font>
    <font>
      <sz val="12"/>
      <name val="游ゴシック"/>
      <family val="2"/>
      <charset val="128"/>
      <scheme val="minor"/>
    </font>
    <font>
      <sz val="18"/>
      <name val="游ゴシック"/>
      <family val="3"/>
      <charset val="128"/>
      <scheme val="minor"/>
    </font>
    <font>
      <sz val="16"/>
      <name val="游ゴシック"/>
      <family val="2"/>
      <charset val="128"/>
      <scheme val="minor"/>
    </font>
    <font>
      <sz val="16"/>
      <name val="游ゴシック"/>
      <family val="3"/>
      <charset val="128"/>
      <scheme val="minor"/>
    </font>
    <font>
      <sz val="14"/>
      <name val="游ゴシック"/>
      <family val="2"/>
      <charset val="128"/>
      <scheme val="minor"/>
    </font>
    <font>
      <sz val="10.5"/>
      <name val="游ゴシック"/>
      <family val="2"/>
      <charset val="128"/>
      <scheme val="minor"/>
    </font>
    <font>
      <sz val="9"/>
      <color theme="1"/>
      <name val="游ゴシック"/>
      <family val="2"/>
      <charset val="128"/>
      <scheme val="minor"/>
    </font>
    <font>
      <b/>
      <sz val="22"/>
      <color rgb="FFFF0000"/>
      <name val="游ゴシック"/>
      <family val="3"/>
      <charset val="128"/>
      <scheme val="minor"/>
    </font>
    <font>
      <sz val="14"/>
      <color rgb="FFFF0000"/>
      <name val="游ゴシック"/>
      <family val="2"/>
      <charset val="128"/>
      <scheme val="minor"/>
    </font>
    <font>
      <b/>
      <sz val="11"/>
      <color theme="1"/>
      <name val="ＭＳ 明朝"/>
      <family val="1"/>
      <charset val="128"/>
    </font>
    <font>
      <sz val="16"/>
      <color theme="1"/>
      <name val="明朝"/>
      <family val="1"/>
      <charset val="128"/>
    </font>
    <font>
      <b/>
      <sz val="14"/>
      <color indexed="81"/>
      <name val="MS P ゴシック"/>
      <family val="3"/>
      <charset val="128"/>
    </font>
    <font>
      <sz val="20"/>
      <color theme="1"/>
      <name val="ＭＳ ゴシック"/>
      <family val="3"/>
      <charset val="128"/>
    </font>
    <font>
      <sz val="12"/>
      <color theme="1"/>
      <name val="ＭＳ ゴシック"/>
      <family val="3"/>
      <charset val="128"/>
    </font>
  </fonts>
  <fills count="4">
    <fill>
      <patternFill patternType="none"/>
    </fill>
    <fill>
      <patternFill patternType="gray125"/>
    </fill>
    <fill>
      <patternFill patternType="solid">
        <fgColor theme="4" tint="0.59999389629810485"/>
        <bgColor indexed="64"/>
      </patternFill>
    </fill>
    <fill>
      <patternFill patternType="solid">
        <fgColor theme="0"/>
        <bgColor indexed="64"/>
      </patternFill>
    </fill>
  </fills>
  <borders count="76">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theme="1"/>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top style="thin">
        <color theme="1"/>
      </top>
      <bottom style="thin">
        <color indexed="64"/>
      </bottom>
      <diagonal/>
    </border>
    <border>
      <left/>
      <right style="thin">
        <color indexed="64"/>
      </right>
      <top style="thin">
        <color theme="1"/>
      </top>
      <bottom style="thin">
        <color theme="1"/>
      </bottom>
      <diagonal/>
    </border>
    <border>
      <left style="thin">
        <color indexed="64"/>
      </left>
      <right/>
      <top style="thin">
        <color theme="1"/>
      </top>
      <bottom style="thin">
        <color theme="1"/>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style="medium">
        <color indexed="64"/>
      </right>
      <top/>
      <bottom/>
      <diagonal/>
    </border>
    <border>
      <left style="thin">
        <color indexed="64"/>
      </left>
      <right/>
      <top/>
      <bottom/>
      <diagonal/>
    </border>
    <border>
      <left style="thin">
        <color indexed="64"/>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style="medium">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medium">
        <color indexed="64"/>
      </top>
      <bottom/>
      <diagonal/>
    </border>
    <border>
      <left style="medium">
        <color indexed="64"/>
      </left>
      <right/>
      <top/>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mediumDashDot">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top/>
      <bottom style="hair">
        <color auto="1"/>
      </bottom>
      <diagonal/>
    </border>
    <border>
      <left style="thin">
        <color indexed="64"/>
      </left>
      <right style="thin">
        <color indexed="64"/>
      </right>
      <top/>
      <bottom/>
      <diagonal/>
    </border>
    <border>
      <left style="medium">
        <color rgb="FFFF0000"/>
      </left>
      <right style="medium">
        <color rgb="FFFF0000"/>
      </right>
      <top style="medium">
        <color rgb="FFFF0000"/>
      </top>
      <bottom style="medium">
        <color rgb="FFFF0000"/>
      </bottom>
      <diagonal/>
    </border>
    <border>
      <left/>
      <right style="hair">
        <color indexed="64"/>
      </right>
      <top style="medium">
        <color indexed="64"/>
      </top>
      <bottom/>
      <diagonal/>
    </border>
    <border>
      <left/>
      <right style="hair">
        <color indexed="64"/>
      </right>
      <top/>
      <bottom style="thin">
        <color indexed="64"/>
      </bottom>
      <diagonal/>
    </border>
    <border>
      <left style="hair">
        <color indexed="64"/>
      </left>
      <right/>
      <top style="medium">
        <color indexed="64"/>
      </top>
      <bottom/>
      <diagonal/>
    </border>
    <border>
      <left style="hair">
        <color indexed="64"/>
      </left>
      <right/>
      <top/>
      <bottom style="thin">
        <color indexed="64"/>
      </bottom>
      <diagonal/>
    </border>
  </borders>
  <cellStyleXfs count="8">
    <xf numFmtId="0" fontId="0" fillId="0" borderId="0">
      <alignment vertical="center"/>
    </xf>
    <xf numFmtId="38" fontId="22" fillId="0" borderId="0" applyFont="0" applyFill="0" applyBorder="0" applyAlignment="0" applyProtection="0">
      <alignment vertical="center"/>
    </xf>
    <xf numFmtId="0" fontId="23" fillId="0" borderId="0">
      <alignment vertical="center"/>
    </xf>
    <xf numFmtId="38" fontId="25" fillId="0" borderId="0" applyFill="0" applyBorder="0" applyAlignment="0" applyProtection="0">
      <alignment vertical="center"/>
    </xf>
    <xf numFmtId="0" fontId="28" fillId="0" borderId="0"/>
    <xf numFmtId="0" fontId="32" fillId="0" borderId="0"/>
    <xf numFmtId="0" fontId="9" fillId="0" borderId="0">
      <alignment vertical="center"/>
    </xf>
    <xf numFmtId="6" fontId="22" fillId="0" borderId="0" applyFont="0" applyFill="0" applyBorder="0" applyAlignment="0" applyProtection="0">
      <alignment vertical="center"/>
    </xf>
  </cellStyleXfs>
  <cellXfs count="479">
    <xf numFmtId="0" fontId="0" fillId="0" borderId="0" xfId="0">
      <alignment vertical="center"/>
    </xf>
    <xf numFmtId="0" fontId="2" fillId="0" borderId="0" xfId="0" applyFont="1" applyAlignment="1">
      <alignment vertical="center"/>
    </xf>
    <xf numFmtId="0" fontId="4" fillId="0" borderId="0" xfId="0" applyFont="1">
      <alignment vertical="center"/>
    </xf>
    <xf numFmtId="0" fontId="5" fillId="0" borderId="0" xfId="0" applyFont="1" applyAlignment="1" applyProtection="1">
      <alignment vertical="center"/>
    </xf>
    <xf numFmtId="0" fontId="5" fillId="0" borderId="0" xfId="0" applyFont="1" applyAlignment="1">
      <alignment vertical="center"/>
    </xf>
    <xf numFmtId="0" fontId="7" fillId="0" borderId="0" xfId="0" applyFont="1" applyAlignment="1">
      <alignment horizontal="center" vertical="center"/>
    </xf>
    <xf numFmtId="0" fontId="5" fillId="0" borderId="0" xfId="0" applyFont="1">
      <alignment vertical="center"/>
    </xf>
    <xf numFmtId="0" fontId="8" fillId="0" borderId="0" xfId="0" applyFont="1" applyAlignment="1">
      <alignment vertical="center"/>
    </xf>
    <xf numFmtId="0" fontId="0" fillId="0" borderId="0" xfId="0" applyBorder="1" applyAlignment="1">
      <alignment horizontal="left" vertical="center" wrapText="1"/>
    </xf>
    <xf numFmtId="0" fontId="5" fillId="0" borderId="0" xfId="0" applyFont="1" applyProtection="1">
      <alignment vertical="center"/>
    </xf>
    <xf numFmtId="0" fontId="0" fillId="0" borderId="2" xfId="0" applyBorder="1">
      <alignment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0" xfId="0" applyFont="1" applyAlignment="1">
      <alignment horizontal="left" vertical="center" wrapText="1"/>
    </xf>
    <xf numFmtId="0" fontId="14" fillId="0" borderId="0" xfId="0" applyFont="1" applyAlignment="1">
      <alignment vertical="center" wrapText="1"/>
    </xf>
    <xf numFmtId="0" fontId="13" fillId="0" borderId="0" xfId="0" applyFont="1" applyAlignment="1">
      <alignment vertical="distributed" wrapText="1"/>
    </xf>
    <xf numFmtId="0" fontId="0" fillId="0" borderId="0" xfId="0" applyAlignment="1">
      <alignment vertical="center"/>
    </xf>
    <xf numFmtId="0" fontId="0" fillId="0" borderId="0" xfId="0" applyAlignment="1">
      <alignment horizontal="center" vertical="center"/>
    </xf>
    <xf numFmtId="0" fontId="16" fillId="0" borderId="0" xfId="0" applyFont="1" applyAlignment="1">
      <alignment vertical="center"/>
    </xf>
    <xf numFmtId="0" fontId="10" fillId="0" borderId="0" xfId="0" applyFont="1">
      <alignment vertical="center"/>
    </xf>
    <xf numFmtId="0" fontId="17" fillId="0" borderId="0" xfId="0" applyFont="1" applyProtection="1">
      <alignment vertical="center"/>
    </xf>
    <xf numFmtId="0" fontId="0" fillId="0" borderId="0" xfId="0" applyProtection="1">
      <alignment vertical="center"/>
    </xf>
    <xf numFmtId="0" fontId="18" fillId="0" borderId="0" xfId="0" applyFont="1" applyAlignment="1" applyProtection="1">
      <alignment vertical="center"/>
    </xf>
    <xf numFmtId="0" fontId="5" fillId="0" borderId="0" xfId="0" applyFont="1" applyAlignment="1">
      <alignment horizontal="center" vertical="center"/>
    </xf>
    <xf numFmtId="0" fontId="0" fillId="0" borderId="0" xfId="0" applyProtection="1">
      <alignment vertical="center"/>
      <protection locked="0"/>
    </xf>
    <xf numFmtId="0" fontId="5" fillId="0" borderId="0" xfId="2" applyFont="1">
      <alignment vertical="center"/>
    </xf>
    <xf numFmtId="0" fontId="5" fillId="0" borderId="0" xfId="2" applyFont="1" applyAlignment="1">
      <alignment horizontal="center" vertical="center"/>
    </xf>
    <xf numFmtId="0" fontId="5" fillId="0" borderId="0" xfId="2" applyFont="1" applyAlignment="1">
      <alignment vertical="top"/>
    </xf>
    <xf numFmtId="0" fontId="5" fillId="0" borderId="0" xfId="2" applyFont="1" applyAlignment="1">
      <alignment horizontal="right" vertical="center"/>
    </xf>
    <xf numFmtId="38" fontId="9" fillId="0" borderId="0" xfId="3" applyFont="1" applyFill="1">
      <alignment vertical="center"/>
    </xf>
    <xf numFmtId="177" fontId="5" fillId="0" borderId="1" xfId="2" applyNumberFormat="1" applyFont="1" applyBorder="1" applyAlignment="1">
      <alignment horizontal="center" vertical="center"/>
    </xf>
    <xf numFmtId="0" fontId="5" fillId="0" borderId="20" xfId="2" applyFont="1" applyBorder="1" applyAlignment="1">
      <alignment horizontal="right" vertical="center"/>
    </xf>
    <xf numFmtId="177" fontId="5" fillId="0" borderId="0" xfId="2" applyNumberFormat="1" applyFont="1" applyAlignment="1">
      <alignment horizontal="center" vertical="center"/>
    </xf>
    <xf numFmtId="0" fontId="30" fillId="0" borderId="0" xfId="5" applyFont="1"/>
    <xf numFmtId="0" fontId="33" fillId="0" borderId="0" xfId="5" applyFont="1"/>
    <xf numFmtId="0" fontId="30" fillId="0" borderId="37" xfId="5" applyFont="1" applyBorder="1" applyAlignment="1">
      <alignment vertical="center"/>
    </xf>
    <xf numFmtId="0" fontId="20" fillId="0" borderId="0" xfId="0" applyFont="1">
      <alignment vertical="center"/>
    </xf>
    <xf numFmtId="0" fontId="20" fillId="2" borderId="0" xfId="0" applyFont="1" applyFill="1" applyBorder="1" applyAlignment="1">
      <alignment horizontal="center" vertical="center"/>
    </xf>
    <xf numFmtId="0" fontId="20" fillId="2" borderId="0" xfId="0" applyFont="1" applyFill="1" applyBorder="1" applyAlignment="1">
      <alignment horizontal="left" vertical="center"/>
    </xf>
    <xf numFmtId="0" fontId="0" fillId="2" borderId="0" xfId="0" applyFill="1" applyBorder="1">
      <alignment vertical="center"/>
    </xf>
    <xf numFmtId="0" fontId="20" fillId="2" borderId="0" xfId="0" applyFont="1" applyFill="1" applyBorder="1">
      <alignment vertical="center"/>
    </xf>
    <xf numFmtId="0" fontId="38" fillId="0" borderId="0" xfId="6" applyFont="1">
      <alignment vertical="center"/>
    </xf>
    <xf numFmtId="0" fontId="38" fillId="0" borderId="0" xfId="6" applyFont="1" applyAlignment="1">
      <alignment vertical="center" shrinkToFit="1"/>
    </xf>
    <xf numFmtId="0" fontId="38" fillId="0" borderId="55" xfId="6" applyFont="1" applyBorder="1">
      <alignment vertical="center"/>
    </xf>
    <xf numFmtId="0" fontId="38" fillId="0" borderId="55" xfId="6" applyFont="1" applyBorder="1" applyAlignment="1">
      <alignment vertical="center" shrinkToFit="1"/>
    </xf>
    <xf numFmtId="0" fontId="38" fillId="0" borderId="0" xfId="6" applyFont="1" applyAlignment="1">
      <alignment horizontal="left" vertical="center"/>
    </xf>
    <xf numFmtId="0" fontId="39" fillId="0" borderId="0" xfId="6" applyFont="1" applyAlignment="1">
      <alignment vertical="center" wrapText="1"/>
    </xf>
    <xf numFmtId="0" fontId="38" fillId="0" borderId="0" xfId="6" applyFont="1" applyAlignment="1">
      <alignment horizontal="right" vertical="center"/>
    </xf>
    <xf numFmtId="0" fontId="38" fillId="0" borderId="0" xfId="6" applyFont="1" applyAlignment="1">
      <alignment horizontal="center" vertical="center" shrinkToFit="1"/>
    </xf>
    <xf numFmtId="0" fontId="38" fillId="0" borderId="0" xfId="6" applyFont="1" applyAlignment="1">
      <alignment horizontal="left" vertical="center" shrinkToFit="1"/>
    </xf>
    <xf numFmtId="0" fontId="38" fillId="0" borderId="0" xfId="6" applyFont="1" applyAlignment="1">
      <alignment horizontal="center" vertical="center"/>
    </xf>
    <xf numFmtId="0" fontId="38" fillId="0" borderId="0" xfId="6" applyFont="1" applyAlignment="1">
      <alignment vertical="center"/>
    </xf>
    <xf numFmtId="0" fontId="30" fillId="0" borderId="0" xfId="5" applyFont="1" applyBorder="1" applyAlignment="1">
      <alignment horizontal="center"/>
    </xf>
    <xf numFmtId="0" fontId="30" fillId="0" borderId="0" xfId="5" applyFont="1" applyBorder="1" applyAlignment="1"/>
    <xf numFmtId="0" fontId="0" fillId="2" borderId="0" xfId="0" applyFill="1" applyBorder="1" applyAlignment="1">
      <alignment horizontal="right" vertical="center" indent="2"/>
    </xf>
    <xf numFmtId="0" fontId="49" fillId="0" borderId="0" xfId="0" applyFont="1">
      <alignment vertical="center"/>
    </xf>
    <xf numFmtId="0" fontId="49" fillId="0" borderId="0" xfId="0" applyFont="1" applyAlignment="1">
      <alignment vertical="center"/>
    </xf>
    <xf numFmtId="0" fontId="8" fillId="0" borderId="1" xfId="2" applyFont="1" applyBorder="1" applyAlignment="1">
      <alignment horizontal="center" vertical="center"/>
    </xf>
    <xf numFmtId="0" fontId="5" fillId="0" borderId="0" xfId="0" applyFont="1" applyAlignment="1">
      <alignment horizontal="right" vertical="center"/>
    </xf>
    <xf numFmtId="0" fontId="51" fillId="0" borderId="0" xfId="0" applyFont="1">
      <alignment vertical="center"/>
    </xf>
    <xf numFmtId="0" fontId="5" fillId="0" borderId="0" xfId="0" applyFont="1" applyAlignment="1">
      <alignment vertical="center" shrinkToFit="1"/>
    </xf>
    <xf numFmtId="0" fontId="51" fillId="0" borderId="0" xfId="0" applyFont="1" applyAlignment="1">
      <alignment horizontal="center" vertical="center"/>
    </xf>
    <xf numFmtId="0" fontId="19" fillId="0" borderId="0" xfId="0" applyFont="1" applyAlignment="1">
      <alignment horizontal="center" vertical="center"/>
    </xf>
    <xf numFmtId="0" fontId="51" fillId="0" borderId="0" xfId="0" applyFont="1" applyAlignment="1">
      <alignment vertical="center" shrinkToFit="1"/>
    </xf>
    <xf numFmtId="0" fontId="50" fillId="0" borderId="0" xfId="0" applyFont="1">
      <alignment vertical="center"/>
    </xf>
    <xf numFmtId="0" fontId="54" fillId="0" borderId="0" xfId="0" applyFont="1" applyAlignment="1">
      <alignment horizontal="center" vertical="center"/>
    </xf>
    <xf numFmtId="0" fontId="50" fillId="0" borderId="0" xfId="0" applyFont="1" applyAlignment="1">
      <alignment horizontal="left" vertical="center" indent="1"/>
    </xf>
    <xf numFmtId="0" fontId="50" fillId="0" borderId="0" xfId="0" applyFont="1" applyAlignment="1">
      <alignment vertical="center"/>
    </xf>
    <xf numFmtId="0" fontId="50" fillId="0" borderId="0" xfId="0" applyFont="1" applyAlignment="1">
      <alignment horizontal="left" vertical="center" indent="3"/>
    </xf>
    <xf numFmtId="0" fontId="50" fillId="0" borderId="0" xfId="0" applyFont="1" applyAlignment="1">
      <alignment horizontal="center" vertical="center"/>
    </xf>
    <xf numFmtId="0" fontId="56" fillId="0" borderId="0" xfId="0" applyFont="1" applyAlignment="1">
      <alignment vertical="center"/>
    </xf>
    <xf numFmtId="0" fontId="57" fillId="0" borderId="0" xfId="0" applyFont="1" applyAlignment="1">
      <alignment vertical="center"/>
    </xf>
    <xf numFmtId="0" fontId="58" fillId="0" borderId="0" xfId="0" applyFont="1" applyAlignment="1">
      <alignment vertical="center"/>
    </xf>
    <xf numFmtId="0" fontId="51" fillId="0" borderId="0" xfId="0" applyFont="1" applyAlignment="1">
      <alignment vertical="center" wrapText="1"/>
    </xf>
    <xf numFmtId="0" fontId="51" fillId="0" borderId="0" xfId="0" applyFont="1" applyAlignment="1">
      <alignment horizontal="justify" vertical="center"/>
    </xf>
    <xf numFmtId="0" fontId="59" fillId="0" borderId="0" xfId="0" applyFont="1">
      <alignment vertical="center"/>
    </xf>
    <xf numFmtId="0" fontId="51" fillId="0" borderId="10" xfId="0" applyFont="1" applyBorder="1">
      <alignment vertical="center"/>
    </xf>
    <xf numFmtId="0" fontId="51" fillId="0" borderId="10" xfId="0" applyFont="1" applyBorder="1" applyAlignment="1">
      <alignment horizontal="center" vertical="center"/>
    </xf>
    <xf numFmtId="0" fontId="60" fillId="0" borderId="0" xfId="0" applyFont="1" applyAlignment="1">
      <alignment horizontal="justify" vertical="center"/>
    </xf>
    <xf numFmtId="0" fontId="51" fillId="0" borderId="0" xfId="0" applyFont="1" applyAlignment="1">
      <alignment horizontal="distributed" vertical="distributed" shrinkToFit="1"/>
    </xf>
    <xf numFmtId="0" fontId="5" fillId="0" borderId="0" xfId="0" applyFont="1" applyAlignment="1">
      <alignment horizontal="distributed" vertical="center" shrinkToFit="1"/>
    </xf>
    <xf numFmtId="0" fontId="14" fillId="0" borderId="0" xfId="0" applyFont="1">
      <alignment vertical="center"/>
    </xf>
    <xf numFmtId="0" fontId="51" fillId="0" borderId="0" xfId="0" applyFont="1" applyAlignment="1">
      <alignment horizontal="left" vertical="center" wrapText="1"/>
    </xf>
    <xf numFmtId="0" fontId="51" fillId="0" borderId="0" xfId="0" applyFont="1" applyAlignment="1">
      <alignment horizontal="center" vertical="center" wrapText="1"/>
    </xf>
    <xf numFmtId="0" fontId="37" fillId="0" borderId="0" xfId="0" applyFont="1">
      <alignment vertical="center"/>
    </xf>
    <xf numFmtId="0" fontId="61" fillId="0" borderId="0" xfId="0" applyFont="1" applyAlignment="1">
      <alignment horizontal="justify" vertical="center"/>
    </xf>
    <xf numFmtId="0" fontId="14" fillId="0" borderId="0" xfId="0" applyFont="1" applyAlignment="1">
      <alignment horizontal="justify" vertical="center"/>
    </xf>
    <xf numFmtId="0" fontId="51" fillId="0" borderId="0" xfId="0" applyFont="1" applyAlignment="1">
      <alignment horizontal="justify" vertical="center" wrapText="1"/>
    </xf>
    <xf numFmtId="0" fontId="65" fillId="0" borderId="0" xfId="0" applyFont="1">
      <alignment vertical="center"/>
    </xf>
    <xf numFmtId="0" fontId="8" fillId="0" borderId="0" xfId="0" applyFont="1">
      <alignment vertical="center"/>
    </xf>
    <xf numFmtId="0" fontId="27" fillId="0" borderId="0" xfId="0" applyFont="1" applyAlignment="1">
      <alignment horizontal="center" vertical="center"/>
    </xf>
    <xf numFmtId="0" fontId="27" fillId="0" borderId="0" xfId="0" applyFont="1" applyAlignment="1">
      <alignment vertical="center"/>
    </xf>
    <xf numFmtId="0" fontId="5" fillId="0" borderId="1" xfId="2" applyFont="1" applyBorder="1" applyAlignment="1">
      <alignment horizontal="center" vertical="center"/>
    </xf>
    <xf numFmtId="0" fontId="0" fillId="2" borderId="0" xfId="0" applyFill="1">
      <alignment vertical="center"/>
    </xf>
    <xf numFmtId="0" fontId="67" fillId="2" borderId="0" xfId="0" applyFont="1" applyFill="1">
      <alignment vertical="center"/>
    </xf>
    <xf numFmtId="0" fontId="5" fillId="0" borderId="0" xfId="0" applyFont="1" applyAlignment="1">
      <alignment vertical="center" wrapText="1"/>
    </xf>
    <xf numFmtId="0" fontId="17" fillId="0" borderId="0" xfId="0" applyFont="1">
      <alignment vertical="center"/>
    </xf>
    <xf numFmtId="0" fontId="68" fillId="0" borderId="0" xfId="0" applyFont="1" applyAlignment="1">
      <alignment vertical="center"/>
    </xf>
    <xf numFmtId="0" fontId="20" fillId="2" borderId="0" xfId="0" applyFont="1" applyFill="1">
      <alignment vertical="center"/>
    </xf>
    <xf numFmtId="0" fontId="20" fillId="2" borderId="0" xfId="0" applyFont="1" applyFill="1" applyBorder="1" applyAlignment="1">
      <alignment horizontal="right" vertical="center"/>
    </xf>
    <xf numFmtId="0" fontId="0" fillId="2" borderId="0" xfId="0" applyFill="1" applyBorder="1" applyAlignment="1">
      <alignment horizontal="right" vertical="center"/>
    </xf>
    <xf numFmtId="0" fontId="63" fillId="0" borderId="0" xfId="0" applyFont="1" applyAlignment="1">
      <alignment horizontal="right" vertical="center"/>
    </xf>
    <xf numFmtId="0" fontId="30" fillId="0" borderId="0" xfId="0" applyFont="1">
      <alignment vertical="center"/>
    </xf>
    <xf numFmtId="0" fontId="70" fillId="0" borderId="0" xfId="0" applyFont="1" applyAlignment="1">
      <alignment horizontal="right" vertical="center"/>
    </xf>
    <xf numFmtId="0" fontId="70" fillId="0" borderId="0" xfId="0" applyFont="1">
      <alignment vertical="center"/>
    </xf>
    <xf numFmtId="0" fontId="70" fillId="0" borderId="0" xfId="0" applyFont="1" applyAlignment="1">
      <alignment vertical="center"/>
    </xf>
    <xf numFmtId="0" fontId="75" fillId="0" borderId="0" xfId="0" applyFont="1" applyAlignment="1">
      <alignment vertical="center"/>
    </xf>
    <xf numFmtId="0" fontId="76" fillId="0" borderId="0" xfId="0" applyFont="1" applyAlignment="1">
      <alignment horizontal="right" vertical="center" indent="1"/>
    </xf>
    <xf numFmtId="0" fontId="76" fillId="0" borderId="0" xfId="0" applyFont="1">
      <alignment vertical="center"/>
    </xf>
    <xf numFmtId="0" fontId="70" fillId="0" borderId="0" xfId="0" applyFont="1" applyAlignment="1">
      <alignment vertical="center" shrinkToFit="1"/>
    </xf>
    <xf numFmtId="0" fontId="49" fillId="0" borderId="0" xfId="0" applyFont="1" applyBorder="1">
      <alignment vertical="center"/>
    </xf>
    <xf numFmtId="0" fontId="49" fillId="0" borderId="0" xfId="0" applyFont="1" applyAlignment="1">
      <alignment horizontal="right" vertical="center"/>
    </xf>
    <xf numFmtId="0" fontId="76" fillId="0" borderId="0" xfId="0" applyFont="1" applyAlignment="1">
      <alignment horizontal="center" vertical="center"/>
    </xf>
    <xf numFmtId="0" fontId="49" fillId="0" borderId="0" xfId="0" applyFont="1" applyAlignment="1">
      <alignment horizontal="center" vertical="center"/>
    </xf>
    <xf numFmtId="0" fontId="57" fillId="0" borderId="0" xfId="0" applyFont="1" applyAlignment="1">
      <alignment horizontal="center" vertical="center"/>
    </xf>
    <xf numFmtId="0" fontId="58" fillId="0" borderId="0" xfId="0" applyFont="1" applyAlignment="1">
      <alignment horizontal="center" vertical="center"/>
    </xf>
    <xf numFmtId="0" fontId="49" fillId="0" borderId="0" xfId="0" applyFont="1" applyAlignment="1">
      <alignment vertical="center" shrinkToFit="1"/>
    </xf>
    <xf numFmtId="0" fontId="70" fillId="0" borderId="0" xfId="0" applyFont="1" applyBorder="1">
      <alignment vertical="center"/>
    </xf>
    <xf numFmtId="0" fontId="5" fillId="0" borderId="0" xfId="0" applyFont="1" applyAlignment="1">
      <alignment horizontal="center" vertical="center"/>
    </xf>
    <xf numFmtId="0" fontId="49" fillId="0" borderId="0" xfId="0" applyFont="1" applyAlignment="1">
      <alignment vertical="center" shrinkToFit="1"/>
    </xf>
    <xf numFmtId="0" fontId="50" fillId="0" borderId="0" xfId="0" applyFont="1" applyAlignment="1">
      <alignment vertical="center" shrinkToFit="1"/>
    </xf>
    <xf numFmtId="0" fontId="0" fillId="0" borderId="0" xfId="0" applyBorder="1">
      <alignment vertical="center"/>
    </xf>
    <xf numFmtId="0" fontId="5" fillId="0" borderId="0" xfId="0" applyFont="1" applyBorder="1" applyAlignment="1" applyProtection="1">
      <alignment horizontal="center" vertical="center"/>
    </xf>
    <xf numFmtId="0" fontId="11" fillId="0" borderId="0" xfId="0" applyFont="1" applyBorder="1" applyAlignment="1" applyProtection="1">
      <alignment horizontal="center" vertical="center"/>
      <protection locked="0"/>
    </xf>
    <xf numFmtId="6" fontId="0" fillId="0" borderId="0" xfId="0" applyNumberFormat="1" applyAlignment="1">
      <alignment vertical="center"/>
    </xf>
    <xf numFmtId="0" fontId="0" fillId="0" borderId="10" xfId="0" applyBorder="1">
      <alignment vertical="center"/>
    </xf>
    <xf numFmtId="0" fontId="5" fillId="0" borderId="10" xfId="0" applyFont="1" applyBorder="1" applyAlignment="1" applyProtection="1">
      <alignment horizontal="center" vertical="center"/>
    </xf>
    <xf numFmtId="0" fontId="77" fillId="0" borderId="10" xfId="0" applyFont="1" applyBorder="1" applyAlignment="1">
      <alignment vertical="center"/>
    </xf>
    <xf numFmtId="0" fontId="77" fillId="0" borderId="10" xfId="0" applyFont="1" applyBorder="1">
      <alignment vertical="center"/>
    </xf>
    <xf numFmtId="0" fontId="78" fillId="2" borderId="0" xfId="0" applyFont="1" applyFill="1">
      <alignment vertical="center"/>
    </xf>
    <xf numFmtId="0" fontId="79" fillId="2" borderId="0" xfId="0" applyFont="1" applyFill="1">
      <alignment vertical="center"/>
    </xf>
    <xf numFmtId="0" fontId="80" fillId="0" borderId="0" xfId="2" applyFont="1">
      <alignment vertical="center"/>
    </xf>
    <xf numFmtId="0" fontId="72" fillId="0" borderId="0" xfId="0" applyFont="1" applyAlignment="1">
      <alignment vertical="center"/>
    </xf>
    <xf numFmtId="0" fontId="50" fillId="0" borderId="0" xfId="0" applyFont="1" applyAlignment="1">
      <alignment horizontal="right" vertical="center"/>
    </xf>
    <xf numFmtId="0" fontId="49" fillId="0" borderId="0" xfId="0" applyFont="1" applyAlignment="1">
      <alignment horizontal="right" vertical="center" indent="1"/>
    </xf>
    <xf numFmtId="0" fontId="57" fillId="0" borderId="0" xfId="0" applyFont="1">
      <alignment vertical="center"/>
    </xf>
    <xf numFmtId="0" fontId="50" fillId="0" borderId="0" xfId="0" applyFont="1" applyBorder="1">
      <alignment vertical="center"/>
    </xf>
    <xf numFmtId="0" fontId="17" fillId="0" borderId="0" xfId="0" applyFont="1" applyAlignment="1" applyProtection="1">
      <alignment vertical="center"/>
    </xf>
    <xf numFmtId="0" fontId="51" fillId="0" borderId="0" xfId="0" applyFont="1" applyBorder="1" applyAlignment="1">
      <alignment vertical="center" wrapText="1"/>
    </xf>
    <xf numFmtId="0" fontId="51" fillId="0" borderId="0" xfId="0" applyFont="1" applyBorder="1">
      <alignment vertical="center"/>
    </xf>
    <xf numFmtId="0" fontId="51" fillId="0" borderId="0" xfId="0" applyFont="1" applyBorder="1" applyAlignment="1">
      <alignment horizontal="justify" vertical="center" wrapText="1"/>
    </xf>
    <xf numFmtId="0" fontId="37" fillId="2" borderId="0" xfId="0" applyFont="1" applyFill="1" applyBorder="1" applyAlignment="1">
      <alignment horizontal="center" vertical="center"/>
    </xf>
    <xf numFmtId="0" fontId="5" fillId="0" borderId="20" xfId="2" applyFont="1" applyBorder="1" applyAlignment="1">
      <alignment vertical="center"/>
    </xf>
    <xf numFmtId="177" fontId="5" fillId="0" borderId="0" xfId="0" applyNumberFormat="1" applyFont="1">
      <alignment vertical="center"/>
    </xf>
    <xf numFmtId="0" fontId="78" fillId="2" borderId="71" xfId="0" applyFont="1" applyFill="1" applyBorder="1" applyAlignment="1">
      <alignment horizontal="center" vertical="center"/>
    </xf>
    <xf numFmtId="0" fontId="12" fillId="0" borderId="0" xfId="0" applyFont="1" applyFill="1" applyBorder="1" applyAlignment="1" applyProtection="1">
      <alignment horizontal="center" vertical="center"/>
      <protection locked="0"/>
    </xf>
    <xf numFmtId="0" fontId="14" fillId="0" borderId="19" xfId="2" applyFont="1" applyBorder="1" applyAlignment="1" applyProtection="1">
      <alignment horizontal="center" vertical="center" shrinkToFit="1"/>
      <protection locked="0"/>
    </xf>
    <xf numFmtId="0" fontId="14" fillId="0" borderId="13" xfId="2" applyFont="1" applyBorder="1" applyAlignment="1" applyProtection="1">
      <alignment horizontal="center" vertical="center" shrinkToFit="1"/>
      <protection locked="0"/>
    </xf>
    <xf numFmtId="0" fontId="14" fillId="0" borderId="12" xfId="2" applyFont="1" applyBorder="1" applyAlignment="1" applyProtection="1">
      <alignment horizontal="center" vertical="center" shrinkToFit="1"/>
      <protection locked="0"/>
    </xf>
    <xf numFmtId="0" fontId="14" fillId="0" borderId="11" xfId="2" applyFont="1" applyBorder="1" applyAlignment="1" applyProtection="1">
      <alignment horizontal="center" vertical="center" shrinkToFit="1"/>
      <protection locked="0"/>
    </xf>
    <xf numFmtId="0" fontId="14" fillId="0" borderId="15" xfId="2" applyFont="1" applyBorder="1" applyAlignment="1" applyProtection="1">
      <alignment horizontal="left" vertical="center" shrinkToFit="1"/>
      <protection locked="0"/>
    </xf>
    <xf numFmtId="0" fontId="14" fillId="0" borderId="14" xfId="2" applyFont="1" applyBorder="1" applyAlignment="1" applyProtection="1">
      <alignment horizontal="center" vertical="center" shrinkToFit="1"/>
      <protection locked="0"/>
    </xf>
    <xf numFmtId="0" fontId="34" fillId="0" borderId="42" xfId="5" applyFont="1" applyBorder="1" applyAlignment="1" applyProtection="1">
      <alignment horizontal="center" vertical="top"/>
      <protection locked="0"/>
    </xf>
    <xf numFmtId="0" fontId="34" fillId="0" borderId="0" xfId="5" applyFont="1" applyBorder="1" applyAlignment="1" applyProtection="1">
      <alignment horizontal="center" vertical="top"/>
      <protection locked="0"/>
    </xf>
    <xf numFmtId="0" fontId="34" fillId="0" borderId="34" xfId="5" applyFont="1" applyBorder="1" applyAlignment="1" applyProtection="1">
      <alignment horizontal="right"/>
      <protection locked="0"/>
    </xf>
    <xf numFmtId="0" fontId="34" fillId="0" borderId="32" xfId="5" applyFont="1" applyBorder="1" applyAlignment="1" applyProtection="1">
      <alignment horizontal="right"/>
      <protection locked="0"/>
    </xf>
    <xf numFmtId="0" fontId="34" fillId="0" borderId="33" xfId="5" applyFont="1" applyBorder="1" applyAlignment="1" applyProtection="1">
      <alignment horizontal="right" vertical="top"/>
      <protection locked="0"/>
    </xf>
    <xf numFmtId="0" fontId="34" fillId="0" borderId="32" xfId="5" applyFont="1" applyBorder="1" applyAlignment="1" applyProtection="1">
      <alignment horizontal="right" vertical="top"/>
      <protection locked="0"/>
    </xf>
    <xf numFmtId="0" fontId="34" fillId="0" borderId="31" xfId="5" applyFont="1" applyBorder="1" applyAlignment="1" applyProtection="1">
      <alignment horizontal="right" vertical="top"/>
      <protection locked="0"/>
    </xf>
    <xf numFmtId="0" fontId="30" fillId="0" borderId="6" xfId="5" applyFont="1" applyBorder="1" applyProtection="1">
      <protection locked="0"/>
    </xf>
    <xf numFmtId="0" fontId="30" fillId="0" borderId="6" xfId="5" applyFont="1" applyFill="1" applyBorder="1" applyProtection="1">
      <protection locked="0"/>
    </xf>
    <xf numFmtId="0" fontId="30" fillId="0" borderId="8" xfId="5" applyFont="1" applyBorder="1" applyProtection="1">
      <protection locked="0"/>
    </xf>
    <xf numFmtId="0" fontId="30" fillId="0" borderId="10" xfId="5" applyFont="1" applyBorder="1" applyProtection="1">
      <protection locked="0"/>
    </xf>
    <xf numFmtId="0" fontId="30" fillId="0" borderId="10" xfId="5" applyFont="1" applyFill="1" applyBorder="1" applyProtection="1">
      <protection locked="0"/>
    </xf>
    <xf numFmtId="0" fontId="30" fillId="0" borderId="26" xfId="5" applyFont="1" applyBorder="1" applyProtection="1">
      <protection locked="0"/>
    </xf>
    <xf numFmtId="0" fontId="30" fillId="0" borderId="23" xfId="5" applyFont="1" applyBorder="1" applyProtection="1">
      <protection locked="0"/>
    </xf>
    <xf numFmtId="0" fontId="30" fillId="0" borderId="22" xfId="5" applyFont="1" applyBorder="1" applyProtection="1">
      <protection locked="0"/>
    </xf>
    <xf numFmtId="0" fontId="29" fillId="0" borderId="0" xfId="5" applyFont="1" applyBorder="1" applyAlignment="1" applyProtection="1">
      <alignment vertical="center"/>
      <protection locked="0"/>
    </xf>
    <xf numFmtId="0" fontId="29" fillId="0" borderId="1" xfId="5" applyFont="1" applyBorder="1" applyAlignment="1" applyProtection="1">
      <protection locked="0"/>
    </xf>
    <xf numFmtId="3" fontId="49" fillId="0" borderId="69" xfId="0" applyNumberFormat="1" applyFont="1" applyBorder="1" applyProtection="1">
      <alignment vertical="center"/>
      <protection locked="0"/>
    </xf>
    <xf numFmtId="0" fontId="49" fillId="0" borderId="69" xfId="0" applyFont="1" applyBorder="1" applyProtection="1">
      <alignment vertical="center"/>
      <protection locked="0"/>
    </xf>
    <xf numFmtId="0" fontId="50" fillId="0" borderId="0" xfId="0" applyFont="1" applyProtection="1">
      <alignment vertical="center"/>
      <protection locked="0"/>
    </xf>
    <xf numFmtId="0" fontId="50" fillId="0" borderId="0" xfId="0" applyFont="1" applyAlignment="1" applyProtection="1">
      <alignment horizontal="left" vertical="center" indent="1"/>
      <protection locked="0"/>
    </xf>
    <xf numFmtId="0" fontId="14" fillId="0" borderId="10" xfId="0" applyFont="1" applyBorder="1" applyAlignment="1" applyProtection="1">
      <alignment horizontal="center" vertical="center" wrapText="1"/>
      <protection locked="0"/>
    </xf>
    <xf numFmtId="0" fontId="14" fillId="0" borderId="27" xfId="0"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38" fillId="0" borderId="68" xfId="6" applyFont="1" applyBorder="1" applyAlignment="1" applyProtection="1">
      <alignment horizontal="center" vertical="center" shrinkToFit="1"/>
      <protection locked="0"/>
    </xf>
    <xf numFmtId="0" fontId="38" fillId="0" borderId="54" xfId="6" applyFont="1" applyBorder="1" applyAlignment="1" applyProtection="1">
      <alignment horizontal="right" vertical="center"/>
      <protection locked="0"/>
    </xf>
    <xf numFmtId="0" fontId="38" fillId="0" borderId="53" xfId="6" applyFont="1" applyBorder="1" applyProtection="1">
      <alignment vertical="center"/>
      <protection locked="0"/>
    </xf>
    <xf numFmtId="0" fontId="38" fillId="0" borderId="20" xfId="6" applyFont="1" applyBorder="1" applyAlignment="1" applyProtection="1">
      <alignment horizontal="center" vertical="center"/>
      <protection locked="0"/>
    </xf>
    <xf numFmtId="0" fontId="7" fillId="0" borderId="6" xfId="0" applyFont="1" applyBorder="1" applyAlignment="1" applyProtection="1">
      <alignment horizontal="center" vertical="center"/>
    </xf>
    <xf numFmtId="0" fontId="7" fillId="0" borderId="8" xfId="0" applyFont="1" applyBorder="1" applyAlignment="1" applyProtection="1">
      <alignment horizontal="center" vertical="center"/>
    </xf>
    <xf numFmtId="0" fontId="7" fillId="0" borderId="7" xfId="0" applyFont="1" applyBorder="1" applyAlignment="1" applyProtection="1">
      <alignment horizontal="center" vertical="center"/>
    </xf>
    <xf numFmtId="0" fontId="5" fillId="0" borderId="0" xfId="0" applyFont="1" applyAlignment="1">
      <alignment vertical="center"/>
    </xf>
    <xf numFmtId="0" fontId="5" fillId="0" borderId="0" xfId="2" applyFont="1" applyBorder="1" applyAlignment="1">
      <alignment horizontal="center" vertical="center"/>
    </xf>
    <xf numFmtId="0" fontId="20" fillId="2" borderId="0" xfId="0" applyFont="1" applyFill="1" applyBorder="1" applyProtection="1">
      <alignment vertical="center"/>
      <protection locked="0"/>
    </xf>
    <xf numFmtId="0" fontId="12" fillId="2" borderId="0" xfId="0" applyFont="1" applyFill="1" applyBorder="1" applyAlignment="1" applyProtection="1">
      <alignment horizontal="center" vertical="center"/>
      <protection locked="0"/>
    </xf>
    <xf numFmtId="0" fontId="8" fillId="0" borderId="0" xfId="2" applyFont="1" applyBorder="1" applyAlignment="1">
      <alignment horizontal="center" vertical="center"/>
    </xf>
    <xf numFmtId="0" fontId="20" fillId="3" borderId="0" xfId="0" applyFont="1" applyFill="1" applyBorder="1" applyAlignment="1" applyProtection="1">
      <alignment horizontal="left" vertical="center"/>
      <protection locked="0"/>
    </xf>
    <xf numFmtId="6" fontId="11" fillId="3" borderId="0" xfId="1" applyNumberFormat="1" applyFont="1" applyFill="1" applyBorder="1" applyAlignment="1" applyProtection="1">
      <alignment horizontal="right" vertical="center"/>
      <protection locked="0"/>
    </xf>
    <xf numFmtId="0" fontId="43" fillId="2" borderId="0" xfId="0" applyFont="1" applyFill="1" applyBorder="1" applyAlignment="1">
      <alignment horizontal="left" vertical="center" wrapText="1"/>
    </xf>
    <xf numFmtId="0" fontId="0" fillId="2" borderId="0" xfId="0" applyFill="1" applyBorder="1" applyAlignment="1">
      <alignment horizontal="center" vertical="center"/>
    </xf>
    <xf numFmtId="0" fontId="20" fillId="2" borderId="0" xfId="0" applyFont="1" applyFill="1" applyAlignment="1">
      <alignment horizontal="center" vertical="center"/>
    </xf>
    <xf numFmtId="177" fontId="37" fillId="3" borderId="0" xfId="0" applyNumberFormat="1" applyFont="1" applyFill="1" applyBorder="1" applyAlignment="1" applyProtection="1">
      <alignment horizontal="center" vertical="center"/>
      <protection locked="0"/>
    </xf>
    <xf numFmtId="177" fontId="5" fillId="0" borderId="0" xfId="0" applyNumberFormat="1" applyFont="1" applyAlignment="1">
      <alignment horizontal="distributed" vertical="center"/>
    </xf>
    <xf numFmtId="177" fontId="17" fillId="0" borderId="0" xfId="0" applyNumberFormat="1" applyFont="1" applyAlignment="1">
      <alignment horizontal="distributed" vertical="center"/>
    </xf>
    <xf numFmtId="0" fontId="5" fillId="0" borderId="0" xfId="0" applyFont="1" applyAlignment="1">
      <alignment vertical="center"/>
    </xf>
    <xf numFmtId="0" fontId="5" fillId="0" borderId="0" xfId="0" applyFont="1" applyAlignment="1">
      <alignment horizontal="distributed" vertical="center"/>
    </xf>
    <xf numFmtId="0" fontId="5" fillId="0" borderId="0" xfId="0" applyFont="1" applyAlignment="1">
      <alignment horizontal="distributed" vertical="center" shrinkToFit="1"/>
    </xf>
    <xf numFmtId="0" fontId="52" fillId="0" borderId="0" xfId="0" applyFont="1" applyAlignment="1">
      <alignment horizontal="left" vertical="center" indent="1" shrinkToFit="1"/>
    </xf>
    <xf numFmtId="0" fontId="52" fillId="0" borderId="0" xfId="0" applyFont="1" applyAlignment="1">
      <alignment horizontal="distributed" vertical="center"/>
    </xf>
    <xf numFmtId="0" fontId="5" fillId="0" borderId="0" xfId="0" applyFont="1" applyAlignment="1">
      <alignment horizontal="center" vertical="center"/>
    </xf>
    <xf numFmtId="0" fontId="63" fillId="0" borderId="0" xfId="0" applyFont="1" applyAlignment="1">
      <alignment horizontal="center" vertical="center"/>
    </xf>
    <xf numFmtId="0" fontId="19" fillId="0" borderId="0" xfId="0" applyFont="1" applyAlignment="1">
      <alignment horizontal="center" vertical="center"/>
    </xf>
    <xf numFmtId="178" fontId="66" fillId="0" borderId="0" xfId="0" applyNumberFormat="1" applyFont="1" applyAlignment="1">
      <alignment horizontal="right" vertical="center"/>
    </xf>
    <xf numFmtId="0" fontId="64" fillId="0" borderId="0" xfId="0" applyFont="1" applyAlignment="1">
      <alignment horizontal="distributed"/>
    </xf>
    <xf numFmtId="0" fontId="5" fillId="0" borderId="0" xfId="0" applyFont="1" applyAlignment="1">
      <alignment horizontal="left" vertical="center" wrapText="1" shrinkToFit="1"/>
    </xf>
    <xf numFmtId="0" fontId="5" fillId="0" borderId="0" xfId="0" applyFont="1" applyAlignment="1">
      <alignment horizontal="left" vertical="center" shrinkToFit="1"/>
    </xf>
    <xf numFmtId="0" fontId="5" fillId="0" borderId="0" xfId="0" applyFont="1" applyAlignment="1">
      <alignment horizontal="left" vertical="center"/>
    </xf>
    <xf numFmtId="38" fontId="9" fillId="0" borderId="10" xfId="3" applyFont="1" applyFill="1" applyBorder="1" applyAlignment="1" applyProtection="1">
      <alignment horizontal="right" vertical="center"/>
      <protection locked="0"/>
    </xf>
    <xf numFmtId="38" fontId="14" fillId="0" borderId="10" xfId="3" applyFont="1" applyFill="1" applyBorder="1" applyAlignment="1" applyProtection="1">
      <alignment horizontal="center" vertical="center"/>
      <protection locked="0"/>
    </xf>
    <xf numFmtId="177" fontId="5" fillId="0" borderId="1" xfId="2" applyNumberFormat="1" applyFont="1" applyBorder="1" applyAlignment="1">
      <alignment horizontal="distributed" vertical="center"/>
    </xf>
    <xf numFmtId="0" fontId="5" fillId="0" borderId="12" xfId="2" applyFont="1" applyBorder="1" applyAlignment="1">
      <alignment horizontal="center" vertical="center"/>
    </xf>
    <xf numFmtId="0" fontId="5" fillId="0" borderId="11" xfId="2" applyFont="1" applyBorder="1" applyAlignment="1">
      <alignment horizontal="center" vertical="center"/>
    </xf>
    <xf numFmtId="0" fontId="5" fillId="0" borderId="18" xfId="2" applyFont="1" applyBorder="1" applyAlignment="1">
      <alignment horizontal="center" vertical="center"/>
    </xf>
    <xf numFmtId="0" fontId="14" fillId="0" borderId="12" xfId="2" applyFont="1" applyBorder="1" applyAlignment="1" applyProtection="1">
      <alignment horizontal="left" vertical="center" shrinkToFit="1"/>
      <protection locked="0"/>
    </xf>
    <xf numFmtId="0" fontId="14" fillId="0" borderId="11" xfId="2" applyFont="1" applyBorder="1" applyAlignment="1" applyProtection="1">
      <alignment horizontal="left" vertical="center" shrinkToFit="1"/>
      <protection locked="0"/>
    </xf>
    <xf numFmtId="0" fontId="14" fillId="0" borderId="18" xfId="2" applyFont="1" applyBorder="1" applyAlignment="1" applyProtection="1">
      <alignment horizontal="left" vertical="center" shrinkToFit="1"/>
      <protection locked="0"/>
    </xf>
    <xf numFmtId="0" fontId="14" fillId="0" borderId="19" xfId="2" applyFont="1" applyBorder="1" applyAlignment="1" applyProtection="1">
      <alignment horizontal="center" vertical="center" shrinkToFit="1"/>
      <protection locked="0"/>
    </xf>
    <xf numFmtId="0" fontId="14" fillId="0" borderId="13" xfId="2" applyFont="1" applyBorder="1" applyAlignment="1" applyProtection="1">
      <alignment horizontal="center" vertical="center" shrinkToFit="1"/>
      <protection locked="0"/>
    </xf>
    <xf numFmtId="0" fontId="5" fillId="0" borderId="10" xfId="2" applyFont="1" applyBorder="1" applyAlignment="1">
      <alignment horizontal="center" vertical="center" shrinkToFit="1"/>
    </xf>
    <xf numFmtId="0" fontId="81" fillId="0" borderId="0" xfId="4" applyFont="1" applyAlignment="1">
      <alignment horizontal="center" vertical="top" shrinkToFit="1"/>
    </xf>
    <xf numFmtId="0" fontId="5" fillId="0" borderId="19" xfId="2" applyFont="1" applyBorder="1" applyAlignment="1">
      <alignment horizontal="center" vertical="center"/>
    </xf>
    <xf numFmtId="0" fontId="5" fillId="0" borderId="13" xfId="2" applyFont="1" applyBorder="1" applyAlignment="1">
      <alignment horizontal="center" vertical="center"/>
    </xf>
    <xf numFmtId="0" fontId="14" fillId="0" borderId="12" xfId="2" applyFont="1" applyBorder="1" applyAlignment="1" applyProtection="1">
      <alignment horizontal="center" vertical="center" shrinkToFit="1"/>
      <protection locked="0"/>
    </xf>
    <xf numFmtId="0" fontId="5" fillId="0" borderId="1" xfId="2" applyFont="1" applyBorder="1" applyAlignment="1">
      <alignment horizontal="distributed" vertical="center"/>
    </xf>
    <xf numFmtId="0" fontId="68" fillId="0" borderId="0" xfId="2" applyFont="1" applyAlignment="1">
      <alignment horizontal="center" vertical="center"/>
    </xf>
    <xf numFmtId="0" fontId="5" fillId="0" borderId="0" xfId="2" applyFont="1" applyBorder="1" applyAlignment="1">
      <alignment horizontal="center" vertical="center"/>
    </xf>
    <xf numFmtId="0" fontId="14" fillId="0" borderId="0" xfId="2" applyFont="1" applyBorder="1" applyAlignment="1">
      <alignment horizontal="center" wrapText="1"/>
    </xf>
    <xf numFmtId="0" fontId="5" fillId="0" borderId="0" xfId="2" applyFont="1" applyBorder="1" applyAlignment="1">
      <alignment horizontal="left" vertical="center" wrapText="1"/>
    </xf>
    <xf numFmtId="0" fontId="5" fillId="0" borderId="1" xfId="2" applyFont="1" applyBorder="1" applyAlignment="1">
      <alignment horizontal="left" vertical="center" wrapText="1"/>
    </xf>
    <xf numFmtId="0" fontId="5" fillId="0" borderId="9" xfId="2" applyFont="1" applyBorder="1" applyAlignment="1">
      <alignment horizontal="left" vertical="center" wrapText="1"/>
    </xf>
    <xf numFmtId="0" fontId="5" fillId="0" borderId="1" xfId="2" applyFont="1" applyBorder="1" applyAlignment="1">
      <alignment horizontal="left" vertical="center" indent="1"/>
    </xf>
    <xf numFmtId="0" fontId="5" fillId="0" borderId="1" xfId="2" applyFont="1" applyBorder="1" applyAlignment="1">
      <alignment horizontal="left" vertical="center"/>
    </xf>
    <xf numFmtId="0" fontId="14" fillId="0" borderId="0" xfId="2" applyFont="1" applyBorder="1" applyAlignment="1">
      <alignment horizontal="center" vertical="center" wrapText="1"/>
    </xf>
    <xf numFmtId="0" fontId="5" fillId="0" borderId="0" xfId="2" applyFont="1" applyBorder="1" applyAlignment="1">
      <alignment horizontal="center" vertical="center" wrapText="1"/>
    </xf>
    <xf numFmtId="0" fontId="5" fillId="0" borderId="0" xfId="2" applyFont="1" applyAlignment="1">
      <alignment horizontal="left" vertical="top" wrapText="1"/>
    </xf>
    <xf numFmtId="0" fontId="5" fillId="0" borderId="20" xfId="2" applyFont="1" applyBorder="1" applyAlignment="1">
      <alignment horizontal="distributed" vertical="center"/>
    </xf>
    <xf numFmtId="38" fontId="9" fillId="0" borderId="12" xfId="3" applyFont="1" applyFill="1" applyBorder="1" applyAlignment="1" applyProtection="1">
      <alignment horizontal="right" vertical="center"/>
      <protection locked="0"/>
    </xf>
    <xf numFmtId="38" fontId="9" fillId="0" borderId="11" xfId="3" applyFont="1" applyFill="1" applyBorder="1" applyAlignment="1" applyProtection="1">
      <alignment horizontal="right" vertical="center"/>
      <protection locked="0"/>
    </xf>
    <xf numFmtId="38" fontId="21" fillId="0" borderId="0" xfId="3" applyFont="1" applyFill="1" applyAlignment="1" applyProtection="1">
      <alignment horizontal="center" vertical="center"/>
      <protection locked="0"/>
    </xf>
    <xf numFmtId="0" fontId="5" fillId="0" borderId="0" xfId="2" applyFont="1" applyAlignment="1">
      <alignment vertical="center"/>
    </xf>
    <xf numFmtId="0" fontId="14" fillId="0" borderId="17" xfId="2" applyFont="1" applyBorder="1" applyAlignment="1" applyProtection="1">
      <alignment horizontal="left" vertical="center" shrinkToFit="1"/>
      <protection locked="0"/>
    </xf>
    <xf numFmtId="0" fontId="14" fillId="0" borderId="15" xfId="2" applyFont="1" applyBorder="1" applyAlignment="1" applyProtection="1">
      <alignment horizontal="left" vertical="center" shrinkToFit="1"/>
      <protection locked="0"/>
    </xf>
    <xf numFmtId="0" fontId="14" fillId="0" borderId="16" xfId="2" applyFont="1" applyBorder="1" applyAlignment="1" applyProtection="1">
      <alignment horizontal="left" vertical="center" shrinkToFit="1"/>
      <protection locked="0"/>
    </xf>
    <xf numFmtId="0" fontId="29" fillId="0" borderId="0" xfId="2" applyFont="1" applyAlignment="1">
      <alignment horizontal="center" vertical="center"/>
    </xf>
    <xf numFmtId="38" fontId="9" fillId="0" borderId="21" xfId="3" applyFont="1" applyFill="1" applyBorder="1" applyAlignment="1" applyProtection="1">
      <alignment horizontal="right" vertical="center"/>
      <protection locked="0"/>
    </xf>
    <xf numFmtId="38" fontId="9" fillId="0" borderId="20" xfId="3" applyFont="1" applyFill="1" applyBorder="1" applyAlignment="1" applyProtection="1">
      <alignment horizontal="right" vertical="center"/>
      <protection locked="0"/>
    </xf>
    <xf numFmtId="38" fontId="9" fillId="0" borderId="27" xfId="3" applyFont="1" applyFill="1" applyBorder="1" applyAlignment="1" applyProtection="1">
      <alignment horizontal="right" vertical="center"/>
      <protection locked="0"/>
    </xf>
    <xf numFmtId="38" fontId="14" fillId="0" borderId="21" xfId="3" applyFont="1" applyFill="1" applyBorder="1" applyAlignment="1" applyProtection="1">
      <alignment horizontal="center" vertical="center"/>
      <protection locked="0"/>
    </xf>
    <xf numFmtId="38" fontId="14" fillId="0" borderId="27" xfId="3" applyFont="1" applyFill="1" applyBorder="1" applyAlignment="1" applyProtection="1">
      <alignment horizontal="center" vertical="center"/>
      <protection locked="0"/>
    </xf>
    <xf numFmtId="177" fontId="5" fillId="0" borderId="0" xfId="2" applyNumberFormat="1" applyFont="1" applyAlignment="1">
      <alignment horizontal="distributed" vertical="center"/>
    </xf>
    <xf numFmtId="177" fontId="5" fillId="0" borderId="20" xfId="2" applyNumberFormat="1" applyFont="1" applyBorder="1" applyAlignment="1">
      <alignment horizontal="distributed" vertical="center"/>
    </xf>
    <xf numFmtId="0" fontId="8" fillId="0" borderId="0" xfId="0" applyFont="1" applyAlignment="1" applyProtection="1">
      <alignment vertical="center"/>
    </xf>
    <xf numFmtId="0" fontId="3" fillId="0" borderId="0" xfId="0" applyFont="1" applyAlignment="1" applyProtection="1">
      <alignment horizontal="center" vertical="center"/>
    </xf>
    <xf numFmtId="0" fontId="83" fillId="0" borderId="0" xfId="0" applyFont="1" applyAlignment="1" applyProtection="1">
      <alignment horizontal="center" vertical="center"/>
    </xf>
    <xf numFmtId="0" fontId="84" fillId="0" borderId="0" xfId="0" applyFont="1" applyBorder="1" applyAlignment="1" applyProtection="1">
      <alignment horizontal="left" vertical="center" wrapText="1"/>
    </xf>
    <xf numFmtId="0" fontId="84" fillId="0" borderId="1" xfId="0" applyFont="1" applyBorder="1" applyAlignment="1" applyProtection="1">
      <alignment horizontal="left" vertical="center" wrapText="1"/>
    </xf>
    <xf numFmtId="177" fontId="8" fillId="0" borderId="0" xfId="0" applyNumberFormat="1" applyFont="1" applyAlignment="1" applyProtection="1">
      <alignment horizontal="distributed" vertical="center"/>
    </xf>
    <xf numFmtId="0" fontId="8" fillId="0" borderId="0" xfId="0" applyFont="1" applyAlignment="1" applyProtection="1">
      <alignment horizontal="left" vertical="center"/>
    </xf>
    <xf numFmtId="0" fontId="8" fillId="0" borderId="5" xfId="0" applyFont="1" applyBorder="1" applyAlignment="1" applyProtection="1">
      <alignment horizontal="left" vertical="center"/>
    </xf>
    <xf numFmtId="0" fontId="13" fillId="0" borderId="0" xfId="0" applyFont="1" applyAlignment="1" applyProtection="1">
      <alignment horizontal="left" vertical="center"/>
    </xf>
    <xf numFmtId="5" fontId="7" fillId="0" borderId="9" xfId="0" applyNumberFormat="1" applyFont="1" applyBorder="1" applyAlignment="1" applyProtection="1">
      <alignment horizontal="right" vertical="center" indent="1"/>
    </xf>
    <xf numFmtId="0" fontId="8" fillId="0" borderId="0" xfId="0" applyFont="1" applyAlignment="1" applyProtection="1">
      <alignment horizontal="center" vertical="center"/>
    </xf>
    <xf numFmtId="176" fontId="7" fillId="0" borderId="0" xfId="0" applyNumberFormat="1" applyFont="1" applyAlignment="1" applyProtection="1">
      <alignment horizontal="left" vertical="center"/>
      <protection locked="0"/>
    </xf>
    <xf numFmtId="0" fontId="5" fillId="0" borderId="0" xfId="0" applyFont="1" applyAlignment="1" applyProtection="1">
      <alignment horizontal="left" vertical="distributed" wrapText="1"/>
    </xf>
    <xf numFmtId="0" fontId="16" fillId="0" borderId="0" xfId="0" applyFont="1" applyAlignment="1" applyProtection="1">
      <alignment horizontal="left" vertical="top"/>
      <protection locked="0"/>
    </xf>
    <xf numFmtId="0" fontId="8" fillId="0" borderId="0" xfId="0" applyFont="1" applyAlignment="1" applyProtection="1">
      <alignment horizontal="left" vertical="distributed" wrapText="1"/>
    </xf>
    <xf numFmtId="0" fontId="17" fillId="0" borderId="0" xfId="0" applyFont="1" applyAlignment="1" applyProtection="1">
      <alignment horizontal="center" vertical="center"/>
    </xf>
    <xf numFmtId="0" fontId="17" fillId="0" borderId="0" xfId="0" applyFont="1" applyAlignment="1" applyProtection="1">
      <alignment horizontal="left" vertical="distributed"/>
    </xf>
    <xf numFmtId="0" fontId="5" fillId="0" borderId="0" xfId="0" applyFont="1" applyAlignment="1" applyProtection="1">
      <alignment horizontal="center" vertical="center"/>
    </xf>
    <xf numFmtId="0" fontId="10" fillId="0" borderId="0" xfId="0" applyFont="1" applyAlignment="1" applyProtection="1">
      <alignment horizontal="left" vertical="center" shrinkToFit="1"/>
      <protection locked="0"/>
    </xf>
    <xf numFmtId="0" fontId="18" fillId="0" borderId="0" xfId="0" applyFont="1" applyAlignment="1" applyProtection="1">
      <alignment horizontal="center" vertical="center"/>
    </xf>
    <xf numFmtId="0" fontId="19" fillId="0" borderId="0" xfId="0" applyFont="1" applyAlignment="1" applyProtection="1">
      <alignment horizontal="center" vertical="center" wrapText="1"/>
    </xf>
    <xf numFmtId="0" fontId="20" fillId="0" borderId="0" xfId="0" applyFont="1" applyAlignment="1" applyProtection="1">
      <alignment vertical="center" shrinkToFit="1"/>
      <protection locked="0"/>
    </xf>
    <xf numFmtId="0" fontId="20" fillId="0" borderId="0" xfId="0" applyFont="1" applyAlignment="1" applyProtection="1">
      <alignment horizontal="left" vertical="center" shrinkToFit="1"/>
      <protection locked="0"/>
    </xf>
    <xf numFmtId="0" fontId="5" fillId="0" borderId="0" xfId="0" applyFont="1" applyAlignment="1">
      <alignment horizontal="left" vertical="distributed" wrapText="1"/>
    </xf>
    <xf numFmtId="0" fontId="69" fillId="0" borderId="0" xfId="0" applyFont="1" applyAlignment="1">
      <alignment horizontal="center" vertical="center"/>
    </xf>
    <xf numFmtId="0" fontId="5" fillId="0" borderId="1" xfId="0" applyFont="1" applyBorder="1" applyAlignment="1" applyProtection="1">
      <alignment horizontal="left" vertical="center" shrinkToFit="1"/>
    </xf>
    <xf numFmtId="0" fontId="68" fillId="0" borderId="0" xfId="0" applyFont="1" applyAlignment="1">
      <alignment horizontal="distributed" vertical="center"/>
    </xf>
    <xf numFmtId="0" fontId="5" fillId="0" borderId="0" xfId="0" applyFont="1" applyAlignment="1" applyProtection="1">
      <alignment horizontal="left" vertical="center" shrinkToFit="1"/>
    </xf>
    <xf numFmtId="0" fontId="36" fillId="0" borderId="0" xfId="5" applyFont="1" applyAlignment="1">
      <alignment horizontal="center"/>
    </xf>
    <xf numFmtId="0" fontId="34" fillId="0" borderId="0" xfId="5" applyFont="1" applyBorder="1" applyAlignment="1" applyProtection="1">
      <alignment horizontal="right" vertical="top"/>
      <protection locked="0"/>
    </xf>
    <xf numFmtId="0" fontId="34" fillId="0" borderId="41" xfId="5" applyFont="1" applyBorder="1" applyAlignment="1" applyProtection="1">
      <alignment horizontal="right" vertical="top"/>
      <protection locked="0"/>
    </xf>
    <xf numFmtId="0" fontId="34" fillId="0" borderId="5" xfId="5" applyFont="1" applyBorder="1" applyAlignment="1" applyProtection="1">
      <alignment horizontal="right" vertical="top"/>
      <protection locked="0"/>
    </xf>
    <xf numFmtId="0" fontId="33" fillId="0" borderId="40" xfId="5" applyFont="1" applyBorder="1" applyAlignment="1">
      <alignment horizontal="center" vertical="center"/>
    </xf>
    <xf numFmtId="0" fontId="33" fillId="0" borderId="37" xfId="5" applyFont="1" applyBorder="1" applyAlignment="1">
      <alignment horizontal="center" vertical="center"/>
    </xf>
    <xf numFmtId="0" fontId="33" fillId="0" borderId="47" xfId="5" applyFont="1" applyBorder="1" applyAlignment="1">
      <alignment horizontal="center" vertical="center"/>
    </xf>
    <xf numFmtId="0" fontId="33" fillId="0" borderId="1" xfId="5" applyFont="1" applyBorder="1" applyAlignment="1">
      <alignment horizontal="center" vertical="center"/>
    </xf>
    <xf numFmtId="0" fontId="34" fillId="0" borderId="50" xfId="5" applyFont="1" applyBorder="1" applyAlignment="1" applyProtection="1">
      <alignment horizontal="right"/>
      <protection locked="0"/>
    </xf>
    <xf numFmtId="0" fontId="34" fillId="0" borderId="5" xfId="5" applyFont="1" applyBorder="1" applyAlignment="1" applyProtection="1">
      <alignment horizontal="right"/>
      <protection locked="0"/>
    </xf>
    <xf numFmtId="0" fontId="33" fillId="0" borderId="44" xfId="5" applyFont="1" applyBorder="1" applyAlignment="1">
      <alignment horizontal="center" vertical="center"/>
    </xf>
    <xf numFmtId="0" fontId="33" fillId="0" borderId="9" xfId="5" applyFont="1" applyBorder="1" applyAlignment="1">
      <alignment horizontal="center" vertical="center"/>
    </xf>
    <xf numFmtId="0" fontId="33" fillId="0" borderId="35" xfId="5" applyFont="1" applyBorder="1" applyAlignment="1">
      <alignment horizontal="center" vertical="center"/>
    </xf>
    <xf numFmtId="0" fontId="33" fillId="0" borderId="32" xfId="5" applyFont="1" applyBorder="1" applyAlignment="1">
      <alignment horizontal="center" vertical="center"/>
    </xf>
    <xf numFmtId="0" fontId="31" fillId="0" borderId="49" xfId="5" applyFont="1" applyBorder="1" applyAlignment="1">
      <alignment horizontal="center" vertical="center"/>
    </xf>
    <xf numFmtId="0" fontId="31" fillId="0" borderId="48" xfId="5" applyFont="1" applyBorder="1" applyAlignment="1">
      <alignment horizontal="center" vertical="center"/>
    </xf>
    <xf numFmtId="0" fontId="30" fillId="0" borderId="25" xfId="5" applyFont="1" applyBorder="1" applyAlignment="1" applyProtection="1">
      <alignment horizontal="center"/>
      <protection locked="0"/>
    </xf>
    <xf numFmtId="0" fontId="30" fillId="0" borderId="24" xfId="5" applyFont="1" applyBorder="1" applyAlignment="1" applyProtection="1">
      <alignment horizontal="center"/>
      <protection locked="0"/>
    </xf>
    <xf numFmtId="0" fontId="30" fillId="0" borderId="35" xfId="5" applyFont="1" applyBorder="1" applyAlignment="1" applyProtection="1">
      <alignment horizontal="left" wrapText="1"/>
      <protection locked="0"/>
    </xf>
    <xf numFmtId="0" fontId="30" fillId="0" borderId="33" xfId="5" applyFont="1" applyBorder="1" applyAlignment="1" applyProtection="1">
      <alignment horizontal="left" wrapText="1"/>
      <protection locked="0"/>
    </xf>
    <xf numFmtId="0" fontId="30" fillId="0" borderId="30" xfId="5" applyFont="1" applyBorder="1" applyAlignment="1" applyProtection="1">
      <alignment horizontal="center"/>
      <protection locked="0"/>
    </xf>
    <xf numFmtId="0" fontId="30" fillId="0" borderId="29" xfId="5" applyFont="1" applyBorder="1" applyAlignment="1" applyProtection="1">
      <alignment horizontal="center"/>
      <protection locked="0"/>
    </xf>
    <xf numFmtId="0" fontId="30" fillId="0" borderId="28" xfId="5" applyFont="1" applyBorder="1" applyAlignment="1" applyProtection="1">
      <alignment horizontal="center"/>
      <protection locked="0"/>
    </xf>
    <xf numFmtId="0" fontId="30" fillId="0" borderId="27" xfId="5" applyFont="1" applyBorder="1" applyAlignment="1" applyProtection="1">
      <alignment horizontal="center"/>
      <protection locked="0"/>
    </xf>
    <xf numFmtId="0" fontId="34" fillId="0" borderId="44" xfId="5" applyFont="1" applyBorder="1" applyAlignment="1">
      <alignment horizontal="center" vertical="center" wrapText="1"/>
    </xf>
    <xf numFmtId="0" fontId="34" fillId="0" borderId="9" xfId="5" applyFont="1" applyBorder="1" applyAlignment="1">
      <alignment horizontal="center" vertical="center" wrapText="1"/>
    </xf>
    <xf numFmtId="0" fontId="34" fillId="0" borderId="50" xfId="5" applyFont="1" applyBorder="1" applyAlignment="1">
      <alignment horizontal="center" vertical="center" wrapText="1"/>
    </xf>
    <xf numFmtId="0" fontId="34" fillId="0" borderId="0" xfId="5" applyFont="1" applyBorder="1" applyAlignment="1">
      <alignment horizontal="center" vertical="center" wrapText="1"/>
    </xf>
    <xf numFmtId="0" fontId="34" fillId="0" borderId="47" xfId="5" applyFont="1" applyBorder="1" applyAlignment="1">
      <alignment horizontal="center" vertical="center" wrapText="1"/>
    </xf>
    <xf numFmtId="0" fontId="34" fillId="0" borderId="1" xfId="5" applyFont="1" applyBorder="1" applyAlignment="1">
      <alignment horizontal="center" vertical="center" wrapText="1"/>
    </xf>
    <xf numFmtId="0" fontId="30" fillId="0" borderId="37" xfId="5" applyFont="1" applyBorder="1" applyAlignment="1">
      <alignment horizontal="center"/>
    </xf>
    <xf numFmtId="0" fontId="30" fillId="0" borderId="36" xfId="5" applyFont="1" applyBorder="1" applyAlignment="1">
      <alignment horizontal="center"/>
    </xf>
    <xf numFmtId="0" fontId="29" fillId="0" borderId="1" xfId="5" applyFont="1" applyBorder="1" applyAlignment="1" applyProtection="1">
      <alignment horizontal="left"/>
      <protection locked="0"/>
    </xf>
    <xf numFmtId="0" fontId="29" fillId="0" borderId="65" xfId="5" applyFont="1" applyBorder="1" applyAlignment="1" applyProtection="1">
      <alignment horizontal="left"/>
      <protection locked="0"/>
    </xf>
    <xf numFmtId="0" fontId="35" fillId="0" borderId="43" xfId="5" applyFont="1" applyBorder="1" applyAlignment="1">
      <alignment horizontal="left" vertical="center" wrapText="1" indent="1"/>
    </xf>
    <xf numFmtId="0" fontId="35" fillId="0" borderId="9" xfId="5" applyFont="1" applyBorder="1" applyAlignment="1">
      <alignment horizontal="left" vertical="center" wrapText="1" indent="1"/>
    </xf>
    <xf numFmtId="0" fontId="35" fillId="0" borderId="42" xfId="5" applyFont="1" applyBorder="1" applyAlignment="1">
      <alignment horizontal="left" vertical="center" wrapText="1" indent="1"/>
    </xf>
    <xf numFmtId="0" fontId="35" fillId="0" borderId="0" xfId="5" applyFont="1" applyBorder="1" applyAlignment="1">
      <alignment horizontal="left" vertical="center" wrapText="1" indent="1"/>
    </xf>
    <xf numFmtId="0" fontId="35" fillId="0" borderId="46" xfId="5" applyFont="1" applyBorder="1" applyAlignment="1">
      <alignment horizontal="left" vertical="center" wrapText="1" indent="1"/>
    </xf>
    <xf numFmtId="0" fontId="35" fillId="0" borderId="1" xfId="5" applyFont="1" applyBorder="1" applyAlignment="1">
      <alignment horizontal="left" vertical="center" wrapText="1" indent="1"/>
    </xf>
    <xf numFmtId="177" fontId="33" fillId="0" borderId="37" xfId="5" applyNumberFormat="1" applyFont="1" applyBorder="1" applyAlignment="1">
      <alignment horizontal="center" vertical="center"/>
    </xf>
    <xf numFmtId="177" fontId="33" fillId="0" borderId="0" xfId="5" applyNumberFormat="1" applyFont="1" applyBorder="1" applyAlignment="1">
      <alignment horizontal="center"/>
    </xf>
    <xf numFmtId="177" fontId="44" fillId="0" borderId="1" xfId="5" applyNumberFormat="1" applyFont="1" applyBorder="1" applyAlignment="1" applyProtection="1">
      <alignment horizontal="center"/>
      <protection locked="0"/>
    </xf>
    <xf numFmtId="0" fontId="33" fillId="0" borderId="39" xfId="5" applyFont="1" applyBorder="1" applyAlignment="1">
      <alignment horizontal="center" vertical="center"/>
    </xf>
    <xf numFmtId="0" fontId="33" fillId="0" borderId="72" xfId="5" applyFont="1" applyBorder="1" applyAlignment="1">
      <alignment horizontal="center" vertical="center"/>
    </xf>
    <xf numFmtId="0" fontId="33" fillId="0" borderId="46" xfId="5" applyFont="1" applyBorder="1" applyAlignment="1">
      <alignment horizontal="center" vertical="center"/>
    </xf>
    <xf numFmtId="0" fontId="33" fillId="0" borderId="73" xfId="5" applyFont="1" applyBorder="1" applyAlignment="1">
      <alignment horizontal="center" vertical="center"/>
    </xf>
    <xf numFmtId="0" fontId="33" fillId="0" borderId="74" xfId="5" applyFont="1" applyBorder="1" applyAlignment="1">
      <alignment horizontal="center" vertical="center"/>
    </xf>
    <xf numFmtId="0" fontId="33" fillId="0" borderId="38" xfId="5" applyFont="1" applyBorder="1" applyAlignment="1">
      <alignment horizontal="center" vertical="center"/>
    </xf>
    <xf numFmtId="0" fontId="33" fillId="0" borderId="75" xfId="5" applyFont="1" applyBorder="1" applyAlignment="1">
      <alignment horizontal="center" vertical="center"/>
    </xf>
    <xf numFmtId="0" fontId="33" fillId="0" borderId="7" xfId="5" applyFont="1" applyBorder="1" applyAlignment="1">
      <alignment horizontal="center" vertical="center"/>
    </xf>
    <xf numFmtId="0" fontId="35" fillId="0" borderId="34" xfId="5" applyFont="1" applyBorder="1" applyAlignment="1">
      <alignment horizontal="left" vertical="center" wrapText="1" indent="1"/>
    </xf>
    <xf numFmtId="0" fontId="35" fillId="0" borderId="32" xfId="5" applyFont="1" applyBorder="1" applyAlignment="1">
      <alignment horizontal="left" vertical="center" wrapText="1" indent="1"/>
    </xf>
    <xf numFmtId="0" fontId="33" fillId="0" borderId="67" xfId="5" applyFont="1" applyBorder="1" applyAlignment="1">
      <alignment horizontal="center" vertical="center"/>
    </xf>
    <xf numFmtId="0" fontId="33" fillId="0" borderId="10" xfId="5" applyFont="1" applyBorder="1" applyAlignment="1">
      <alignment horizontal="center" vertical="center"/>
    </xf>
    <xf numFmtId="0" fontId="33" fillId="0" borderId="10" xfId="5" applyFont="1" applyBorder="1" applyAlignment="1">
      <alignment horizontal="center" vertical="center" wrapText="1"/>
    </xf>
    <xf numFmtId="0" fontId="33" fillId="0" borderId="23" xfId="5" applyFont="1" applyBorder="1" applyAlignment="1">
      <alignment horizontal="center" vertical="center" wrapText="1"/>
    </xf>
    <xf numFmtId="0" fontId="33" fillId="0" borderId="9" xfId="5" applyFont="1" applyBorder="1" applyAlignment="1">
      <alignment horizontal="left" vertical="center" indent="1" shrinkToFit="1"/>
    </xf>
    <xf numFmtId="0" fontId="33" fillId="0" borderId="0" xfId="5" applyFont="1" applyBorder="1" applyAlignment="1">
      <alignment horizontal="left" vertical="center" indent="1" shrinkToFit="1"/>
    </xf>
    <xf numFmtId="0" fontId="33" fillId="0" borderId="41" xfId="5" applyFont="1" applyBorder="1" applyAlignment="1">
      <alignment horizontal="left" vertical="center" indent="1" shrinkToFit="1"/>
    </xf>
    <xf numFmtId="0" fontId="34" fillId="0" borderId="0" xfId="5" applyFont="1" applyBorder="1" applyAlignment="1">
      <alignment horizontal="left" vertical="center" indent="1" shrinkToFit="1"/>
    </xf>
    <xf numFmtId="0" fontId="34" fillId="0" borderId="41" xfId="5" applyFont="1" applyBorder="1" applyAlignment="1">
      <alignment horizontal="left" vertical="center" indent="1" shrinkToFit="1"/>
    </xf>
    <xf numFmtId="0" fontId="33" fillId="0" borderId="32" xfId="5" applyFont="1" applyBorder="1" applyAlignment="1">
      <alignment horizontal="left" vertical="center" indent="1"/>
    </xf>
    <xf numFmtId="0" fontId="33" fillId="0" borderId="31" xfId="5" applyFont="1" applyBorder="1" applyAlignment="1">
      <alignment horizontal="left" vertical="center" indent="1"/>
    </xf>
    <xf numFmtId="0" fontId="30" fillId="0" borderId="0" xfId="5" applyFont="1" applyBorder="1" applyAlignment="1">
      <alignment horizontal="left"/>
    </xf>
    <xf numFmtId="0" fontId="30" fillId="0" borderId="41" xfId="5" applyFont="1" applyBorder="1" applyAlignment="1">
      <alignment horizontal="left"/>
    </xf>
    <xf numFmtId="0" fontId="72" fillId="0" borderId="0" xfId="0" applyFont="1" applyAlignment="1">
      <alignment horizontal="center" vertical="center"/>
    </xf>
    <xf numFmtId="6" fontId="49" fillId="0" borderId="0" xfId="0" applyNumberFormat="1" applyFont="1" applyAlignment="1">
      <alignment horizontal="right" vertical="center"/>
    </xf>
    <xf numFmtId="0" fontId="49" fillId="0" borderId="0" xfId="0" applyFont="1" applyAlignment="1">
      <alignment horizontal="left" vertical="center"/>
    </xf>
    <xf numFmtId="5" fontId="49" fillId="0" borderId="69" xfId="0" applyNumberFormat="1" applyFont="1" applyBorder="1" applyAlignment="1" applyProtection="1">
      <alignment horizontal="right" shrinkToFit="1"/>
      <protection locked="0"/>
    </xf>
    <xf numFmtId="0" fontId="73" fillId="0" borderId="0" xfId="0" applyFont="1" applyAlignment="1">
      <alignment horizontal="center" vertical="center"/>
    </xf>
    <xf numFmtId="0" fontId="74" fillId="0" borderId="0" xfId="0" applyFont="1" applyAlignment="1">
      <alignment horizontal="center" vertical="center"/>
    </xf>
    <xf numFmtId="0" fontId="49" fillId="0" borderId="0" xfId="0" applyFont="1" applyAlignment="1">
      <alignment horizontal="left" vertical="center" shrinkToFit="1"/>
    </xf>
    <xf numFmtId="6" fontId="49" fillId="0" borderId="0" xfId="7" applyFont="1" applyAlignment="1" applyProtection="1">
      <alignment horizontal="right" shrinkToFit="1"/>
      <protection locked="0"/>
    </xf>
    <xf numFmtId="0" fontId="49" fillId="0" borderId="0" xfId="0" applyFont="1" applyBorder="1" applyAlignment="1">
      <alignment horizontal="right" vertical="center"/>
    </xf>
    <xf numFmtId="0" fontId="71" fillId="0" borderId="0" xfId="0" applyFont="1" applyAlignment="1">
      <alignment horizontal="center" vertical="center"/>
    </xf>
    <xf numFmtId="0" fontId="70" fillId="0" borderId="0" xfId="0" applyFont="1" applyBorder="1" applyAlignment="1">
      <alignment horizontal="center" vertical="center"/>
    </xf>
    <xf numFmtId="0" fontId="49" fillId="0" borderId="0" xfId="0" applyFont="1" applyAlignment="1">
      <alignment vertical="center" shrinkToFit="1"/>
    </xf>
    <xf numFmtId="6" fontId="49" fillId="0" borderId="0" xfId="7" applyFont="1" applyAlignment="1">
      <alignment horizontal="right" shrinkToFit="1"/>
    </xf>
    <xf numFmtId="0" fontId="57" fillId="0" borderId="0" xfId="0" applyFont="1" applyAlignment="1">
      <alignment horizontal="right" vertical="center"/>
    </xf>
    <xf numFmtId="0" fontId="55" fillId="0" borderId="0" xfId="0" applyFont="1" applyAlignment="1">
      <alignment horizontal="center" vertical="center"/>
    </xf>
    <xf numFmtId="0" fontId="50" fillId="0" borderId="0" xfId="0" applyFont="1" applyBorder="1" applyAlignment="1">
      <alignment horizontal="center" vertical="center"/>
    </xf>
    <xf numFmtId="6" fontId="49" fillId="0" borderId="69" xfId="7" applyFont="1" applyBorder="1" applyAlignment="1" applyProtection="1">
      <alignment horizontal="right" shrinkToFit="1"/>
      <protection locked="0"/>
    </xf>
    <xf numFmtId="0" fontId="50" fillId="0" borderId="0" xfId="0" applyFont="1" applyAlignment="1">
      <alignment horizontal="left" vertical="top" wrapText="1"/>
    </xf>
    <xf numFmtId="6" fontId="55" fillId="0" borderId="0" xfId="0" applyNumberFormat="1" applyFont="1" applyAlignment="1">
      <alignment horizontal="right" vertical="center"/>
    </xf>
    <xf numFmtId="0" fontId="55" fillId="0" borderId="0" xfId="0" applyFont="1" applyAlignment="1">
      <alignment horizontal="right" vertical="center"/>
    </xf>
    <xf numFmtId="0" fontId="53" fillId="0" borderId="0" xfId="0" applyFont="1" applyAlignment="1">
      <alignment horizontal="center" vertical="center"/>
    </xf>
    <xf numFmtId="0" fontId="54" fillId="0" borderId="0" xfId="0" applyFont="1" applyAlignment="1">
      <alignment horizontal="left" vertical="center"/>
    </xf>
    <xf numFmtId="0" fontId="50" fillId="0" borderId="0" xfId="0" applyFont="1" applyAlignment="1">
      <alignment horizontal="left" vertical="center" shrinkToFit="1"/>
    </xf>
    <xf numFmtId="0" fontId="50" fillId="0" borderId="0" xfId="0" applyFont="1" applyAlignment="1">
      <alignment vertical="center" shrinkToFit="1"/>
    </xf>
    <xf numFmtId="0" fontId="50" fillId="0" borderId="0" xfId="0" applyFont="1" applyAlignment="1" applyProtection="1">
      <alignment horizontal="center" vertical="center"/>
      <protection locked="0"/>
    </xf>
    <xf numFmtId="0" fontId="50" fillId="0" borderId="0" xfId="0" applyFont="1" applyAlignment="1" applyProtection="1">
      <alignment horizontal="left" vertical="center"/>
      <protection locked="0"/>
    </xf>
    <xf numFmtId="0" fontId="51" fillId="0" borderId="0" xfId="0" applyFont="1" applyAlignment="1">
      <alignment vertical="center" shrinkToFit="1"/>
    </xf>
    <xf numFmtId="0" fontId="59" fillId="0" borderId="0" xfId="0" applyFont="1" applyAlignment="1">
      <alignment horizontal="center" vertical="center"/>
    </xf>
    <xf numFmtId="0" fontId="51" fillId="0" borderId="0" xfId="0" applyFont="1" applyAlignment="1">
      <alignment horizontal="distributed" vertical="distributed" shrinkToFit="1"/>
    </xf>
    <xf numFmtId="0" fontId="63" fillId="0" borderId="0" xfId="0" applyFont="1" applyAlignment="1">
      <alignment horizontal="distributed" vertical="distributed" shrinkToFit="1"/>
    </xf>
    <xf numFmtId="0" fontId="51" fillId="0" borderId="0" xfId="0" applyFont="1" applyBorder="1" applyAlignment="1">
      <alignment horizontal="center" vertical="center" wrapText="1"/>
    </xf>
    <xf numFmtId="0" fontId="51" fillId="0" borderId="0" xfId="0" applyFont="1" applyAlignment="1">
      <alignment horizontal="center" vertical="center" wrapText="1"/>
    </xf>
    <xf numFmtId="177" fontId="51" fillId="0" borderId="0" xfId="0" applyNumberFormat="1" applyFont="1" applyAlignment="1">
      <alignment horizontal="distributed" vertical="center"/>
    </xf>
    <xf numFmtId="0" fontId="51" fillId="0" borderId="0" xfId="0" applyFont="1" applyAlignment="1">
      <alignment horizontal="center" vertical="center"/>
    </xf>
    <xf numFmtId="0" fontId="14" fillId="0" borderId="0" xfId="0" applyFont="1" applyAlignment="1">
      <alignment vertical="center" shrinkToFit="1"/>
    </xf>
    <xf numFmtId="0" fontId="51" fillId="0" borderId="0" xfId="0" applyFont="1" applyAlignment="1">
      <alignment horizontal="left" vertical="center" shrinkToFit="1"/>
    </xf>
    <xf numFmtId="0" fontId="51" fillId="0" borderId="1" xfId="0" applyFont="1" applyBorder="1" applyAlignment="1">
      <alignment horizontal="left" vertical="center" shrinkToFit="1"/>
    </xf>
    <xf numFmtId="0" fontId="51" fillId="0" borderId="0" xfId="0" applyFont="1" applyAlignment="1">
      <alignment vertical="distributed"/>
    </xf>
    <xf numFmtId="0" fontId="51" fillId="0" borderId="0" xfId="0" applyFont="1" applyAlignment="1">
      <alignment horizontal="distributed" vertical="center" wrapText="1" indent="1"/>
    </xf>
    <xf numFmtId="0" fontId="51" fillId="0" borderId="0" xfId="0" applyFont="1" applyAlignment="1">
      <alignment horizontal="left" vertical="center" wrapText="1"/>
    </xf>
    <xf numFmtId="0" fontId="5" fillId="0" borderId="1" xfId="0" applyFont="1" applyBorder="1" applyAlignment="1" applyProtection="1">
      <alignment horizontal="center" vertical="center"/>
      <protection locked="0"/>
    </xf>
    <xf numFmtId="0" fontId="14" fillId="0" borderId="0" xfId="0" applyFont="1" applyAlignment="1">
      <alignment horizontal="distributed" vertical="center"/>
    </xf>
    <xf numFmtId="0" fontId="14" fillId="0" borderId="0" xfId="0" applyFont="1" applyAlignment="1">
      <alignment horizontal="center" vertical="center"/>
    </xf>
    <xf numFmtId="0" fontId="14" fillId="0" borderId="10" xfId="0" applyFont="1" applyBorder="1" applyAlignment="1" applyProtection="1">
      <alignment horizontal="center" vertical="center" wrapText="1"/>
      <protection locked="0"/>
    </xf>
    <xf numFmtId="0" fontId="14" fillId="0" borderId="21" xfId="0" applyFont="1" applyBorder="1" applyAlignment="1" applyProtection="1">
      <alignment horizontal="left" vertical="center" wrapText="1"/>
      <protection locked="0"/>
    </xf>
    <xf numFmtId="0" fontId="14" fillId="0" borderId="20" xfId="0" applyFont="1" applyBorder="1" applyAlignment="1" applyProtection="1">
      <alignment horizontal="left" vertical="center" wrapText="1"/>
      <protection locked="0"/>
    </xf>
    <xf numFmtId="0" fontId="14" fillId="0" borderId="27" xfId="0" applyFont="1" applyBorder="1" applyAlignment="1" applyProtection="1">
      <alignment horizontal="left" vertical="center" wrapText="1"/>
      <protection locked="0"/>
    </xf>
    <xf numFmtId="0" fontId="14" fillId="0" borderId="6" xfId="0" applyFont="1" applyBorder="1" applyAlignment="1" applyProtection="1">
      <alignment horizontal="left" vertical="center" wrapText="1"/>
      <protection locked="0"/>
    </xf>
    <xf numFmtId="0" fontId="14" fillId="0" borderId="70" xfId="0" applyFont="1" applyBorder="1" applyAlignment="1" applyProtection="1">
      <alignment horizontal="left" vertical="center" wrapText="1"/>
      <protection locked="0"/>
    </xf>
    <xf numFmtId="0" fontId="14" fillId="0" borderId="21" xfId="0"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 xfId="0" applyFont="1" applyBorder="1" applyAlignment="1" applyProtection="1">
      <alignment horizontal="left" vertical="center"/>
      <protection locked="0"/>
    </xf>
    <xf numFmtId="0" fontId="14" fillId="0" borderId="7" xfId="0" applyFont="1" applyBorder="1" applyAlignment="1" applyProtection="1">
      <alignment horizontal="left" vertical="center"/>
      <protection locked="0"/>
    </xf>
    <xf numFmtId="0" fontId="14" fillId="0" borderId="10" xfId="0" applyFont="1" applyBorder="1" applyAlignment="1" applyProtection="1">
      <alignment horizontal="center" vertical="center" shrinkToFit="1"/>
      <protection locked="0"/>
    </xf>
    <xf numFmtId="0" fontId="14" fillId="0" borderId="10" xfId="0" applyFont="1" applyBorder="1" applyAlignment="1" applyProtection="1">
      <alignment horizontal="left" vertical="center" wrapText="1"/>
      <protection locked="0"/>
    </xf>
    <xf numFmtId="0" fontId="14" fillId="0" borderId="27" xfId="0" applyFont="1" applyBorder="1" applyAlignment="1" applyProtection="1">
      <alignment horizontal="left" vertical="center" shrinkToFit="1"/>
      <protection locked="0"/>
    </xf>
    <xf numFmtId="0" fontId="14" fillId="0" borderId="10" xfId="0" applyFont="1" applyBorder="1" applyAlignment="1" applyProtection="1">
      <alignment horizontal="left" vertical="center" shrinkToFit="1"/>
      <protection locked="0"/>
    </xf>
    <xf numFmtId="0" fontId="14" fillId="0" borderId="21" xfId="0" applyFont="1" applyBorder="1" applyAlignment="1" applyProtection="1">
      <alignment horizontal="center" vertical="center"/>
      <protection locked="0"/>
    </xf>
    <xf numFmtId="0" fontId="14" fillId="0" borderId="20" xfId="0" applyFont="1" applyBorder="1" applyAlignment="1" applyProtection="1">
      <alignment horizontal="center" vertical="center"/>
      <protection locked="0"/>
    </xf>
    <xf numFmtId="0" fontId="14" fillId="0" borderId="0" xfId="0" applyFont="1" applyAlignment="1">
      <alignment horizontal="left" vertical="center" wrapText="1"/>
    </xf>
    <xf numFmtId="0" fontId="14" fillId="0" borderId="21" xfId="0" applyFont="1" applyBorder="1" applyAlignment="1" applyProtection="1">
      <alignment horizontal="left" vertical="center" shrinkToFit="1"/>
      <protection locked="0"/>
    </xf>
    <xf numFmtId="0" fontId="14" fillId="0" borderId="27" xfId="0" applyFont="1" applyBorder="1" applyAlignment="1" applyProtection="1">
      <alignment horizontal="left" vertical="center"/>
      <protection locked="0"/>
    </xf>
    <xf numFmtId="0" fontId="14" fillId="0" borderId="10" xfId="0" applyFont="1" applyBorder="1" applyAlignment="1" applyProtection="1">
      <alignment horizontal="left" vertical="center" wrapText="1" shrinkToFit="1"/>
      <protection locked="0"/>
    </xf>
    <xf numFmtId="0" fontId="14" fillId="0" borderId="0" xfId="0" applyFont="1" applyAlignment="1">
      <alignment horizontal="left" vertical="center"/>
    </xf>
    <xf numFmtId="0" fontId="51" fillId="0" borderId="0" xfId="0" applyFont="1" applyBorder="1" applyAlignment="1">
      <alignment horizontal="center" vertical="center"/>
    </xf>
    <xf numFmtId="0" fontId="38" fillId="0" borderId="34" xfId="6" applyFont="1" applyBorder="1" applyAlignment="1" applyProtection="1">
      <alignment horizontal="center" vertical="center"/>
      <protection locked="0"/>
    </xf>
    <xf numFmtId="0" fontId="38" fillId="0" borderId="31" xfId="6" applyFont="1" applyBorder="1" applyAlignment="1" applyProtection="1">
      <alignment horizontal="center" vertical="center"/>
      <protection locked="0"/>
    </xf>
    <xf numFmtId="0" fontId="38" fillId="0" borderId="28" xfId="6" applyFont="1" applyBorder="1" applyAlignment="1" applyProtection="1">
      <alignment horizontal="right" vertical="center" shrinkToFit="1"/>
      <protection locked="0"/>
    </xf>
    <xf numFmtId="0" fontId="38" fillId="0" borderId="27" xfId="6" applyFont="1" applyBorder="1" applyAlignment="1" applyProtection="1">
      <alignment horizontal="right" vertical="center" shrinkToFit="1"/>
      <protection locked="0"/>
    </xf>
    <xf numFmtId="0" fontId="38" fillId="0" borderId="54" xfId="6" applyFont="1" applyBorder="1" applyAlignment="1" applyProtection="1">
      <alignment horizontal="center" vertical="center"/>
      <protection locked="0"/>
    </xf>
    <xf numFmtId="0" fontId="38" fillId="0" borderId="53" xfId="6" applyFont="1" applyBorder="1" applyAlignment="1" applyProtection="1">
      <alignment horizontal="center" vertical="center"/>
      <protection locked="0"/>
    </xf>
    <xf numFmtId="0" fontId="38" fillId="0" borderId="21" xfId="6" applyFont="1" applyBorder="1" applyAlignment="1" applyProtection="1">
      <alignment horizontal="center" vertical="center"/>
      <protection locked="0"/>
    </xf>
    <xf numFmtId="0" fontId="38" fillId="0" borderId="52" xfId="6" applyFont="1" applyBorder="1" applyAlignment="1" applyProtection="1">
      <alignment horizontal="center" vertical="center"/>
      <protection locked="0"/>
    </xf>
    <xf numFmtId="0" fontId="38" fillId="0" borderId="35" xfId="6" applyFont="1" applyBorder="1" applyAlignment="1" applyProtection="1">
      <alignment horizontal="right" vertical="center" shrinkToFit="1"/>
      <protection locked="0"/>
    </xf>
    <xf numFmtId="0" fontId="38" fillId="0" borderId="33" xfId="6" applyFont="1" applyBorder="1" applyAlignment="1" applyProtection="1">
      <alignment horizontal="right" vertical="center" shrinkToFit="1"/>
      <protection locked="0"/>
    </xf>
    <xf numFmtId="0" fontId="38" fillId="0" borderId="33" xfId="6" applyFont="1" applyBorder="1" applyAlignment="1" applyProtection="1">
      <alignment horizontal="center" vertical="center"/>
      <protection locked="0"/>
    </xf>
    <xf numFmtId="0" fontId="38" fillId="0" borderId="27" xfId="6" applyFont="1" applyBorder="1" applyAlignment="1" applyProtection="1">
      <alignment horizontal="center" vertical="center"/>
      <protection locked="0"/>
    </xf>
    <xf numFmtId="0" fontId="38" fillId="0" borderId="29" xfId="6" applyFont="1" applyBorder="1" applyAlignment="1" applyProtection="1">
      <alignment horizontal="center" vertical="center"/>
      <protection locked="0"/>
    </xf>
    <xf numFmtId="0" fontId="38" fillId="0" borderId="0" xfId="6" applyFont="1" applyAlignment="1">
      <alignment horizontal="left" vertical="center" shrinkToFit="1"/>
    </xf>
    <xf numFmtId="0" fontId="38" fillId="0" borderId="0" xfId="6" applyFont="1" applyAlignment="1">
      <alignment horizontal="right" vertical="center"/>
    </xf>
    <xf numFmtId="0" fontId="42" fillId="0" borderId="0" xfId="6" applyFont="1" applyAlignment="1">
      <alignment horizontal="distributed" vertical="center"/>
    </xf>
    <xf numFmtId="0" fontId="42" fillId="0" borderId="0" xfId="6" applyFont="1" applyAlignment="1">
      <alignment horizontal="left" vertical="center"/>
    </xf>
    <xf numFmtId="0" fontId="41" fillId="0" borderId="0" xfId="6" applyFont="1" applyAlignment="1">
      <alignment horizontal="center" vertical="center"/>
    </xf>
    <xf numFmtId="177" fontId="38" fillId="0" borderId="0" xfId="6" applyNumberFormat="1" applyFont="1" applyAlignment="1">
      <alignment horizontal="right" vertical="center"/>
    </xf>
    <xf numFmtId="0" fontId="39" fillId="0" borderId="0" xfId="6" applyFont="1" applyAlignment="1">
      <alignment horizontal="left" vertical="top" wrapText="1"/>
    </xf>
    <xf numFmtId="0" fontId="38" fillId="0" borderId="0" xfId="6" applyFont="1" applyAlignment="1">
      <alignment horizontal="left" vertical="center" wrapText="1" indent="1"/>
    </xf>
    <xf numFmtId="0" fontId="38" fillId="0" borderId="0" xfId="6" applyFont="1" applyAlignment="1">
      <alignment horizontal="center" vertical="center" shrinkToFit="1"/>
    </xf>
    <xf numFmtId="0" fontId="40" fillId="0" borderId="0" xfId="6" applyFont="1" applyAlignment="1">
      <alignment horizontal="left" vertical="center" shrinkToFit="1"/>
    </xf>
    <xf numFmtId="0" fontId="38" fillId="0" borderId="0" xfId="6" applyFont="1" applyAlignment="1">
      <alignment horizontal="left" vertical="center" indent="1"/>
    </xf>
    <xf numFmtId="58" fontId="38" fillId="0" borderId="21" xfId="6" applyNumberFormat="1" applyFont="1" applyBorder="1" applyAlignment="1" applyProtection="1">
      <alignment horizontal="center" vertical="center"/>
      <protection locked="0"/>
    </xf>
    <xf numFmtId="0" fontId="38" fillId="0" borderId="20" xfId="6" applyFont="1" applyBorder="1" applyAlignment="1" applyProtection="1">
      <alignment horizontal="center" vertical="center"/>
      <protection locked="0"/>
    </xf>
    <xf numFmtId="0" fontId="38" fillId="0" borderId="62" xfId="6" applyFont="1" applyBorder="1" applyAlignment="1" applyProtection="1">
      <alignment horizontal="center" vertical="center" wrapText="1" shrinkToFit="1"/>
      <protection locked="0"/>
    </xf>
    <xf numFmtId="0" fontId="38" fillId="0" borderId="60" xfId="6" applyFont="1" applyBorder="1" applyAlignment="1" applyProtection="1">
      <alignment horizontal="center" vertical="center" shrinkToFit="1"/>
      <protection locked="0"/>
    </xf>
    <xf numFmtId="0" fontId="38" fillId="0" borderId="59" xfId="6" applyFont="1" applyBorder="1" applyAlignment="1" applyProtection="1">
      <alignment horizontal="center" vertical="center" shrinkToFit="1"/>
      <protection locked="0"/>
    </xf>
    <xf numFmtId="0" fontId="38" fillId="0" borderId="58" xfId="6" applyFont="1" applyBorder="1" applyAlignment="1" applyProtection="1">
      <alignment horizontal="center" vertical="center"/>
      <protection locked="0"/>
    </xf>
    <xf numFmtId="0" fontId="38" fillId="0" borderId="24" xfId="6" applyFont="1" applyBorder="1" applyAlignment="1" applyProtection="1">
      <alignment horizontal="center" vertical="center"/>
      <protection locked="0"/>
    </xf>
    <xf numFmtId="58" fontId="38" fillId="0" borderId="20" xfId="6" applyNumberFormat="1" applyFont="1" applyBorder="1" applyAlignment="1" applyProtection="1">
      <alignment horizontal="center" vertical="center"/>
      <protection locked="0"/>
    </xf>
    <xf numFmtId="0" fontId="38" fillId="0" borderId="43" xfId="6" applyFont="1" applyBorder="1" applyAlignment="1" applyProtection="1">
      <alignment horizontal="center" vertical="center"/>
      <protection locked="0"/>
    </xf>
    <xf numFmtId="0" fontId="38" fillId="0" borderId="9" xfId="6" applyFont="1" applyBorder="1" applyAlignment="1" applyProtection="1">
      <alignment horizontal="center" vertical="center"/>
      <protection locked="0"/>
    </xf>
    <xf numFmtId="0" fontId="38" fillId="0" borderId="45" xfId="6" applyFont="1" applyBorder="1" applyAlignment="1" applyProtection="1">
      <alignment horizontal="center" vertical="center"/>
      <protection locked="0"/>
    </xf>
    <xf numFmtId="0" fontId="38" fillId="0" borderId="61" xfId="6" applyFont="1" applyBorder="1" applyAlignment="1" applyProtection="1">
      <alignment horizontal="center" vertical="center"/>
      <protection locked="0"/>
    </xf>
    <xf numFmtId="5" fontId="38" fillId="0" borderId="21" xfId="6" applyNumberFormat="1" applyFont="1" applyBorder="1" applyAlignment="1" applyProtection="1">
      <alignment horizontal="right" vertical="center"/>
      <protection locked="0"/>
    </xf>
    <xf numFmtId="5" fontId="38" fillId="0" borderId="20" xfId="6" applyNumberFormat="1" applyFont="1" applyBorder="1" applyAlignment="1" applyProtection="1">
      <alignment horizontal="right" vertical="center"/>
      <protection locked="0"/>
    </xf>
    <xf numFmtId="0" fontId="38" fillId="0" borderId="20" xfId="6" applyFont="1" applyBorder="1" applyAlignment="1" applyProtection="1">
      <alignment horizontal="left" vertical="center"/>
      <protection locked="0"/>
    </xf>
    <xf numFmtId="0" fontId="38" fillId="0" borderId="52" xfId="6" applyFont="1" applyBorder="1" applyAlignment="1" applyProtection="1">
      <alignment horizontal="left" vertical="center"/>
      <protection locked="0"/>
    </xf>
    <xf numFmtId="0" fontId="38" fillId="0" borderId="30" xfId="6" applyFont="1" applyBorder="1" applyAlignment="1" applyProtection="1">
      <alignment horizontal="center" vertical="center"/>
      <protection locked="0"/>
    </xf>
    <xf numFmtId="5" fontId="38" fillId="0" borderId="58" xfId="6" applyNumberFormat="1" applyFont="1" applyBorder="1" applyAlignment="1" applyProtection="1">
      <alignment horizontal="center" vertical="center"/>
      <protection locked="0"/>
    </xf>
    <xf numFmtId="5" fontId="38" fillId="0" borderId="57" xfId="6" applyNumberFormat="1" applyFont="1" applyBorder="1" applyAlignment="1" applyProtection="1">
      <alignment horizontal="center" vertical="center"/>
      <protection locked="0"/>
    </xf>
    <xf numFmtId="5" fontId="38" fillId="0" borderId="56" xfId="6" applyNumberFormat="1" applyFont="1" applyBorder="1" applyAlignment="1" applyProtection="1">
      <alignment horizontal="center" vertical="center"/>
      <protection locked="0"/>
    </xf>
    <xf numFmtId="0" fontId="38" fillId="0" borderId="63" xfId="6" applyFont="1" applyBorder="1" applyAlignment="1" applyProtection="1">
      <alignment horizontal="center" vertical="center"/>
      <protection locked="0"/>
    </xf>
    <xf numFmtId="0" fontId="38" fillId="0" borderId="51" xfId="6" applyFont="1" applyBorder="1" applyAlignment="1" applyProtection="1">
      <alignment horizontal="center" vertical="center"/>
      <protection locked="0"/>
    </xf>
    <xf numFmtId="0" fontId="42" fillId="0" borderId="0" xfId="6" applyFont="1" applyAlignment="1">
      <alignment horizontal="left" vertical="center" shrinkToFit="1"/>
    </xf>
    <xf numFmtId="0" fontId="38" fillId="0" borderId="66" xfId="6" applyFont="1" applyBorder="1" applyAlignment="1" applyProtection="1">
      <alignment horizontal="center" vertical="center" shrinkToFit="1"/>
      <protection locked="0"/>
    </xf>
    <xf numFmtId="0" fontId="38" fillId="0" borderId="64" xfId="6" applyFont="1" applyBorder="1" applyAlignment="1" applyProtection="1">
      <alignment horizontal="center" vertical="center" shrinkToFit="1"/>
      <protection locked="0"/>
    </xf>
    <xf numFmtId="0" fontId="38" fillId="0" borderId="63" xfId="6" applyFont="1" applyBorder="1" applyAlignment="1" applyProtection="1">
      <alignment horizontal="center" vertical="center" shrinkToFit="1"/>
      <protection locked="0"/>
    </xf>
    <xf numFmtId="0" fontId="38" fillId="0" borderId="60" xfId="6" applyFont="1" applyBorder="1" applyAlignment="1" applyProtection="1">
      <alignment horizontal="center" vertical="center" wrapText="1" shrinkToFit="1"/>
      <protection locked="0"/>
    </xf>
    <xf numFmtId="0" fontId="38" fillId="0" borderId="46" xfId="6" applyFont="1" applyBorder="1" applyAlignment="1" applyProtection="1">
      <alignment horizontal="center" vertical="center"/>
      <protection locked="0"/>
    </xf>
    <xf numFmtId="0" fontId="38" fillId="0" borderId="7" xfId="6" applyFont="1" applyBorder="1" applyAlignment="1" applyProtection="1">
      <alignment horizontal="center" vertical="center"/>
      <protection locked="0"/>
    </xf>
    <xf numFmtId="0" fontId="38" fillId="0" borderId="21" xfId="6" applyFont="1" applyBorder="1" applyAlignment="1" applyProtection="1">
      <alignment horizontal="center" vertical="center" shrinkToFit="1"/>
      <protection locked="0"/>
    </xf>
    <xf numFmtId="0" fontId="38" fillId="0" borderId="20" xfId="6" applyFont="1" applyBorder="1" applyAlignment="1" applyProtection="1">
      <alignment horizontal="center" vertical="center" shrinkToFit="1"/>
      <protection locked="0"/>
    </xf>
    <xf numFmtId="0" fontId="38" fillId="0" borderId="52" xfId="6" applyFont="1" applyBorder="1" applyAlignment="1" applyProtection="1">
      <alignment horizontal="center" vertical="center" shrinkToFit="1"/>
      <protection locked="0"/>
    </xf>
    <xf numFmtId="0" fontId="38" fillId="0" borderId="61" xfId="6" applyFont="1" applyBorder="1" applyAlignment="1" applyProtection="1">
      <alignment horizontal="center" vertical="center" wrapText="1"/>
      <protection locked="0"/>
    </xf>
    <xf numFmtId="0" fontId="38" fillId="0" borderId="3" xfId="6" applyFont="1" applyBorder="1" applyAlignment="1" applyProtection="1">
      <alignment horizontal="center" vertical="center"/>
      <protection locked="0"/>
    </xf>
    <xf numFmtId="0" fontId="38" fillId="0" borderId="9" xfId="6" applyFont="1" applyBorder="1" applyAlignment="1" applyProtection="1">
      <alignment horizontal="left" vertical="center"/>
      <protection locked="0"/>
    </xf>
    <xf numFmtId="0" fontId="38" fillId="0" borderId="45" xfId="6" applyFont="1" applyBorder="1" applyAlignment="1" applyProtection="1">
      <alignment horizontal="left" vertical="center"/>
      <protection locked="0"/>
    </xf>
    <xf numFmtId="0" fontId="38" fillId="0" borderId="57" xfId="6" applyFont="1" applyBorder="1" applyAlignment="1" applyProtection="1">
      <alignment horizontal="center" vertical="center"/>
      <protection locked="0"/>
    </xf>
    <xf numFmtId="0" fontId="38" fillId="0" borderId="56" xfId="6" applyFont="1" applyBorder="1" applyAlignment="1" applyProtection="1">
      <alignment horizontal="center" vertical="center"/>
      <protection locked="0"/>
    </xf>
    <xf numFmtId="3" fontId="38" fillId="0" borderId="21" xfId="6" applyNumberFormat="1" applyFont="1" applyBorder="1" applyAlignment="1" applyProtection="1">
      <alignment horizontal="right" vertical="center"/>
      <protection locked="0"/>
    </xf>
    <xf numFmtId="0" fontId="38" fillId="0" borderId="20" xfId="6" applyFont="1" applyBorder="1" applyAlignment="1" applyProtection="1">
      <alignment horizontal="right" vertical="center"/>
      <protection locked="0"/>
    </xf>
    <xf numFmtId="5" fontId="38" fillId="0" borderId="43" xfId="6" applyNumberFormat="1" applyFont="1" applyBorder="1" applyAlignment="1" applyProtection="1">
      <alignment horizontal="right" vertical="center"/>
      <protection locked="0"/>
    </xf>
    <xf numFmtId="5" fontId="38" fillId="0" borderId="9" xfId="6" applyNumberFormat="1" applyFont="1" applyBorder="1" applyAlignment="1" applyProtection="1">
      <alignment horizontal="right" vertical="center"/>
      <protection locked="0"/>
    </xf>
  </cellXfs>
  <cellStyles count="8">
    <cellStyle name="桁区切り" xfId="1" builtinId="6"/>
    <cellStyle name="桁区切り 2" xfId="3" xr:uid="{00000000-0005-0000-0000-000001000000}"/>
    <cellStyle name="通貨" xfId="7" builtinId="7"/>
    <cellStyle name="標準" xfId="0" builtinId="0"/>
    <cellStyle name="標準 2" xfId="5" xr:uid="{00000000-0005-0000-0000-000004000000}"/>
    <cellStyle name="標準 2 2" xfId="6" xr:uid="{00000000-0005-0000-0000-000005000000}"/>
    <cellStyle name="標準 4" xfId="2" xr:uid="{00000000-0005-0000-0000-000006000000}"/>
    <cellStyle name="標準_008現場代理人等変更通知書" xfId="4" xr:uid="{00000000-0005-0000-0000-000007000000}"/>
  </cellStyles>
  <dxfs count="2">
    <dxf>
      <fill>
        <patternFill patternType="solid">
          <bgColor rgb="FFFF0000"/>
        </patternFill>
      </fill>
    </dxf>
    <dxf>
      <fill>
        <patternFill patternType="solid">
          <bgColor rgb="FFFF0000"/>
        </patternFill>
      </fill>
    </dxf>
  </dxfs>
  <tableStyles count="0" defaultTableStyle="TableStyleMedium2" defaultPivotStyle="PivotStyleLight16"/>
  <colors>
    <mruColors>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85725</xdr:colOff>
      <xdr:row>1</xdr:row>
      <xdr:rowOff>76200</xdr:rowOff>
    </xdr:from>
    <xdr:to>
      <xdr:col>30</xdr:col>
      <xdr:colOff>352425</xdr:colOff>
      <xdr:row>3</xdr:row>
      <xdr:rowOff>177800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372225" y="323850"/>
          <a:ext cx="5219700" cy="596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この様式の入力箇所はありません。</a:t>
          </a:r>
          <a:endParaRPr kumimoji="1" lang="en-US" altLang="ja-JP" sz="1600" b="1">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250371</xdr:colOff>
      <xdr:row>15</xdr:row>
      <xdr:rowOff>10886</xdr:rowOff>
    </xdr:from>
    <xdr:to>
      <xdr:col>48</xdr:col>
      <xdr:colOff>186146</xdr:colOff>
      <xdr:row>19</xdr:row>
      <xdr:rowOff>337457</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477000" y="3995057"/>
          <a:ext cx="6010003" cy="17199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内訳を入力してください。</a:t>
          </a:r>
          <a:endParaRPr kumimoji="1" lang="en-US" altLang="ja-JP" sz="1800" b="1">
            <a:solidFill>
              <a:schemeClr val="dk1"/>
            </a:solidFill>
            <a:effectLst/>
            <a:latin typeface="+mn-lt"/>
            <a:ea typeface="+mn-ea"/>
            <a:cs typeface="+mn-cs"/>
          </a:endParaRPr>
        </a:p>
        <a:p>
          <a:r>
            <a:rPr kumimoji="1" lang="ja-JP" altLang="en-US" sz="1600"/>
            <a:t>　  入札時に提出した工事費内訳書から転記。</a:t>
          </a:r>
          <a:endParaRPr kumimoji="1" lang="en-US" altLang="ja-JP" sz="1600"/>
        </a:p>
        <a:p>
          <a:r>
            <a:rPr kumimoji="1" lang="ja-JP" altLang="en-US" sz="1600"/>
            <a:t>　 ２回目以降で決定し、工事費内訳書を添付していない場合は　　</a:t>
          </a:r>
          <a:endParaRPr kumimoji="1" lang="en-US" altLang="ja-JP" sz="1600"/>
        </a:p>
        <a:p>
          <a:r>
            <a:rPr kumimoji="1" lang="ja-JP" altLang="en-US" sz="1600"/>
            <a:t>　 落札決定金額に合わせて内訳書を作成してください。</a:t>
          </a:r>
        </a:p>
      </xdr:txBody>
    </xdr:sp>
    <xdr:clientData/>
  </xdr:twoCellAnchor>
  <xdr:twoCellAnchor>
    <xdr:from>
      <xdr:col>22</xdr:col>
      <xdr:colOff>32657</xdr:colOff>
      <xdr:row>39</xdr:row>
      <xdr:rowOff>43542</xdr:rowOff>
    </xdr:from>
    <xdr:to>
      <xdr:col>49</xdr:col>
      <xdr:colOff>33746</xdr:colOff>
      <xdr:row>42</xdr:row>
      <xdr:rowOff>65314</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542314" y="10994571"/>
          <a:ext cx="6010003" cy="5116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法定福利費を入力してください。</a:t>
          </a:r>
          <a:endParaRPr kumimoji="1" lang="en-US" altLang="ja-JP" sz="1800" b="1">
            <a:solidFill>
              <a:schemeClr val="dk1"/>
            </a:solidFill>
            <a:effectLst/>
            <a:latin typeface="+mn-lt"/>
            <a:ea typeface="+mn-ea"/>
            <a:cs typeface="+mn-cs"/>
          </a:endParaRPr>
        </a:p>
      </xdr:txBody>
    </xdr:sp>
    <xdr:clientData/>
  </xdr:twoCellAnchor>
  <xdr:twoCellAnchor>
    <xdr:from>
      <xdr:col>21</xdr:col>
      <xdr:colOff>276131</xdr:colOff>
      <xdr:row>22</xdr:row>
      <xdr:rowOff>165666</xdr:rowOff>
    </xdr:from>
    <xdr:to>
      <xdr:col>48</xdr:col>
      <xdr:colOff>211906</xdr:colOff>
      <xdr:row>24</xdr:row>
      <xdr:rowOff>31171</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7896131" y="7107010"/>
          <a:ext cx="5936525" cy="5560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chemeClr val="dk1"/>
              </a:solidFill>
              <a:effectLst/>
              <a:latin typeface="+mn-lt"/>
              <a:ea typeface="+mn-ea"/>
              <a:cs typeface="+mn-cs"/>
            </a:rPr>
            <a:t>👇枠外に入力があります。忘れず入力してください。</a:t>
          </a:r>
          <a:endParaRPr kumimoji="1" lang="en-US" altLang="ja-JP" sz="1800" b="1">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74543</xdr:colOff>
      <xdr:row>37</xdr:row>
      <xdr:rowOff>16565</xdr:rowOff>
    </xdr:from>
    <xdr:to>
      <xdr:col>6</xdr:col>
      <xdr:colOff>289891</xdr:colOff>
      <xdr:row>38</xdr:row>
      <xdr:rowOff>8282</xdr:rowOff>
    </xdr:to>
    <xdr:sp macro="" textlink="">
      <xdr:nvSpPr>
        <xdr:cNvPr id="4" name="大かっこ 3">
          <a:extLst>
            <a:ext uri="{FF2B5EF4-FFF2-40B4-BE49-F238E27FC236}">
              <a16:creationId xmlns:a16="http://schemas.microsoft.com/office/drawing/2014/main" id="{00000000-0008-0000-0300-000004000000}"/>
            </a:ext>
          </a:extLst>
        </xdr:cNvPr>
        <xdr:cNvSpPr/>
      </xdr:nvSpPr>
      <xdr:spPr>
        <a:xfrm>
          <a:off x="2027168" y="10122590"/>
          <a:ext cx="605873" cy="2965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83125</xdr:colOff>
      <xdr:row>16</xdr:row>
      <xdr:rowOff>443344</xdr:rowOff>
    </xdr:from>
    <xdr:to>
      <xdr:col>40</xdr:col>
      <xdr:colOff>493</xdr:colOff>
      <xdr:row>33</xdr:row>
      <xdr:rowOff>27707</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7730834" y="4461162"/>
          <a:ext cx="5459186" cy="44473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契約保証金を入力してください。</a:t>
          </a:r>
          <a:endParaRPr kumimoji="1" lang="en-US" altLang="ja-JP" sz="1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dk1"/>
              </a:solidFill>
              <a:effectLst/>
              <a:latin typeface="+mn-lt"/>
              <a:ea typeface="+mn-ea"/>
              <a:cs typeface="+mn-cs"/>
            </a:rPr>
            <a:t>　</a:t>
          </a:r>
          <a:endParaRPr kumimoji="1" lang="en-US" altLang="ja-JP" sz="14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契約金額が</a:t>
          </a:r>
          <a:r>
            <a:rPr kumimoji="1" lang="en-US" altLang="ja-JP" sz="1400" b="1">
              <a:solidFill>
                <a:schemeClr val="dk1"/>
              </a:solidFill>
              <a:effectLst/>
              <a:latin typeface="+mn-lt"/>
              <a:ea typeface="+mn-ea"/>
              <a:cs typeface="+mn-cs"/>
            </a:rPr>
            <a:t>300</a:t>
          </a:r>
          <a:r>
            <a:rPr kumimoji="1" lang="ja-JP" altLang="ja-JP" sz="1400" b="1">
              <a:solidFill>
                <a:schemeClr val="dk1"/>
              </a:solidFill>
              <a:effectLst/>
              <a:latin typeface="+mn-lt"/>
              <a:ea typeface="+mn-ea"/>
              <a:cs typeface="+mn-cs"/>
            </a:rPr>
            <a:t>万円</a:t>
          </a:r>
          <a:r>
            <a:rPr kumimoji="1" lang="ja-JP" altLang="en-US" sz="1400" b="1">
              <a:solidFill>
                <a:schemeClr val="dk1"/>
              </a:solidFill>
              <a:effectLst/>
              <a:latin typeface="+mn-lt"/>
              <a:ea typeface="+mn-ea"/>
              <a:cs typeface="+mn-cs"/>
            </a:rPr>
            <a:t>未満</a:t>
          </a:r>
          <a:r>
            <a:rPr kumimoji="1" lang="ja-JP" altLang="ja-JP" sz="1400" b="1">
              <a:solidFill>
                <a:schemeClr val="dk1"/>
              </a:solidFill>
              <a:effectLst/>
              <a:latin typeface="+mn-lt"/>
              <a:ea typeface="+mn-ea"/>
              <a:cs typeface="+mn-cs"/>
            </a:rPr>
            <a:t>（</a:t>
          </a:r>
          <a:r>
            <a:rPr kumimoji="1" lang="ja-JP" altLang="ja-JP" sz="1400" b="1">
              <a:solidFill>
                <a:srgbClr val="FF0000"/>
              </a:solidFill>
              <a:effectLst/>
              <a:latin typeface="+mn-lt"/>
              <a:ea typeface="+mn-ea"/>
              <a:cs typeface="+mn-cs"/>
            </a:rPr>
            <a:t>税込</a:t>
          </a:r>
          <a:r>
            <a:rPr kumimoji="1" lang="ja-JP" altLang="ja-JP" sz="1400" b="1">
              <a:solidFill>
                <a:schemeClr val="dk1"/>
              </a:solidFill>
              <a:effectLst/>
              <a:latin typeface="+mn-lt"/>
              <a:ea typeface="+mn-ea"/>
              <a:cs typeface="+mn-cs"/>
            </a:rPr>
            <a:t>）の場合</a:t>
          </a:r>
          <a:endParaRPr kumimoji="1" lang="en-US" altLang="ja-JP" sz="14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　→　「免除」と入力してください。</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r>
            <a:rPr kumimoji="1" lang="ja-JP" altLang="en-US" sz="1400" b="1"/>
            <a:t>　　契約金額が</a:t>
          </a:r>
          <a:r>
            <a:rPr kumimoji="1" lang="en-US" altLang="ja-JP" sz="1400" b="1"/>
            <a:t>300</a:t>
          </a:r>
          <a:r>
            <a:rPr kumimoji="1" lang="ja-JP" altLang="en-US" sz="1400" b="1"/>
            <a:t>万円以上（</a:t>
          </a:r>
          <a:r>
            <a:rPr kumimoji="1" lang="ja-JP" altLang="en-US" sz="1400" b="1">
              <a:solidFill>
                <a:srgbClr val="FF0000"/>
              </a:solidFill>
            </a:rPr>
            <a:t>税込</a:t>
          </a:r>
          <a:r>
            <a:rPr kumimoji="1" lang="ja-JP" altLang="en-US" sz="1400" b="1"/>
            <a:t>）の場合</a:t>
          </a:r>
          <a:endParaRPr kumimoji="1" lang="en-US" altLang="ja-JP" sz="1400" b="1"/>
        </a:p>
        <a:p>
          <a:r>
            <a:rPr kumimoji="1" lang="ja-JP" altLang="en-US" sz="1100"/>
            <a:t>　　　　</a:t>
          </a:r>
          <a:r>
            <a:rPr kumimoji="1" lang="ja-JP" altLang="en-US" sz="1400"/>
            <a:t>（１）現金納付の場合　</a:t>
          </a:r>
          <a:endParaRPr kumimoji="1" lang="en-US" altLang="ja-JP" sz="1400"/>
        </a:p>
        <a:p>
          <a:r>
            <a:rPr kumimoji="1" lang="ja-JP" altLang="en-US" sz="1400"/>
            <a:t>　　　　　　→　納付した金額を入力してください。</a:t>
          </a:r>
          <a:endParaRPr kumimoji="1" lang="en-US" altLang="ja-JP" sz="1400"/>
        </a:p>
        <a:p>
          <a:r>
            <a:rPr kumimoji="1" lang="ja-JP" altLang="en-US" sz="1400"/>
            <a:t>　　　　　　　（頭に「￥」、最後に「円」をつける）</a:t>
          </a:r>
          <a:endParaRPr kumimoji="1" lang="en-US" altLang="ja-JP" sz="1400"/>
        </a:p>
        <a:p>
          <a:r>
            <a:rPr kumimoji="1" lang="ja-JP" altLang="en-US" sz="1400"/>
            <a:t>　　　（２）東日本保証・金融機関保証の場合</a:t>
          </a:r>
          <a:endParaRPr kumimoji="1" lang="en-US" altLang="ja-JP" sz="1400"/>
        </a:p>
        <a:p>
          <a:r>
            <a:rPr kumimoji="1" lang="ja-JP" altLang="en-US" sz="1400"/>
            <a:t>　　　　　　→　保証金額を入力してください。</a:t>
          </a:r>
          <a:endParaRPr kumimoji="1" lang="en-US" altLang="ja-JP" sz="1400"/>
        </a:p>
        <a:p>
          <a:r>
            <a:rPr kumimoji="1" lang="ja-JP" altLang="en-US" sz="1400"/>
            <a:t>　　　　　　　</a:t>
          </a:r>
          <a:r>
            <a:rPr kumimoji="1" lang="ja-JP" altLang="ja-JP" sz="1400">
              <a:solidFill>
                <a:schemeClr val="dk1"/>
              </a:solidFill>
              <a:effectLst/>
              <a:latin typeface="+mn-lt"/>
              <a:ea typeface="+mn-ea"/>
              <a:cs typeface="+mn-cs"/>
            </a:rPr>
            <a:t>（頭に「￥」、最後に「円」をつける）</a:t>
          </a:r>
          <a:endParaRPr kumimoji="1" lang="en-US" altLang="ja-JP" sz="1400"/>
        </a:p>
        <a:p>
          <a:r>
            <a:rPr kumimoji="1" lang="ja-JP" altLang="en-US" sz="1400"/>
            <a:t>　　　（３）履行保証証券の場合</a:t>
          </a:r>
          <a:endParaRPr kumimoji="1" lang="en-US" altLang="ja-JP" sz="1400"/>
        </a:p>
        <a:p>
          <a:r>
            <a:rPr kumimoji="1" lang="ja-JP" altLang="en-US" sz="1400"/>
            <a:t>　　　　　　→　「免除」と入力してください。</a:t>
          </a:r>
          <a:endParaRPr kumimoji="1" lang="en-US" altLang="ja-JP" sz="1400"/>
        </a:p>
        <a:p>
          <a:endParaRPr kumimoji="1" lang="en-US" altLang="ja-JP" sz="1100"/>
        </a:p>
        <a:p>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83820</xdr:colOff>
      <xdr:row>42</xdr:row>
      <xdr:rowOff>20955</xdr:rowOff>
    </xdr:from>
    <xdr:to>
      <xdr:col>8</xdr:col>
      <xdr:colOff>472440</xdr:colOff>
      <xdr:row>43</xdr:row>
      <xdr:rowOff>184785</xdr:rowOff>
    </xdr:to>
    <xdr:sp macro="" textlink="">
      <xdr:nvSpPr>
        <xdr:cNvPr id="14344" name="Text Box 8">
          <a:extLst>
            <a:ext uri="{FF2B5EF4-FFF2-40B4-BE49-F238E27FC236}">
              <a16:creationId xmlns:a16="http://schemas.microsoft.com/office/drawing/2014/main" id="{00000000-0008-0000-0400-000008380000}"/>
            </a:ext>
          </a:extLst>
        </xdr:cNvPr>
        <xdr:cNvSpPr txBox="1">
          <a:spLocks noChangeArrowheads="1"/>
        </xdr:cNvSpPr>
      </xdr:nvSpPr>
      <xdr:spPr bwMode="auto">
        <a:xfrm>
          <a:off x="5417820" y="8422005"/>
          <a:ext cx="388620" cy="41148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twoCellAnchor>
    <xdr:from>
      <xdr:col>8</xdr:col>
      <xdr:colOff>83820</xdr:colOff>
      <xdr:row>37</xdr:row>
      <xdr:rowOff>154940</xdr:rowOff>
    </xdr:from>
    <xdr:to>
      <xdr:col>8</xdr:col>
      <xdr:colOff>472440</xdr:colOff>
      <xdr:row>39</xdr:row>
      <xdr:rowOff>134620</xdr:rowOff>
    </xdr:to>
    <xdr:sp macro="" textlink="">
      <xdr:nvSpPr>
        <xdr:cNvPr id="14345" name="Text Box 9">
          <a:extLst>
            <a:ext uri="{FF2B5EF4-FFF2-40B4-BE49-F238E27FC236}">
              <a16:creationId xmlns:a16="http://schemas.microsoft.com/office/drawing/2014/main" id="{00000000-0008-0000-0400-000009380000}"/>
            </a:ext>
          </a:extLst>
        </xdr:cNvPr>
        <xdr:cNvSpPr txBox="1">
          <a:spLocks noChangeArrowheads="1"/>
        </xdr:cNvSpPr>
      </xdr:nvSpPr>
      <xdr:spPr bwMode="auto">
        <a:xfrm>
          <a:off x="5468620" y="7305040"/>
          <a:ext cx="388620" cy="30988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twoCellAnchor>
    <xdr:from>
      <xdr:col>9</xdr:col>
      <xdr:colOff>279400</xdr:colOff>
      <xdr:row>21</xdr:row>
      <xdr:rowOff>114300</xdr:rowOff>
    </xdr:from>
    <xdr:to>
      <xdr:col>17</xdr:col>
      <xdr:colOff>114300</xdr:colOff>
      <xdr:row>25</xdr:row>
      <xdr:rowOff>50800</xdr:rowOff>
    </xdr:to>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6337300" y="4406900"/>
          <a:ext cx="5219700" cy="596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この様式の入力箇所はありません。</a:t>
          </a:r>
          <a:endParaRPr kumimoji="1" lang="en-US" altLang="ja-JP" sz="1600" b="1">
            <a:solidFill>
              <a:schemeClr val="dk1"/>
            </a:solidFill>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9</xdr:row>
      <xdr:rowOff>0</xdr:rowOff>
    </xdr:from>
    <xdr:to>
      <xdr:col>1</xdr:col>
      <xdr:colOff>274320</xdr:colOff>
      <xdr:row>10</xdr:row>
      <xdr:rowOff>297180</xdr:rowOff>
    </xdr:to>
    <xdr:sp macro="" textlink="">
      <xdr:nvSpPr>
        <xdr:cNvPr id="3" name="Line 2">
          <a:extLst>
            <a:ext uri="{FF2B5EF4-FFF2-40B4-BE49-F238E27FC236}">
              <a16:creationId xmlns:a16="http://schemas.microsoft.com/office/drawing/2014/main" id="{00000000-0008-0000-0500-000003000000}"/>
            </a:ext>
          </a:extLst>
        </xdr:cNvPr>
        <xdr:cNvSpPr>
          <a:spLocks noChangeShapeType="1"/>
        </xdr:cNvSpPr>
      </xdr:nvSpPr>
      <xdr:spPr bwMode="auto">
        <a:xfrm>
          <a:off x="0" y="1341120"/>
          <a:ext cx="762000" cy="3352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190500</xdr:colOff>
      <xdr:row>2</xdr:row>
      <xdr:rowOff>25400</xdr:rowOff>
    </xdr:from>
    <xdr:to>
      <xdr:col>47</xdr:col>
      <xdr:colOff>317500</xdr:colOff>
      <xdr:row>11</xdr:row>
      <xdr:rowOff>190500</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12179300" y="520700"/>
          <a:ext cx="6883400" cy="3009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変更契約の場合は、変更後の工期を</a:t>
          </a:r>
          <a:r>
            <a:rPr kumimoji="1" lang="ja-JP" altLang="en-US" sz="1600" b="1">
              <a:solidFill>
                <a:srgbClr val="FF0000"/>
              </a:solidFill>
              <a:effectLst/>
              <a:latin typeface="+mn-lt"/>
              <a:ea typeface="+mn-ea"/>
              <a:cs typeface="+mn-cs"/>
            </a:rPr>
            <a:t>赤字</a:t>
          </a:r>
          <a:r>
            <a:rPr kumimoji="1" lang="ja-JP" altLang="en-US" sz="1600" b="1">
              <a:solidFill>
                <a:schemeClr val="dk1"/>
              </a:solidFill>
              <a:effectLst/>
              <a:latin typeface="+mn-lt"/>
              <a:ea typeface="+mn-ea"/>
              <a:cs typeface="+mn-cs"/>
            </a:rPr>
            <a:t>で入力してください。</a:t>
          </a:r>
          <a:endParaRPr kumimoji="1" lang="en-US" altLang="ja-JP" sz="1600" b="1">
            <a:solidFill>
              <a:schemeClr val="dk1"/>
            </a:solidFill>
            <a:effectLst/>
            <a:latin typeface="+mn-lt"/>
            <a:ea typeface="+mn-ea"/>
            <a:cs typeface="+mn-cs"/>
          </a:endParaRPr>
        </a:p>
        <a:p>
          <a:r>
            <a:rPr kumimoji="1" lang="ja-JP" altLang="en-US" sz="1600" b="1">
              <a:solidFill>
                <a:schemeClr val="dk1"/>
              </a:solidFill>
              <a:effectLst/>
              <a:latin typeface="+mn-lt"/>
              <a:ea typeface="+mn-ea"/>
              <a:cs typeface="+mn-cs"/>
            </a:rPr>
            <a:t>　　（完成日の下の段に直接入力できます）</a:t>
          </a:r>
          <a:endParaRPr kumimoji="1" lang="en-US" altLang="ja-JP" sz="1600" b="1"/>
        </a:p>
        <a:p>
          <a:r>
            <a:rPr kumimoji="1" lang="ja-JP" altLang="en-US" sz="1600"/>
            <a:t>　　　</a:t>
          </a:r>
          <a:endParaRPr kumimoji="1" lang="en-US" altLang="ja-JP" sz="1600"/>
        </a:p>
        <a:p>
          <a:r>
            <a:rPr kumimoji="1" lang="ja-JP" altLang="en-US" sz="1600"/>
            <a:t>　記載例　</a:t>
          </a:r>
          <a:endParaRPr kumimoji="1" lang="en-US" altLang="ja-JP" sz="1600"/>
        </a:p>
        <a:p>
          <a:pPr>
            <a:spcAft>
              <a:spcPts val="600"/>
            </a:spcAft>
          </a:pPr>
          <a:r>
            <a:rPr kumimoji="1" lang="ja-JP" altLang="en-US" sz="1600"/>
            <a:t>　　　着手　令和　５年　５月　２日</a:t>
          </a:r>
          <a:endParaRPr kumimoji="1" lang="en-US" altLang="ja-JP" sz="1600"/>
        </a:p>
        <a:p>
          <a:r>
            <a:rPr kumimoji="1" lang="ja-JP" altLang="en-US" sz="1600"/>
            <a:t>　　　</a:t>
          </a:r>
          <a:r>
            <a:rPr kumimoji="1" lang="ja-JP" altLang="en-US" sz="1600">
              <a:latin typeface="+mn-ea"/>
              <a:ea typeface="+mn-ea"/>
            </a:rPr>
            <a:t>完成　令和　５年　</a:t>
          </a:r>
          <a:r>
            <a:rPr kumimoji="1" lang="en-US" altLang="ja-JP" sz="1600">
              <a:latin typeface="+mn-ea"/>
              <a:ea typeface="+mn-ea"/>
            </a:rPr>
            <a:t>12</a:t>
          </a:r>
          <a:r>
            <a:rPr kumimoji="1" lang="ja-JP" altLang="en-US" sz="1600">
              <a:latin typeface="+mn-ea"/>
              <a:ea typeface="+mn-ea"/>
            </a:rPr>
            <a:t>月　</a:t>
          </a:r>
          <a:r>
            <a:rPr kumimoji="1" lang="en-US" altLang="ja-JP" sz="1600">
              <a:latin typeface="+mn-ea"/>
              <a:ea typeface="+mn-ea"/>
            </a:rPr>
            <a:t>25</a:t>
          </a:r>
          <a:r>
            <a:rPr kumimoji="1" lang="ja-JP" altLang="en-US" sz="1600">
              <a:latin typeface="+mn-ea"/>
              <a:ea typeface="+mn-ea"/>
            </a:rPr>
            <a:t>日（当初）　👈</a:t>
          </a:r>
          <a:r>
            <a:rPr kumimoji="1" lang="en-US" altLang="ja-JP" sz="1600">
              <a:latin typeface="+mn-ea"/>
              <a:ea typeface="+mn-ea"/>
            </a:rPr>
            <a:t>(</a:t>
          </a:r>
          <a:r>
            <a:rPr kumimoji="1" lang="ja-JP" altLang="en-US" sz="1600">
              <a:latin typeface="+mn-ea"/>
              <a:ea typeface="+mn-ea"/>
            </a:rPr>
            <a:t>当初）</a:t>
          </a:r>
          <a:r>
            <a:rPr kumimoji="1" lang="en-US" altLang="ja-JP" sz="1600">
              <a:solidFill>
                <a:srgbClr val="FF0000"/>
              </a:solidFill>
              <a:latin typeface="+mn-ea"/>
              <a:ea typeface="+mn-ea"/>
            </a:rPr>
            <a:t>(</a:t>
          </a:r>
          <a:r>
            <a:rPr kumimoji="1" lang="ja-JP" altLang="en-US" sz="1600">
              <a:solidFill>
                <a:srgbClr val="FF0000"/>
              </a:solidFill>
              <a:latin typeface="+mn-ea"/>
              <a:ea typeface="+mn-ea"/>
            </a:rPr>
            <a:t>変更</a:t>
          </a:r>
          <a:r>
            <a:rPr kumimoji="1" lang="en-US" altLang="ja-JP" sz="1600">
              <a:solidFill>
                <a:srgbClr val="FF0000"/>
              </a:solidFill>
              <a:latin typeface="+mn-ea"/>
              <a:ea typeface="+mn-ea"/>
            </a:rPr>
            <a:t>)</a:t>
          </a:r>
          <a:r>
            <a:rPr kumimoji="1" lang="ja-JP" altLang="en-US" sz="1600">
              <a:latin typeface="+mn-ea"/>
              <a:ea typeface="+mn-ea"/>
            </a:rPr>
            <a:t>は</a:t>
          </a:r>
          <a:endParaRPr kumimoji="1" lang="en-US" altLang="ja-JP" sz="1600">
            <a:latin typeface="+mn-ea"/>
            <a:ea typeface="+mn-ea"/>
          </a:endParaRPr>
        </a:p>
        <a:p>
          <a:r>
            <a:rPr kumimoji="1" lang="ja-JP" altLang="en-US" sz="1600"/>
            <a:t>　　　</a:t>
          </a:r>
          <a:r>
            <a:rPr kumimoji="1" lang="ja-JP" altLang="en-US" sz="1600">
              <a:solidFill>
                <a:srgbClr val="FF0000"/>
              </a:solidFill>
              <a:latin typeface="+mn-ea"/>
              <a:ea typeface="+mn-ea"/>
            </a:rPr>
            <a:t>完成　令和　６年　３月　</a:t>
          </a:r>
          <a:r>
            <a:rPr kumimoji="1" lang="en-US" altLang="ja-JP" sz="1600">
              <a:solidFill>
                <a:srgbClr val="FF0000"/>
              </a:solidFill>
              <a:latin typeface="+mn-ea"/>
              <a:ea typeface="+mn-ea"/>
            </a:rPr>
            <a:t>15</a:t>
          </a:r>
          <a:r>
            <a:rPr kumimoji="1" lang="ja-JP" altLang="en-US" sz="1600">
              <a:solidFill>
                <a:srgbClr val="FF0000"/>
              </a:solidFill>
              <a:latin typeface="+mn-ea"/>
              <a:ea typeface="+mn-ea"/>
            </a:rPr>
            <a:t>日（変更）　　</a:t>
          </a:r>
          <a:r>
            <a:rPr kumimoji="1" lang="ja-JP" altLang="ja-JP" sz="1600">
              <a:solidFill>
                <a:schemeClr val="dk1"/>
              </a:solidFill>
              <a:effectLst/>
              <a:latin typeface="+mn-ea"/>
              <a:ea typeface="+mn-ea"/>
              <a:cs typeface="+mn-cs"/>
            </a:rPr>
            <a:t>プルダウンで選択</a:t>
          </a:r>
          <a:r>
            <a:rPr kumimoji="1" lang="ja-JP" altLang="en-US" sz="1600">
              <a:solidFill>
                <a:schemeClr val="dk1"/>
              </a:solidFill>
              <a:effectLst/>
              <a:latin typeface="+mn-ea"/>
              <a:ea typeface="+mn-ea"/>
              <a:cs typeface="+mn-cs"/>
            </a:rPr>
            <a:t>可</a:t>
          </a:r>
          <a:r>
            <a:rPr kumimoji="1" lang="ja-JP" altLang="en-US" sz="2400">
              <a:solidFill>
                <a:srgbClr val="FF0000"/>
              </a:solidFill>
              <a:latin typeface="+mn-ea"/>
              <a:ea typeface="+mn-ea"/>
            </a:rPr>
            <a:t>　</a:t>
          </a:r>
          <a:r>
            <a:rPr kumimoji="1" lang="ja-JP" altLang="en-US" sz="2400">
              <a:solidFill>
                <a:srgbClr val="FF0000"/>
              </a:solidFill>
            </a:rPr>
            <a:t>　　</a:t>
          </a:r>
          <a:endParaRPr kumimoji="1" lang="ja-JP" altLang="en-US" sz="1600">
            <a:solidFill>
              <a:srgbClr val="FF0000"/>
            </a:solidFill>
          </a:endParaRPr>
        </a:p>
      </xdr:txBody>
    </xdr:sp>
    <xdr:clientData/>
  </xdr:twoCellAnchor>
  <xdr:twoCellAnchor>
    <xdr:from>
      <xdr:col>33</xdr:col>
      <xdr:colOff>219528</xdr:colOff>
      <xdr:row>11</xdr:row>
      <xdr:rowOff>333829</xdr:rowOff>
    </xdr:from>
    <xdr:to>
      <xdr:col>47</xdr:col>
      <xdr:colOff>346528</xdr:colOff>
      <xdr:row>13</xdr:row>
      <xdr:rowOff>371929</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2378871" y="3675743"/>
          <a:ext cx="6985000" cy="8871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変更契約の場合は、変更後の工期を当初工期（黒字）の下段に</a:t>
          </a:r>
          <a:endParaRPr kumimoji="1" lang="en-US" altLang="ja-JP" sz="1600" b="1">
            <a:solidFill>
              <a:schemeClr val="dk1"/>
            </a:solidFill>
            <a:effectLst/>
            <a:latin typeface="+mn-lt"/>
            <a:ea typeface="+mn-ea"/>
            <a:cs typeface="+mn-cs"/>
          </a:endParaRPr>
        </a:p>
        <a:p>
          <a:r>
            <a:rPr kumimoji="1" lang="ja-JP" altLang="en-US" sz="1600" b="1">
              <a:solidFill>
                <a:schemeClr val="dk1"/>
              </a:solidFill>
              <a:effectLst/>
              <a:latin typeface="+mn-lt"/>
              <a:ea typeface="+mn-ea"/>
              <a:cs typeface="+mn-cs"/>
            </a:rPr>
            <a:t>　  </a:t>
          </a:r>
          <a:r>
            <a:rPr kumimoji="1" lang="ja-JP" altLang="en-US" sz="1600" b="1">
              <a:solidFill>
                <a:srgbClr val="FF0000"/>
              </a:solidFill>
              <a:effectLst/>
              <a:latin typeface="+mn-lt"/>
              <a:ea typeface="+mn-ea"/>
              <a:cs typeface="+mn-cs"/>
            </a:rPr>
            <a:t>赤字</a:t>
          </a:r>
          <a:r>
            <a:rPr kumimoji="1" lang="ja-JP" altLang="en-US" sz="1600" b="1">
              <a:solidFill>
                <a:schemeClr val="dk1"/>
              </a:solidFill>
              <a:effectLst/>
              <a:latin typeface="+mn-lt"/>
              <a:ea typeface="+mn-ea"/>
              <a:cs typeface="+mn-cs"/>
            </a:rPr>
            <a:t>で記載してください。</a:t>
          </a:r>
          <a:endParaRPr kumimoji="1" lang="en-US" altLang="ja-JP" sz="1600" b="1"/>
        </a:p>
        <a:p>
          <a:r>
            <a:rPr kumimoji="1" lang="ja-JP" altLang="en-US" sz="1600"/>
            <a:t>　　　</a:t>
          </a:r>
        </a:p>
      </xdr:txBody>
    </xdr:sp>
    <xdr:clientData/>
  </xdr:twoCellAnchor>
  <xdr:twoCellAnchor>
    <xdr:from>
      <xdr:col>34</xdr:col>
      <xdr:colOff>14288</xdr:colOff>
      <xdr:row>14</xdr:row>
      <xdr:rowOff>309565</xdr:rowOff>
    </xdr:from>
    <xdr:to>
      <xdr:col>43</xdr:col>
      <xdr:colOff>454819</xdr:colOff>
      <xdr:row>14</xdr:row>
      <xdr:rowOff>404815</xdr:rowOff>
    </xdr:to>
    <xdr:sp macro="" textlink="">
      <xdr:nvSpPr>
        <xdr:cNvPr id="6" name="正方形/長方形 5">
          <a:extLst>
            <a:ext uri="{FF2B5EF4-FFF2-40B4-BE49-F238E27FC236}">
              <a16:creationId xmlns:a16="http://schemas.microsoft.com/office/drawing/2014/main" id="{F7A56E55-1B0A-4D5B-B0A2-E6B935A5890A}"/>
            </a:ext>
          </a:extLst>
        </xdr:cNvPr>
        <xdr:cNvSpPr/>
      </xdr:nvSpPr>
      <xdr:spPr>
        <a:xfrm>
          <a:off x="12575382" y="4929190"/>
          <a:ext cx="4833937" cy="95250"/>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34</xdr:col>
      <xdr:colOff>38099</xdr:colOff>
      <xdr:row>15</xdr:row>
      <xdr:rowOff>404815</xdr:rowOff>
    </xdr:from>
    <xdr:to>
      <xdr:col>45</xdr:col>
      <xdr:colOff>133350</xdr:colOff>
      <xdr:row>16</xdr:row>
      <xdr:rowOff>416722</xdr:rowOff>
    </xdr:to>
    <xdr:sp macro="" textlink="">
      <xdr:nvSpPr>
        <xdr:cNvPr id="7" name="テキスト ボックス 6">
          <a:extLst>
            <a:ext uri="{FF2B5EF4-FFF2-40B4-BE49-F238E27FC236}">
              <a16:creationId xmlns:a16="http://schemas.microsoft.com/office/drawing/2014/main" id="{4D01AA29-A1A0-40A6-95A5-8DD2A5A3370D}"/>
            </a:ext>
          </a:extLst>
        </xdr:cNvPr>
        <xdr:cNvSpPr txBox="1"/>
      </xdr:nvSpPr>
      <xdr:spPr>
        <a:xfrm>
          <a:off x="12599193" y="5453065"/>
          <a:ext cx="5464970" cy="4405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dk1"/>
              </a:solidFill>
              <a:effectLst/>
              <a:latin typeface="+mn-lt"/>
              <a:ea typeface="+mn-ea"/>
              <a:cs typeface="+mn-cs"/>
            </a:rPr>
            <a:t>👆この図形活用し、工程表を作成してください。</a:t>
          </a:r>
          <a:endParaRPr kumimoji="1" lang="en-US" altLang="ja-JP" sz="1400" b="1">
            <a:solidFill>
              <a:srgbClr val="FF0000"/>
            </a:solidFill>
            <a:effectLst/>
            <a:latin typeface="+mn-lt"/>
            <a:ea typeface="+mn-ea"/>
            <a:cs typeface="+mn-cs"/>
          </a:endParaRPr>
        </a:p>
      </xdr:txBody>
    </xdr:sp>
    <xdr:clientData/>
  </xdr:twoCellAnchor>
  <xdr:twoCellAnchor>
    <xdr:from>
      <xdr:col>34</xdr:col>
      <xdr:colOff>0</xdr:colOff>
      <xdr:row>15</xdr:row>
      <xdr:rowOff>45247</xdr:rowOff>
    </xdr:from>
    <xdr:to>
      <xdr:col>43</xdr:col>
      <xdr:colOff>440531</xdr:colOff>
      <xdr:row>15</xdr:row>
      <xdr:rowOff>140497</xdr:rowOff>
    </xdr:to>
    <xdr:sp macro="" textlink="">
      <xdr:nvSpPr>
        <xdr:cNvPr id="8" name="正方形/長方形 7">
          <a:extLst>
            <a:ext uri="{FF2B5EF4-FFF2-40B4-BE49-F238E27FC236}">
              <a16:creationId xmlns:a16="http://schemas.microsoft.com/office/drawing/2014/main" id="{FA0575A6-81AE-452C-A256-26867DB568D8}"/>
            </a:ext>
          </a:extLst>
        </xdr:cNvPr>
        <xdr:cNvSpPr/>
      </xdr:nvSpPr>
      <xdr:spPr>
        <a:xfrm>
          <a:off x="12561094" y="5093497"/>
          <a:ext cx="4833937" cy="95250"/>
        </a:xfrm>
        <a:prstGeom prst="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wsDr>
</file>

<file path=xl/drawings/drawing6.xml><?xml version="1.0" encoding="utf-8"?>
<xdr:wsDr xmlns:xdr="http://schemas.openxmlformats.org/drawingml/2006/spreadsheetDrawing" xmlns:a="http://schemas.openxmlformats.org/drawingml/2006/main">
  <xdr:twoCellAnchor>
    <xdr:from>
      <xdr:col>9</xdr:col>
      <xdr:colOff>245835</xdr:colOff>
      <xdr:row>23</xdr:row>
      <xdr:rowOff>97970</xdr:rowOff>
    </xdr:from>
    <xdr:to>
      <xdr:col>18</xdr:col>
      <xdr:colOff>76199</xdr:colOff>
      <xdr:row>29</xdr:row>
      <xdr:rowOff>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6592206" y="5279570"/>
          <a:ext cx="5904593" cy="1143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a:t>
          </a:r>
          <a:r>
            <a:rPr kumimoji="1" lang="ja-JP" altLang="en-US" sz="1400" b="1">
              <a:solidFill>
                <a:schemeClr val="dk1"/>
              </a:solidFill>
              <a:effectLst/>
              <a:latin typeface="+mn-ea"/>
              <a:ea typeface="+mn-ea"/>
              <a:cs typeface="+mn-cs"/>
            </a:rPr>
            <a:t>印刷後、掛金収納書</a:t>
          </a:r>
          <a:r>
            <a:rPr kumimoji="1" lang="en-US" altLang="ja-JP" sz="1400" b="1">
              <a:solidFill>
                <a:schemeClr val="dk1"/>
              </a:solidFill>
              <a:effectLst/>
              <a:latin typeface="+mn-ea"/>
              <a:ea typeface="+mn-ea"/>
              <a:cs typeface="+mn-cs"/>
            </a:rPr>
            <a:t>(</a:t>
          </a:r>
          <a:r>
            <a:rPr kumimoji="1" lang="ja-JP" altLang="en-US" sz="1400" b="1">
              <a:solidFill>
                <a:schemeClr val="dk1"/>
              </a:solidFill>
              <a:effectLst/>
              <a:latin typeface="+mn-ea"/>
              <a:ea typeface="+mn-ea"/>
              <a:cs typeface="+mn-cs"/>
            </a:rPr>
            <a:t>発注者用）</a:t>
          </a:r>
          <a:r>
            <a:rPr kumimoji="1" lang="ja-JP" altLang="en-US" sz="1400" b="1">
              <a:solidFill>
                <a:schemeClr val="dk1"/>
              </a:solidFill>
              <a:effectLst/>
              <a:latin typeface="+mn-lt"/>
              <a:ea typeface="+mn-ea"/>
              <a:cs typeface="+mn-cs"/>
            </a:rPr>
            <a:t>をのりで貼り付けてください。</a:t>
          </a:r>
          <a:endParaRPr kumimoji="1" lang="en-US" altLang="ja-JP" sz="1400" b="1">
            <a:solidFill>
              <a:schemeClr val="dk1"/>
            </a:solidFill>
            <a:effectLst/>
            <a:latin typeface="+mn-lt"/>
            <a:ea typeface="+mn-ea"/>
            <a:cs typeface="+mn-cs"/>
          </a:endParaRPr>
        </a:p>
        <a:p>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注意：</a:t>
          </a:r>
          <a:r>
            <a:rPr kumimoji="1" lang="ja-JP" altLang="en-US" sz="1400" b="1" i="0" u="sng" strike="noStrike" kern="0" cap="none" spc="0" normalizeH="0" baseline="0" noProof="0">
              <a:ln>
                <a:noFill/>
              </a:ln>
              <a:solidFill>
                <a:srgbClr val="FF0000"/>
              </a:solidFill>
              <a:effectLst/>
              <a:uLnTx/>
              <a:uFillTx/>
              <a:latin typeface="+mn-lt"/>
              <a:ea typeface="+mn-ea"/>
              <a:cs typeface="+mn-cs"/>
            </a:rPr>
            <a:t>落札決定日の２日後までに</a:t>
          </a:r>
          <a:r>
            <a:rPr kumimoji="1" lang="ja-JP" altLang="en-US" sz="1400" b="1" i="0" u="none" strike="noStrike" kern="0" cap="none" spc="0" normalizeH="0" baseline="0" noProof="0">
              <a:ln>
                <a:noFill/>
              </a:ln>
              <a:solidFill>
                <a:prstClr val="black"/>
              </a:solidFill>
              <a:effectLst/>
              <a:uLnTx/>
              <a:uFillTx/>
              <a:latin typeface="+mn-lt"/>
              <a:ea typeface="+mn-ea"/>
              <a:cs typeface="+mn-cs"/>
            </a:rPr>
            <a:t>購入し提出すること。</a:t>
          </a:r>
          <a:r>
            <a:rPr kumimoji="1" lang="ja-JP" altLang="en-US" sz="1600"/>
            <a:t>　</a:t>
          </a:r>
          <a:endParaRPr kumimoji="1" lang="en-US" altLang="ja-JP" sz="1600"/>
        </a:p>
        <a:p>
          <a:r>
            <a:rPr kumimoji="1" lang="ja-JP" altLang="en-US" sz="1600"/>
            <a:t>　　　</a:t>
          </a:r>
          <a:endParaRPr kumimoji="1" lang="en-US" altLang="ja-JP" sz="1600"/>
        </a:p>
        <a:p>
          <a:r>
            <a:rPr kumimoji="1" lang="ja-JP" altLang="en-US" sz="1600">
              <a:solidFill>
                <a:srgbClr val="FF0000"/>
              </a:solidFill>
            </a:rPr>
            <a:t>　</a:t>
          </a:r>
        </a:p>
      </xdr:txBody>
    </xdr:sp>
    <xdr:clientData/>
  </xdr:twoCellAnchor>
  <xdr:twoCellAnchor>
    <xdr:from>
      <xdr:col>9</xdr:col>
      <xdr:colOff>252848</xdr:colOff>
      <xdr:row>0</xdr:row>
      <xdr:rowOff>98138</xdr:rowOff>
    </xdr:from>
    <xdr:to>
      <xdr:col>21</xdr:col>
      <xdr:colOff>367148</xdr:colOff>
      <xdr:row>3</xdr:row>
      <xdr:rowOff>283501</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6418121" y="98138"/>
          <a:ext cx="8427027" cy="10685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証紙方式を選択する場合に使用する様式です。</a:t>
          </a:r>
          <a:endParaRPr kumimoji="1" lang="en-US" altLang="ja-JP" sz="1800" b="1">
            <a:solidFill>
              <a:schemeClr val="dk1"/>
            </a:solidFill>
            <a:effectLst/>
            <a:latin typeface="+mn-lt"/>
            <a:ea typeface="+mn-ea"/>
            <a:cs typeface="+mn-cs"/>
          </a:endParaRPr>
        </a:p>
        <a:p>
          <a:r>
            <a:rPr kumimoji="1" lang="ja-JP" altLang="en-US" sz="1800" b="1">
              <a:solidFill>
                <a:schemeClr val="dk1"/>
              </a:solidFill>
              <a:effectLst/>
              <a:latin typeface="+mn-lt"/>
              <a:ea typeface="+mn-ea"/>
              <a:cs typeface="+mn-cs"/>
            </a:rPr>
            <a:t>　　</a:t>
          </a:r>
          <a:r>
            <a:rPr kumimoji="1" lang="ja-JP" altLang="en-US" sz="1800" b="0">
              <a:solidFill>
                <a:schemeClr val="dk1"/>
              </a:solidFill>
              <a:effectLst/>
              <a:latin typeface="+mn-lt"/>
              <a:ea typeface="+mn-ea"/>
              <a:cs typeface="+mn-cs"/>
            </a:rPr>
            <a:t> 電子方式で手続きする場合は、「建退共理由書」を提出してください。</a:t>
          </a:r>
          <a:endParaRPr kumimoji="1" lang="en-US" altLang="ja-JP" sz="1600" b="0"/>
        </a:p>
        <a:p>
          <a:r>
            <a:rPr kumimoji="1" lang="ja-JP" altLang="en-US" sz="1600"/>
            <a:t>　　   　</a:t>
          </a:r>
          <a:endParaRPr kumimoji="1" lang="en-US" altLang="ja-JP" sz="1600"/>
        </a:p>
        <a:p>
          <a:r>
            <a:rPr kumimoji="1" lang="ja-JP" altLang="en-US" sz="1600">
              <a:solidFill>
                <a:srgbClr val="FF0000"/>
              </a:solidFill>
            </a:rPr>
            <a:t>　</a:t>
          </a:r>
        </a:p>
      </xdr:txBody>
    </xdr:sp>
    <xdr:clientData/>
  </xdr:twoCellAnchor>
  <xdr:twoCellAnchor>
    <xdr:from>
      <xdr:col>9</xdr:col>
      <xdr:colOff>262740</xdr:colOff>
      <xdr:row>7</xdr:row>
      <xdr:rowOff>121228</xdr:rowOff>
    </xdr:from>
    <xdr:to>
      <xdr:col>16</xdr:col>
      <xdr:colOff>564338</xdr:colOff>
      <xdr:row>11</xdr:row>
      <xdr:rowOff>7794</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6428013" y="2043546"/>
          <a:ext cx="5150689" cy="7351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a:t>
          </a:r>
          <a:r>
            <a:rPr kumimoji="1" lang="ja-JP" altLang="en-US" sz="1600" b="1">
              <a:solidFill>
                <a:schemeClr val="dk1"/>
              </a:solidFill>
              <a:effectLst/>
              <a:latin typeface="+mn-lt"/>
              <a:ea typeface="+mn-ea"/>
              <a:cs typeface="+mn-cs"/>
            </a:rPr>
            <a:t>収納金額・枚数を直接入力してください。</a:t>
          </a:r>
          <a:endParaRPr kumimoji="1" lang="ja-JP" altLang="en-US" sz="1600">
            <a:solidFill>
              <a:srgbClr val="FF0000"/>
            </a:solidFill>
          </a:endParaRPr>
        </a:p>
      </xdr:txBody>
    </xdr:sp>
    <xdr:clientData/>
  </xdr:twoCellAnchor>
  <xdr:twoCellAnchor>
    <xdr:from>
      <xdr:col>1</xdr:col>
      <xdr:colOff>232557</xdr:colOff>
      <xdr:row>23</xdr:row>
      <xdr:rowOff>85402</xdr:rowOff>
    </xdr:from>
    <xdr:to>
      <xdr:col>7</xdr:col>
      <xdr:colOff>321770</xdr:colOff>
      <xdr:row>36</xdr:row>
      <xdr:rowOff>74858</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700643" y="5267002"/>
          <a:ext cx="4051613" cy="2830627"/>
        </a:xfrm>
        <a:prstGeom prst="rect">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796637</xdr:colOff>
      <xdr:row>12</xdr:row>
      <xdr:rowOff>34636</xdr:rowOff>
    </xdr:from>
    <xdr:to>
      <xdr:col>7</xdr:col>
      <xdr:colOff>207819</xdr:colOff>
      <xdr:row>15</xdr:row>
      <xdr:rowOff>217772</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264228" y="3117272"/>
          <a:ext cx="3584864" cy="720000"/>
        </a:xfrm>
        <a:prstGeom prst="rect">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245836</xdr:colOff>
      <xdr:row>25</xdr:row>
      <xdr:rowOff>0</xdr:rowOff>
    </xdr:from>
    <xdr:to>
      <xdr:col>18</xdr:col>
      <xdr:colOff>76200</xdr:colOff>
      <xdr:row>29</xdr:row>
      <xdr:rowOff>217716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6294211" y="5486400"/>
          <a:ext cx="5831114" cy="11321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a:t>
          </a:r>
          <a:r>
            <a:rPr kumimoji="1" lang="ja-JP" altLang="en-US" sz="1400" b="1">
              <a:solidFill>
                <a:schemeClr val="dk1"/>
              </a:solidFill>
              <a:effectLst/>
              <a:latin typeface="+mn-ea"/>
              <a:ea typeface="+mn-ea"/>
              <a:cs typeface="+mn-cs"/>
            </a:rPr>
            <a:t>印刷後、掛金収納書</a:t>
          </a:r>
          <a:r>
            <a:rPr kumimoji="1" lang="en-US" altLang="ja-JP" sz="1400" b="1">
              <a:solidFill>
                <a:schemeClr val="dk1"/>
              </a:solidFill>
              <a:effectLst/>
              <a:latin typeface="+mn-ea"/>
              <a:ea typeface="+mn-ea"/>
              <a:cs typeface="+mn-cs"/>
            </a:rPr>
            <a:t>(</a:t>
          </a:r>
          <a:r>
            <a:rPr kumimoji="1" lang="ja-JP" altLang="en-US" sz="1400" b="1">
              <a:solidFill>
                <a:schemeClr val="dk1"/>
              </a:solidFill>
              <a:effectLst/>
              <a:latin typeface="+mn-ea"/>
              <a:ea typeface="+mn-ea"/>
              <a:cs typeface="+mn-cs"/>
            </a:rPr>
            <a:t>発注者用）</a:t>
          </a:r>
          <a:r>
            <a:rPr kumimoji="1" lang="ja-JP" altLang="en-US" sz="1400" b="1">
              <a:solidFill>
                <a:schemeClr val="dk1"/>
              </a:solidFill>
              <a:effectLst/>
              <a:latin typeface="+mn-lt"/>
              <a:ea typeface="+mn-ea"/>
              <a:cs typeface="+mn-cs"/>
            </a:rPr>
            <a:t>をのりで貼り付けてください。</a:t>
          </a:r>
          <a:endParaRPr kumimoji="1" lang="en-US" altLang="ja-JP" sz="1400" b="1">
            <a:solidFill>
              <a:schemeClr val="dk1"/>
            </a:solidFill>
            <a:effectLst/>
            <a:latin typeface="+mn-lt"/>
            <a:ea typeface="+mn-ea"/>
            <a:cs typeface="+mn-cs"/>
          </a:endParaRPr>
        </a:p>
        <a:p>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注意：</a:t>
          </a:r>
          <a:r>
            <a:rPr kumimoji="1" lang="ja-JP" altLang="en-US" sz="1400" b="1" u="sng">
              <a:solidFill>
                <a:srgbClr val="FF0000"/>
              </a:solidFill>
              <a:effectLst/>
              <a:latin typeface="+mn-lt"/>
              <a:ea typeface="+mn-ea"/>
              <a:cs typeface="+mn-cs"/>
            </a:rPr>
            <a:t>契約日までに</a:t>
          </a:r>
          <a:r>
            <a:rPr kumimoji="1" lang="ja-JP" altLang="en-US" sz="1400" b="1">
              <a:solidFill>
                <a:schemeClr val="dk1"/>
              </a:solidFill>
              <a:effectLst/>
              <a:latin typeface="+mn-lt"/>
              <a:ea typeface="+mn-ea"/>
              <a:cs typeface="+mn-cs"/>
            </a:rPr>
            <a:t>購入すること！</a:t>
          </a:r>
          <a:r>
            <a:rPr kumimoji="1" lang="ja-JP" altLang="en-US" sz="1600"/>
            <a:t>　</a:t>
          </a:r>
          <a:endParaRPr kumimoji="1" lang="en-US" altLang="ja-JP" sz="1600"/>
        </a:p>
        <a:p>
          <a:r>
            <a:rPr kumimoji="1" lang="ja-JP" altLang="en-US" sz="1600"/>
            <a:t>　　　</a:t>
          </a:r>
          <a:endParaRPr kumimoji="1" lang="en-US" altLang="ja-JP" sz="1600"/>
        </a:p>
        <a:p>
          <a:r>
            <a:rPr kumimoji="1" lang="ja-JP" altLang="en-US" sz="1600">
              <a:solidFill>
                <a:srgbClr val="FF0000"/>
              </a:solidFill>
            </a:rPr>
            <a:t>　</a:t>
          </a:r>
        </a:p>
      </xdr:txBody>
    </xdr:sp>
    <xdr:clientData/>
  </xdr:twoCellAnchor>
  <xdr:twoCellAnchor>
    <xdr:from>
      <xdr:col>9</xdr:col>
      <xdr:colOff>252848</xdr:colOff>
      <xdr:row>0</xdr:row>
      <xdr:rowOff>98138</xdr:rowOff>
    </xdr:from>
    <xdr:to>
      <xdr:col>21</xdr:col>
      <xdr:colOff>367148</xdr:colOff>
      <xdr:row>3</xdr:row>
      <xdr:rowOff>283501</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6377423" y="98138"/>
          <a:ext cx="8343900" cy="10616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証紙方式を選択した場合に枚数変更に伴い使用する様式です。</a:t>
          </a:r>
          <a:endParaRPr kumimoji="1" lang="en-US" altLang="ja-JP" sz="1800" b="1">
            <a:solidFill>
              <a:schemeClr val="dk1"/>
            </a:solidFill>
            <a:effectLst/>
            <a:latin typeface="+mn-lt"/>
            <a:ea typeface="+mn-ea"/>
            <a:cs typeface="+mn-cs"/>
          </a:endParaRPr>
        </a:p>
        <a:p>
          <a:r>
            <a:rPr kumimoji="1" lang="ja-JP" altLang="en-US" sz="1800" b="1">
              <a:solidFill>
                <a:schemeClr val="dk1"/>
              </a:solidFill>
              <a:effectLst/>
              <a:latin typeface="+mn-lt"/>
              <a:ea typeface="+mn-ea"/>
              <a:cs typeface="+mn-cs"/>
            </a:rPr>
            <a:t>　　</a:t>
          </a:r>
          <a:r>
            <a:rPr kumimoji="1" lang="ja-JP" altLang="en-US" sz="1800" b="0">
              <a:solidFill>
                <a:schemeClr val="dk1"/>
              </a:solidFill>
              <a:effectLst/>
              <a:latin typeface="+mn-lt"/>
              <a:ea typeface="+mn-ea"/>
              <a:cs typeface="+mn-cs"/>
            </a:rPr>
            <a:t> 電子方式で手続きした場合は、この様式は使用できません。</a:t>
          </a:r>
          <a:r>
            <a:rPr kumimoji="1" lang="ja-JP" altLang="en-US" sz="1600"/>
            <a:t>　　   　</a:t>
          </a:r>
          <a:endParaRPr kumimoji="1" lang="en-US" altLang="ja-JP" sz="1600"/>
        </a:p>
        <a:p>
          <a:r>
            <a:rPr kumimoji="1" lang="ja-JP" altLang="en-US" sz="1600">
              <a:solidFill>
                <a:srgbClr val="FF0000"/>
              </a:solidFill>
            </a:rPr>
            <a:t>　</a:t>
          </a:r>
        </a:p>
      </xdr:txBody>
    </xdr:sp>
    <xdr:clientData/>
  </xdr:twoCellAnchor>
  <xdr:twoCellAnchor>
    <xdr:from>
      <xdr:col>9</xdr:col>
      <xdr:colOff>262740</xdr:colOff>
      <xdr:row>7</xdr:row>
      <xdr:rowOff>121228</xdr:rowOff>
    </xdr:from>
    <xdr:to>
      <xdr:col>16</xdr:col>
      <xdr:colOff>564338</xdr:colOff>
      <xdr:row>12</xdr:row>
      <xdr:rowOff>7794</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6406365" y="2026228"/>
          <a:ext cx="5135536" cy="9581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a:t>
          </a:r>
          <a:r>
            <a:rPr kumimoji="1" lang="ja-JP" altLang="en-US" sz="1600" b="1">
              <a:solidFill>
                <a:schemeClr val="dk1"/>
              </a:solidFill>
              <a:effectLst/>
              <a:latin typeface="+mn-lt"/>
              <a:ea typeface="+mn-ea"/>
              <a:cs typeface="+mn-cs"/>
            </a:rPr>
            <a:t>収納金額枚を直接入力してください。</a:t>
          </a:r>
          <a:endParaRPr kumimoji="1" lang="ja-JP" altLang="en-US" sz="1600">
            <a:solidFill>
              <a:srgbClr val="FF0000"/>
            </a:solidFill>
          </a:endParaRPr>
        </a:p>
      </xdr:txBody>
    </xdr:sp>
    <xdr:clientData/>
  </xdr:twoCellAnchor>
  <xdr:twoCellAnchor>
    <xdr:from>
      <xdr:col>1</xdr:col>
      <xdr:colOff>212151</xdr:colOff>
      <xdr:row>26</xdr:row>
      <xdr:rowOff>105813</xdr:rowOff>
    </xdr:from>
    <xdr:to>
      <xdr:col>7</xdr:col>
      <xdr:colOff>300003</xdr:colOff>
      <xdr:row>38</xdr:row>
      <xdr:rowOff>190518</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678876" y="5820813"/>
          <a:ext cx="4145502" cy="2827905"/>
        </a:xfrm>
        <a:prstGeom prst="rect">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796637</xdr:colOff>
      <xdr:row>13</xdr:row>
      <xdr:rowOff>34636</xdr:rowOff>
    </xdr:from>
    <xdr:to>
      <xdr:col>7</xdr:col>
      <xdr:colOff>207819</xdr:colOff>
      <xdr:row>16</xdr:row>
      <xdr:rowOff>217772</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263362" y="3101686"/>
          <a:ext cx="3545032" cy="707011"/>
        </a:xfrm>
        <a:prstGeom prst="rect">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269688</xdr:colOff>
      <xdr:row>0</xdr:row>
      <xdr:rowOff>197038</xdr:rowOff>
    </xdr:from>
    <xdr:to>
      <xdr:col>18</xdr:col>
      <xdr:colOff>541564</xdr:colOff>
      <xdr:row>3</xdr:row>
      <xdr:rowOff>67237</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6375213" y="197038"/>
          <a:ext cx="6444076" cy="5845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掛金収納書を提出しない場合に使用する様式です。</a:t>
          </a:r>
          <a:endParaRPr kumimoji="1" lang="ja-JP" altLang="en-US" sz="1600">
            <a:solidFill>
              <a:srgbClr val="FF0000"/>
            </a:solidFill>
          </a:endParaRPr>
        </a:p>
      </xdr:txBody>
    </xdr:sp>
    <xdr:clientData/>
  </xdr:twoCellAnchor>
  <xdr:twoCellAnchor>
    <xdr:from>
      <xdr:col>9</xdr:col>
      <xdr:colOff>230654</xdr:colOff>
      <xdr:row>10</xdr:row>
      <xdr:rowOff>190501</xdr:rowOff>
    </xdr:from>
    <xdr:to>
      <xdr:col>19</xdr:col>
      <xdr:colOff>54429</xdr:colOff>
      <xdr:row>14</xdr:row>
      <xdr:rowOff>180976</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6336179" y="2943226"/>
          <a:ext cx="6681775" cy="952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該当する項目に〇をつけてください。</a:t>
          </a:r>
          <a:endParaRPr kumimoji="1" lang="en-US" altLang="ja-JP" sz="1800" b="1">
            <a:solidFill>
              <a:schemeClr val="dk1"/>
            </a:solidFill>
            <a:effectLst/>
            <a:latin typeface="+mn-lt"/>
            <a:ea typeface="+mn-ea"/>
            <a:cs typeface="+mn-cs"/>
          </a:endParaRPr>
        </a:p>
        <a:p>
          <a:r>
            <a:rPr kumimoji="1" lang="ja-JP" altLang="en-US" sz="1800" b="1">
              <a:solidFill>
                <a:schemeClr val="dk1"/>
              </a:solidFill>
              <a:effectLst/>
              <a:latin typeface="+mn-lt"/>
              <a:ea typeface="+mn-ea"/>
              <a:cs typeface="+mn-cs"/>
            </a:rPr>
            <a:t>　　（</a:t>
          </a:r>
          <a:r>
            <a:rPr kumimoji="1" lang="en-US" altLang="ja-JP" sz="1800" b="1">
              <a:solidFill>
                <a:schemeClr val="dk1"/>
              </a:solidFill>
              <a:effectLst/>
              <a:latin typeface="+mn-lt"/>
              <a:ea typeface="+mn-ea"/>
              <a:cs typeface="+mn-cs"/>
            </a:rPr>
            <a:t>1</a:t>
          </a:r>
          <a:r>
            <a:rPr kumimoji="1" lang="ja-JP" altLang="en-US" sz="1800" b="1">
              <a:solidFill>
                <a:schemeClr val="dk1"/>
              </a:solidFill>
              <a:effectLst/>
              <a:latin typeface="+mn-lt"/>
              <a:ea typeface="+mn-ea"/>
              <a:cs typeface="+mn-cs"/>
            </a:rPr>
            <a:t>）の場合以外は</a:t>
          </a:r>
          <a:r>
            <a:rPr kumimoji="1" lang="ja-JP" altLang="en-US" sz="1800" b="0">
              <a:solidFill>
                <a:schemeClr val="dk1"/>
              </a:solidFill>
              <a:effectLst/>
              <a:latin typeface="+mn-lt"/>
              <a:ea typeface="+mn-ea"/>
              <a:cs typeface="+mn-cs"/>
            </a:rPr>
            <a:t>根拠資料を併せて提出してください。</a:t>
          </a:r>
          <a:endParaRPr kumimoji="1" lang="ja-JP" altLang="en-US" sz="1600" b="0">
            <a:solidFill>
              <a:srgbClr val="FF0000"/>
            </a:solidFill>
          </a:endParaRPr>
        </a:p>
      </xdr:txBody>
    </xdr:sp>
    <xdr:clientData/>
  </xdr:twoCellAnchor>
  <xdr:twoCellAnchor>
    <xdr:from>
      <xdr:col>9</xdr:col>
      <xdr:colOff>351866</xdr:colOff>
      <xdr:row>16</xdr:row>
      <xdr:rowOff>9525</xdr:rowOff>
    </xdr:from>
    <xdr:to>
      <xdr:col>10</xdr:col>
      <xdr:colOff>2241</xdr:colOff>
      <xdr:row>17</xdr:row>
      <xdr:rowOff>76200</xdr:rowOff>
    </xdr:to>
    <xdr:sp macro="" textlink="">
      <xdr:nvSpPr>
        <xdr:cNvPr id="4" name="楕円 3">
          <a:extLst>
            <a:ext uri="{FF2B5EF4-FFF2-40B4-BE49-F238E27FC236}">
              <a16:creationId xmlns:a16="http://schemas.microsoft.com/office/drawing/2014/main" id="{00000000-0008-0000-0800-000004000000}"/>
            </a:ext>
          </a:extLst>
        </xdr:cNvPr>
        <xdr:cNvSpPr/>
      </xdr:nvSpPr>
      <xdr:spPr>
        <a:xfrm>
          <a:off x="6457391" y="4152900"/>
          <a:ext cx="336175" cy="3048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9</xdr:col>
      <xdr:colOff>233055</xdr:colOff>
      <xdr:row>22</xdr:row>
      <xdr:rowOff>121553</xdr:rowOff>
    </xdr:from>
    <xdr:to>
      <xdr:col>19</xdr:col>
      <xdr:colOff>61632</xdr:colOff>
      <xdr:row>38</xdr:row>
      <xdr:rowOff>219075</xdr:rowOff>
    </xdr:to>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6338580" y="5550803"/>
          <a:ext cx="6686577" cy="39075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自社規定で退職金制度がある場合は（４）を選択し</a:t>
          </a:r>
          <a:endParaRPr kumimoji="1" lang="en-US" altLang="ja-JP" sz="1800" b="1">
            <a:solidFill>
              <a:schemeClr val="dk1"/>
            </a:solidFill>
            <a:effectLst/>
            <a:latin typeface="+mn-lt"/>
            <a:ea typeface="+mn-ea"/>
            <a:cs typeface="+mn-cs"/>
          </a:endParaRPr>
        </a:p>
        <a:p>
          <a:r>
            <a:rPr kumimoji="1" lang="ja-JP" altLang="en-US" sz="1800" b="1">
              <a:solidFill>
                <a:schemeClr val="dk1"/>
              </a:solidFill>
              <a:effectLst/>
              <a:latin typeface="+mn-lt"/>
              <a:ea typeface="+mn-ea"/>
              <a:cs typeface="+mn-cs"/>
            </a:rPr>
            <a:t>　　併せて自社規定の写しの提出が必要です。</a:t>
          </a:r>
          <a:endParaRPr kumimoji="1" lang="en-US" altLang="ja-JP" sz="1800" b="1">
            <a:solidFill>
              <a:schemeClr val="dk1"/>
            </a:solidFill>
            <a:effectLst/>
            <a:latin typeface="+mn-lt"/>
            <a:ea typeface="+mn-ea"/>
            <a:cs typeface="+mn-cs"/>
          </a:endParaRPr>
        </a:p>
        <a:p>
          <a:r>
            <a:rPr kumimoji="1" lang="ja-JP" altLang="en-US" sz="1800" b="1">
              <a:solidFill>
                <a:schemeClr val="dk1"/>
              </a:solidFill>
              <a:effectLst/>
              <a:latin typeface="+mn-lt"/>
              <a:ea typeface="+mn-ea"/>
              <a:cs typeface="+mn-cs"/>
            </a:rPr>
            <a:t>　　自社規定の書類に会社名が確認できない場合　　</a:t>
          </a:r>
          <a:endParaRPr kumimoji="1" lang="en-US" altLang="ja-JP" sz="1800" b="1">
            <a:solidFill>
              <a:schemeClr val="dk1"/>
            </a:solidFill>
            <a:effectLst/>
            <a:latin typeface="+mn-lt"/>
            <a:ea typeface="+mn-ea"/>
            <a:cs typeface="+mn-cs"/>
          </a:endParaRPr>
        </a:p>
        <a:p>
          <a:r>
            <a:rPr kumimoji="1" lang="ja-JP" altLang="en-US" sz="1800" b="1">
              <a:solidFill>
                <a:schemeClr val="dk1"/>
              </a:solidFill>
              <a:effectLst/>
              <a:latin typeface="+mn-lt"/>
              <a:ea typeface="+mn-ea"/>
              <a:cs typeface="+mn-cs"/>
            </a:rPr>
            <a:t>　　余白に奥書証明（記入例参照）を追記してください。</a:t>
          </a:r>
          <a:endParaRPr kumimoji="1" lang="en-US" altLang="ja-JP" sz="1800" b="1">
            <a:solidFill>
              <a:schemeClr val="dk1"/>
            </a:solidFill>
            <a:effectLst/>
            <a:latin typeface="+mn-lt"/>
            <a:ea typeface="+mn-ea"/>
            <a:cs typeface="+mn-cs"/>
          </a:endParaRPr>
        </a:p>
        <a:p>
          <a:endParaRPr kumimoji="1" lang="en-US" altLang="ja-JP" sz="1600" b="0">
            <a:solidFill>
              <a:srgbClr val="FF0000"/>
            </a:solidFill>
          </a:endParaRPr>
        </a:p>
        <a:p>
          <a:r>
            <a:rPr kumimoji="1" lang="ja-JP" altLang="en-US" sz="1600" b="0">
              <a:solidFill>
                <a:srgbClr val="FF0000"/>
              </a:solidFill>
            </a:rPr>
            <a:t>　　</a:t>
          </a:r>
          <a:r>
            <a:rPr kumimoji="1" lang="en-US" altLang="ja-JP" sz="1600" b="0">
              <a:solidFill>
                <a:srgbClr val="FF0000"/>
              </a:solidFill>
            </a:rPr>
            <a:t>【</a:t>
          </a:r>
          <a:r>
            <a:rPr kumimoji="1" lang="ja-JP" altLang="en-US" sz="1600" b="0">
              <a:solidFill>
                <a:srgbClr val="FF0000"/>
              </a:solidFill>
            </a:rPr>
            <a:t>記入例</a:t>
          </a:r>
          <a:r>
            <a:rPr kumimoji="1" lang="en-US" altLang="ja-JP" sz="1600" b="0">
              <a:solidFill>
                <a:srgbClr val="FF0000"/>
              </a:solidFill>
            </a:rPr>
            <a:t>】</a:t>
          </a:r>
          <a:r>
            <a:rPr kumimoji="1" lang="ja-JP" altLang="en-US" sz="1600" b="0">
              <a:solidFill>
                <a:srgbClr val="FF0000"/>
              </a:solidFill>
            </a:rPr>
            <a:t>　　</a:t>
          </a:r>
          <a:r>
            <a:rPr kumimoji="1" lang="en-US" altLang="ja-JP" sz="1600" b="1">
              <a:solidFill>
                <a:srgbClr val="FF0000"/>
              </a:solidFill>
            </a:rPr>
            <a:t>※</a:t>
          </a:r>
          <a:r>
            <a:rPr kumimoji="1" lang="ja-JP" altLang="en-US" sz="1600" b="1">
              <a:solidFill>
                <a:srgbClr val="FF0000"/>
              </a:solidFill>
            </a:rPr>
            <a:t>押印してください</a:t>
          </a:r>
          <a:endParaRPr kumimoji="1" lang="en-US" altLang="ja-JP" sz="1600" b="1">
            <a:solidFill>
              <a:srgbClr val="FF0000"/>
            </a:solidFill>
          </a:endParaRPr>
        </a:p>
        <a:p>
          <a:r>
            <a:rPr kumimoji="1" lang="ja-JP" altLang="en-US" sz="1600" b="0">
              <a:solidFill>
                <a:srgbClr val="FF0000"/>
              </a:solidFill>
            </a:rPr>
            <a:t>　　　　この写しは原本に相違ないことを証明します。</a:t>
          </a:r>
          <a:endParaRPr kumimoji="1" lang="en-US" altLang="ja-JP" sz="1600" b="0">
            <a:solidFill>
              <a:srgbClr val="FF0000"/>
            </a:solidFill>
          </a:endParaRPr>
        </a:p>
        <a:p>
          <a:r>
            <a:rPr kumimoji="1" lang="ja-JP" altLang="en-US" sz="1600" b="0">
              <a:solidFill>
                <a:srgbClr val="FF0000"/>
              </a:solidFill>
            </a:rPr>
            <a:t>　　　　　　　　　　　　　　　　令和〇年〇月〇日</a:t>
          </a:r>
          <a:endParaRPr kumimoji="1" lang="en-US" altLang="ja-JP" sz="1600" b="0">
            <a:solidFill>
              <a:srgbClr val="FF0000"/>
            </a:solidFill>
          </a:endParaRPr>
        </a:p>
        <a:p>
          <a:r>
            <a:rPr kumimoji="1" lang="ja-JP" altLang="en-US" sz="1600" b="0">
              <a:solidFill>
                <a:srgbClr val="FF0000"/>
              </a:solidFill>
            </a:rPr>
            <a:t>　　　　株式会社〇〇建設　代表取締役　〇〇　〇〇</a:t>
          </a:r>
        </a:p>
      </xdr:txBody>
    </xdr:sp>
    <xdr:clientData/>
  </xdr:twoCellAnchor>
  <xdr:twoCellAnchor>
    <xdr:from>
      <xdr:col>10</xdr:col>
      <xdr:colOff>78255</xdr:colOff>
      <xdr:row>15</xdr:row>
      <xdr:rowOff>122517</xdr:rowOff>
    </xdr:from>
    <xdr:to>
      <xdr:col>17</xdr:col>
      <xdr:colOff>190501</xdr:colOff>
      <xdr:row>17</xdr:row>
      <xdr:rowOff>161925</xdr:rowOff>
    </xdr:to>
    <xdr:sp macro="" textlink="">
      <xdr:nvSpPr>
        <xdr:cNvPr id="6" name="テキスト ボックス 5">
          <a:extLst>
            <a:ext uri="{FF2B5EF4-FFF2-40B4-BE49-F238E27FC236}">
              <a16:creationId xmlns:a16="http://schemas.microsoft.com/office/drawing/2014/main" id="{00000000-0008-0000-0800-000006000000}"/>
            </a:ext>
          </a:extLst>
        </xdr:cNvPr>
        <xdr:cNvSpPr txBox="1"/>
      </xdr:nvSpPr>
      <xdr:spPr>
        <a:xfrm>
          <a:off x="6869580" y="4075392"/>
          <a:ext cx="4912846" cy="468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この〇を数字の上に移動させてください</a:t>
          </a:r>
          <a:endParaRPr kumimoji="1" lang="en-US" altLang="ja-JP" sz="1800" b="1">
            <a:solidFill>
              <a:schemeClr val="dk1"/>
            </a:solidFill>
            <a:effectLst/>
            <a:latin typeface="+mn-lt"/>
            <a:ea typeface="+mn-ea"/>
            <a:cs typeface="+mn-cs"/>
          </a:endParaRPr>
        </a:p>
        <a:p>
          <a:endParaRPr kumimoji="1" lang="ja-JP" altLang="en-US" sz="1600" b="0">
            <a:solidFill>
              <a:srgbClr val="FF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29</xdr:col>
      <xdr:colOff>170330</xdr:colOff>
      <xdr:row>0</xdr:row>
      <xdr:rowOff>26895</xdr:rowOff>
    </xdr:from>
    <xdr:to>
      <xdr:col>39</xdr:col>
      <xdr:colOff>313765</xdr:colOff>
      <xdr:row>4</xdr:row>
      <xdr:rowOff>53789</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6136790" y="26895"/>
          <a:ext cx="5454575" cy="7126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当初の内容変更を届け出る場合は、「当初」の外枠（セル罫線）を削除し、「変更」に外枠（セル罫線）を設定してください。</a:t>
          </a:r>
          <a:endParaRPr kumimoji="1" lang="ja-JP" altLang="en-US" sz="1200"/>
        </a:p>
      </xdr:txBody>
    </xdr:sp>
    <xdr:clientData/>
  </xdr:twoCellAnchor>
  <xdr:twoCellAnchor>
    <xdr:from>
      <xdr:col>30</xdr:col>
      <xdr:colOff>51229</xdr:colOff>
      <xdr:row>23</xdr:row>
      <xdr:rowOff>174170</xdr:rowOff>
    </xdr:from>
    <xdr:to>
      <xdr:col>39</xdr:col>
      <xdr:colOff>555172</xdr:colOff>
      <xdr:row>30</xdr:row>
      <xdr:rowOff>108856</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6223429" y="4517570"/>
          <a:ext cx="5609343" cy="13139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chemeClr val="dk1"/>
              </a:solidFill>
              <a:effectLst/>
              <a:latin typeface="+mn-lt"/>
              <a:ea typeface="+mn-ea"/>
              <a:cs typeface="+mn-cs"/>
            </a:rPr>
            <a:t>👈 </a:t>
          </a:r>
          <a:r>
            <a:rPr kumimoji="1" lang="ja-JP" altLang="en-US" sz="1100" b="1">
              <a:solidFill>
                <a:schemeClr val="dk1"/>
              </a:solidFill>
              <a:effectLst/>
              <a:latin typeface="+mn-lt"/>
              <a:ea typeface="+mn-ea"/>
              <a:cs typeface="+mn-cs"/>
            </a:rPr>
            <a:t> </a:t>
          </a:r>
          <a:r>
            <a:rPr kumimoji="1" lang="ja-JP" altLang="en-US" sz="1400" b="1">
              <a:solidFill>
                <a:schemeClr val="dk1"/>
              </a:solidFill>
              <a:effectLst/>
              <a:latin typeface="+mn-lt"/>
              <a:ea typeface="+mn-ea"/>
              <a:cs typeface="+mn-cs"/>
            </a:rPr>
            <a:t>すべて自社施工の場合は「１」に〇をつけてください。</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変更の届出をしない場合は、下請施工はできません。</a:t>
          </a:r>
          <a:endParaRPr kumimoji="1" lang="en-US" altLang="ja-JP" sz="1400" b="1">
            <a:solidFill>
              <a:schemeClr val="dk1"/>
            </a:solidFill>
            <a:effectLst/>
            <a:latin typeface="+mn-lt"/>
            <a:ea typeface="+mn-ea"/>
            <a:cs typeface="+mn-cs"/>
          </a:endParaRPr>
        </a:p>
        <a:p>
          <a:r>
            <a:rPr kumimoji="1" lang="ja-JP" altLang="ja-JP" sz="1100" b="1">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  一部下請けの場合は「２」に〇を付け、</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a:t>
          </a:r>
          <a:r>
            <a:rPr kumimoji="1" lang="ja-JP" altLang="en-US" sz="1400" b="1">
              <a:solidFill>
                <a:srgbClr val="FF0000"/>
              </a:solidFill>
              <a:effectLst/>
              <a:latin typeface="+mn-lt"/>
              <a:ea typeface="+mn-ea"/>
              <a:cs typeface="+mn-cs"/>
            </a:rPr>
            <a:t>下請け予定総額に応じて（１）か（２）に〇をつけてください。</a:t>
          </a:r>
          <a:endParaRPr kumimoji="1" lang="en-US" altLang="ja-JP" sz="1400" b="1">
            <a:solidFill>
              <a:srgbClr val="FF0000"/>
            </a:solidFill>
            <a:effectLst/>
            <a:latin typeface="+mn-lt"/>
            <a:ea typeface="+mn-ea"/>
            <a:cs typeface="+mn-cs"/>
          </a:endParaRPr>
        </a:p>
      </xdr:txBody>
    </xdr:sp>
    <xdr:clientData/>
  </xdr:twoCellAnchor>
  <xdr:twoCellAnchor>
    <xdr:from>
      <xdr:col>40</xdr:col>
      <xdr:colOff>230641</xdr:colOff>
      <xdr:row>23</xdr:row>
      <xdr:rowOff>187438</xdr:rowOff>
    </xdr:from>
    <xdr:to>
      <xdr:col>40</xdr:col>
      <xdr:colOff>513669</xdr:colOff>
      <xdr:row>25</xdr:row>
      <xdr:rowOff>84023</xdr:rowOff>
    </xdr:to>
    <xdr:sp macro="" textlink="">
      <xdr:nvSpPr>
        <xdr:cNvPr id="5" name="楕円 4">
          <a:extLst>
            <a:ext uri="{FF2B5EF4-FFF2-40B4-BE49-F238E27FC236}">
              <a16:creationId xmlns:a16="http://schemas.microsoft.com/office/drawing/2014/main" id="{00000000-0008-0000-0900-000005000000}"/>
            </a:ext>
          </a:extLst>
        </xdr:cNvPr>
        <xdr:cNvSpPr/>
      </xdr:nvSpPr>
      <xdr:spPr>
        <a:xfrm>
          <a:off x="12422641" y="4545126"/>
          <a:ext cx="283028" cy="206147"/>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noFill/>
          </a:endParaRPr>
        </a:p>
      </xdr:txBody>
    </xdr:sp>
    <xdr:clientData fLocksWithSheet="0"/>
  </xdr:twoCellAnchor>
  <xdr:twoCellAnchor>
    <xdr:from>
      <xdr:col>40</xdr:col>
      <xdr:colOff>268942</xdr:colOff>
      <xdr:row>25</xdr:row>
      <xdr:rowOff>239486</xdr:rowOff>
    </xdr:from>
    <xdr:to>
      <xdr:col>44</xdr:col>
      <xdr:colOff>108857</xdr:colOff>
      <xdr:row>29</xdr:row>
      <xdr:rowOff>76200</xdr:rowOff>
    </xdr:to>
    <xdr:sp macro="" textlink="">
      <xdr:nvSpPr>
        <xdr:cNvPr id="6" name="テキスト ボックス 5">
          <a:extLst>
            <a:ext uri="{FF2B5EF4-FFF2-40B4-BE49-F238E27FC236}">
              <a16:creationId xmlns:a16="http://schemas.microsoft.com/office/drawing/2014/main" id="{00000000-0008-0000-0900-000006000000}"/>
            </a:ext>
          </a:extLst>
        </xdr:cNvPr>
        <xdr:cNvSpPr txBox="1"/>
      </xdr:nvSpPr>
      <xdr:spPr>
        <a:xfrm>
          <a:off x="12217102" y="4887686"/>
          <a:ext cx="2522155" cy="7206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dk1"/>
              </a:solidFill>
              <a:effectLst/>
              <a:latin typeface="+mn-lt"/>
              <a:ea typeface="+mn-ea"/>
              <a:cs typeface="+mn-cs"/>
            </a:rPr>
            <a:t>👆この〇印を移動させ、</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数字に〇をつけてください。</a:t>
          </a:r>
          <a:endParaRPr kumimoji="1" lang="en-US" altLang="ja-JP" sz="1400" b="1">
            <a:solidFill>
              <a:srgbClr val="FF0000"/>
            </a:solidFill>
            <a:effectLst/>
            <a:latin typeface="+mn-lt"/>
            <a:ea typeface="+mn-ea"/>
            <a:cs typeface="+mn-cs"/>
          </a:endParaRPr>
        </a:p>
      </xdr:txBody>
    </xdr:sp>
    <xdr:clientData/>
  </xdr:twoCellAnchor>
  <xdr:twoCellAnchor>
    <xdr:from>
      <xdr:col>30</xdr:col>
      <xdr:colOff>51230</xdr:colOff>
      <xdr:row>31</xdr:row>
      <xdr:rowOff>32658</xdr:rowOff>
    </xdr:from>
    <xdr:to>
      <xdr:col>39</xdr:col>
      <xdr:colOff>555173</xdr:colOff>
      <xdr:row>37</xdr:row>
      <xdr:rowOff>76200</xdr:rowOff>
    </xdr:to>
    <xdr:sp macro="" textlink="">
      <xdr:nvSpPr>
        <xdr:cNvPr id="7" name="テキスト ボックス 6">
          <a:extLst>
            <a:ext uri="{FF2B5EF4-FFF2-40B4-BE49-F238E27FC236}">
              <a16:creationId xmlns:a16="http://schemas.microsoft.com/office/drawing/2014/main" id="{00000000-0008-0000-0900-000007000000}"/>
            </a:ext>
          </a:extLst>
        </xdr:cNvPr>
        <xdr:cNvSpPr txBox="1"/>
      </xdr:nvSpPr>
      <xdr:spPr>
        <a:xfrm>
          <a:off x="6223430" y="5945778"/>
          <a:ext cx="5609343" cy="15675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技術者の資格要件を</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「イ」「ロ」「ハ」から選択し、 〇をつけてください。</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イ：建設業の業種と密接な関係のある指定学科に限ります。</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ロ：実務経験の場合は経験年数を入力（</a:t>
          </a:r>
          <a:r>
            <a:rPr kumimoji="1" lang="en-US" altLang="ja-JP" sz="1400" b="1">
              <a:solidFill>
                <a:schemeClr val="dk1"/>
              </a:solidFill>
              <a:effectLst/>
              <a:latin typeface="+mn-lt"/>
              <a:ea typeface="+mn-ea"/>
              <a:cs typeface="+mn-cs"/>
            </a:rPr>
            <a:t>10</a:t>
          </a:r>
          <a:r>
            <a:rPr kumimoji="1" lang="ja-JP" altLang="en-US" sz="1400" b="1">
              <a:solidFill>
                <a:schemeClr val="dk1"/>
              </a:solidFill>
              <a:effectLst/>
              <a:latin typeface="+mn-lt"/>
              <a:ea typeface="+mn-ea"/>
              <a:cs typeface="+mn-cs"/>
            </a:rPr>
            <a:t>年以上に限る）</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ハ：取得済みの資格名称等を入力してください。</a:t>
          </a:r>
          <a:endParaRPr kumimoji="1" lang="en-US" altLang="ja-JP" sz="1400" b="1">
            <a:solidFill>
              <a:srgbClr val="FF0000"/>
            </a:solidFill>
            <a:effectLst/>
            <a:latin typeface="+mn-lt"/>
            <a:ea typeface="+mn-ea"/>
            <a:cs typeface="+mn-cs"/>
          </a:endParaRPr>
        </a:p>
      </xdr:txBody>
    </xdr:sp>
    <xdr:clientData/>
  </xdr:twoCellAnchor>
  <xdr:twoCellAnchor>
    <xdr:from>
      <xdr:col>41</xdr:col>
      <xdr:colOff>23814</xdr:colOff>
      <xdr:row>23</xdr:row>
      <xdr:rowOff>178594</xdr:rowOff>
    </xdr:from>
    <xdr:to>
      <xdr:col>41</xdr:col>
      <xdr:colOff>306842</xdr:colOff>
      <xdr:row>25</xdr:row>
      <xdr:rowOff>75179</xdr:rowOff>
    </xdr:to>
    <xdr:sp macro="" textlink="">
      <xdr:nvSpPr>
        <xdr:cNvPr id="8" name="楕円 7">
          <a:extLst>
            <a:ext uri="{FF2B5EF4-FFF2-40B4-BE49-F238E27FC236}">
              <a16:creationId xmlns:a16="http://schemas.microsoft.com/office/drawing/2014/main" id="{00000000-0008-0000-0900-000008000000}"/>
            </a:ext>
          </a:extLst>
        </xdr:cNvPr>
        <xdr:cNvSpPr/>
      </xdr:nvSpPr>
      <xdr:spPr>
        <a:xfrm>
          <a:off x="12882564" y="4536282"/>
          <a:ext cx="283028" cy="206147"/>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noFill/>
          </a:endParaRPr>
        </a:p>
      </xdr:txBody>
    </xdr:sp>
    <xdr:clientData fLocksWithSheet="0"/>
  </xdr:twoCellAnchor>
  <xdr:twoCellAnchor>
    <xdr:from>
      <xdr:col>41</xdr:col>
      <xdr:colOff>607220</xdr:colOff>
      <xdr:row>23</xdr:row>
      <xdr:rowOff>178594</xdr:rowOff>
    </xdr:from>
    <xdr:to>
      <xdr:col>42</xdr:col>
      <xdr:colOff>223498</xdr:colOff>
      <xdr:row>25</xdr:row>
      <xdr:rowOff>75179</xdr:rowOff>
    </xdr:to>
    <xdr:sp macro="" textlink="">
      <xdr:nvSpPr>
        <xdr:cNvPr id="9" name="楕円 8">
          <a:extLst>
            <a:ext uri="{FF2B5EF4-FFF2-40B4-BE49-F238E27FC236}">
              <a16:creationId xmlns:a16="http://schemas.microsoft.com/office/drawing/2014/main" id="{00000000-0008-0000-0900-000009000000}"/>
            </a:ext>
          </a:extLst>
        </xdr:cNvPr>
        <xdr:cNvSpPr/>
      </xdr:nvSpPr>
      <xdr:spPr>
        <a:xfrm>
          <a:off x="13465970" y="4536282"/>
          <a:ext cx="283028" cy="206147"/>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noFill/>
          </a:endParaRPr>
        </a:p>
      </xdr:txBody>
    </xdr:sp>
    <xdr:clientData fLocksWithSheet="0"/>
  </xdr:twoCellAnchor>
</xdr:wsDr>
</file>

<file path=xl/drawings/drawing10.xml><?xml version="1.0" encoding="utf-8"?>
<xdr:wsDr xmlns:xdr="http://schemas.openxmlformats.org/drawingml/2006/spreadsheetDrawing" xmlns:a="http://schemas.openxmlformats.org/drawingml/2006/main">
  <xdr:twoCellAnchor>
    <xdr:from>
      <xdr:col>12</xdr:col>
      <xdr:colOff>488702</xdr:colOff>
      <xdr:row>16</xdr:row>
      <xdr:rowOff>226453</xdr:rowOff>
    </xdr:from>
    <xdr:to>
      <xdr:col>24</xdr:col>
      <xdr:colOff>158502</xdr:colOff>
      <xdr:row>21</xdr:row>
      <xdr:rowOff>108855</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7128988" y="4036453"/>
          <a:ext cx="7115628" cy="12431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a:t>
          </a:r>
          <a:r>
            <a:rPr kumimoji="1" lang="ja-JP" altLang="en-US" sz="1600" b="1">
              <a:solidFill>
                <a:schemeClr val="dk1"/>
              </a:solidFill>
              <a:effectLst/>
              <a:latin typeface="+mn-lt"/>
              <a:ea typeface="+mn-ea"/>
              <a:cs typeface="+mn-cs"/>
            </a:rPr>
            <a:t>兼任する工事内容を</a:t>
          </a:r>
          <a:r>
            <a:rPr kumimoji="1" lang="ja-JP" altLang="en-US" sz="1600" b="1">
              <a:solidFill>
                <a:srgbClr val="FF0000"/>
              </a:solidFill>
              <a:effectLst/>
              <a:latin typeface="+mn-lt"/>
              <a:ea typeface="+mn-ea"/>
              <a:cs typeface="+mn-cs"/>
            </a:rPr>
            <a:t>着手が一番早い案件</a:t>
          </a:r>
          <a:r>
            <a:rPr kumimoji="1" lang="ja-JP" altLang="en-US" sz="1600" b="1">
              <a:solidFill>
                <a:schemeClr val="dk1"/>
              </a:solidFill>
              <a:effectLst/>
              <a:latin typeface="+mn-lt"/>
              <a:ea typeface="+mn-ea"/>
              <a:cs typeface="+mn-cs"/>
            </a:rPr>
            <a:t>から順番に直接入力します。</a:t>
          </a:r>
          <a:r>
            <a:rPr kumimoji="1" lang="ja-JP" altLang="en-US" sz="1600"/>
            <a:t>　</a:t>
          </a:r>
          <a:endParaRPr kumimoji="1" lang="en-US" altLang="ja-JP" sz="1600"/>
        </a:p>
        <a:p>
          <a:r>
            <a:rPr kumimoji="1" lang="ja-JP" altLang="en-US" sz="1600"/>
            <a:t>　　   着手が同日の場合は契約番号が小さい案件から記載してください。</a:t>
          </a:r>
          <a:endParaRPr kumimoji="1" lang="en-US" altLang="ja-JP" sz="1600"/>
        </a:p>
        <a:p>
          <a:r>
            <a:rPr kumimoji="1" lang="ja-JP" altLang="en-US" sz="1600"/>
            <a:t>　　   </a:t>
          </a:r>
          <a:r>
            <a:rPr kumimoji="1" lang="ja-JP" altLang="en-US" sz="1600">
              <a:solidFill>
                <a:srgbClr val="FF0000"/>
              </a:solidFill>
            </a:rPr>
            <a:t>当該契約を含め、</a:t>
          </a:r>
          <a:r>
            <a:rPr kumimoji="1" lang="ja-JP" altLang="en-US" sz="1600"/>
            <a:t>現場代理人が兼務する工事すべてを記載します。　　</a:t>
          </a:r>
          <a:endParaRPr kumimoji="1" lang="en-US" altLang="ja-JP" sz="1600"/>
        </a:p>
        <a:p>
          <a:r>
            <a:rPr kumimoji="1" lang="ja-JP" altLang="en-US" sz="1600"/>
            <a:t>　</a:t>
          </a:r>
          <a:endParaRPr kumimoji="1" lang="en-US" altLang="ja-JP" sz="1600"/>
        </a:p>
        <a:p>
          <a:r>
            <a:rPr kumimoji="1" lang="ja-JP" altLang="en-US" sz="1600">
              <a:solidFill>
                <a:srgbClr val="FF0000"/>
              </a:solidFill>
            </a:rPr>
            <a:t>　</a:t>
          </a:r>
        </a:p>
      </xdr:txBody>
    </xdr:sp>
    <xdr:clientData/>
  </xdr:twoCellAnchor>
  <xdr:twoCellAnchor>
    <xdr:from>
      <xdr:col>12</xdr:col>
      <xdr:colOff>491671</xdr:colOff>
      <xdr:row>14</xdr:row>
      <xdr:rowOff>8739</xdr:rowOff>
    </xdr:from>
    <xdr:to>
      <xdr:col>24</xdr:col>
      <xdr:colOff>161471</xdr:colOff>
      <xdr:row>16</xdr:row>
      <xdr:rowOff>65312</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7131957" y="3383310"/>
          <a:ext cx="7115628" cy="4920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a:t>
          </a:r>
          <a:r>
            <a:rPr kumimoji="1" lang="ja-JP" altLang="en-US" sz="1600" b="1">
              <a:solidFill>
                <a:schemeClr val="dk1"/>
              </a:solidFill>
              <a:effectLst/>
              <a:latin typeface="+mn-lt"/>
              <a:ea typeface="+mn-ea"/>
              <a:cs typeface="+mn-cs"/>
            </a:rPr>
            <a:t>現場代理人氏名・連絡先を直接入力します。</a:t>
          </a:r>
          <a:r>
            <a:rPr kumimoji="1" lang="ja-JP" altLang="en-US" sz="1600"/>
            <a:t>　</a:t>
          </a:r>
          <a:endParaRPr kumimoji="1" lang="en-US" altLang="ja-JP" sz="1600"/>
        </a:p>
        <a:p>
          <a:r>
            <a:rPr kumimoji="1" lang="ja-JP" altLang="en-US" sz="1600"/>
            <a:t>　　 </a:t>
          </a:r>
          <a:endParaRPr kumimoji="1" lang="en-US" altLang="ja-JP" sz="1600"/>
        </a:p>
        <a:p>
          <a:r>
            <a:rPr kumimoji="1" lang="ja-JP" altLang="en-US" sz="1600"/>
            <a:t>　</a:t>
          </a:r>
          <a:endParaRPr kumimoji="1" lang="en-US" altLang="ja-JP" sz="1600"/>
        </a:p>
        <a:p>
          <a:r>
            <a:rPr kumimoji="1" lang="ja-JP" altLang="en-US" sz="1600">
              <a:solidFill>
                <a:srgbClr val="FF0000"/>
              </a:solidFill>
            </a:rPr>
            <a:t>　</a:t>
          </a:r>
        </a:p>
      </xdr:txBody>
    </xdr:sp>
    <xdr:clientData/>
  </xdr:twoCellAnchor>
  <xdr:twoCellAnchor>
    <xdr:from>
      <xdr:col>12</xdr:col>
      <xdr:colOff>510480</xdr:colOff>
      <xdr:row>0</xdr:row>
      <xdr:rowOff>63169</xdr:rowOff>
    </xdr:from>
    <xdr:to>
      <xdr:col>24</xdr:col>
      <xdr:colOff>180280</xdr:colOff>
      <xdr:row>13</xdr:row>
      <xdr:rowOff>43543</xdr:rowOff>
    </xdr:to>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a:xfrm>
          <a:off x="7177980" y="63169"/>
          <a:ext cx="7099300" cy="31117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a:t>
          </a:r>
          <a:r>
            <a:rPr kumimoji="1" lang="ja-JP" altLang="en-US" sz="1600" b="1">
              <a:solidFill>
                <a:schemeClr val="dk1"/>
              </a:solidFill>
              <a:effectLst/>
              <a:latin typeface="+mn-lt"/>
              <a:ea typeface="+mn-ea"/>
              <a:cs typeface="+mn-cs"/>
            </a:rPr>
            <a:t>兼任できる工事の条件を確認の上、兼務配置を決定してください。</a:t>
          </a:r>
          <a:endParaRPr kumimoji="1" lang="en-US" altLang="ja-JP" sz="16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600" b="0" i="0">
              <a:solidFill>
                <a:schemeClr val="dk1"/>
              </a:solidFill>
              <a:effectLst/>
              <a:latin typeface="+mn-ea"/>
              <a:ea typeface="+mn-ea"/>
              <a:cs typeface="+mn-cs"/>
            </a:rPr>
            <a:t>1</a:t>
          </a:r>
          <a:r>
            <a:rPr lang="ja-JP" altLang="en-US" sz="1600" b="0" i="0">
              <a:solidFill>
                <a:schemeClr val="dk1"/>
              </a:solidFill>
              <a:effectLst/>
              <a:latin typeface="+mn-ea"/>
              <a:ea typeface="+mn-ea"/>
              <a:cs typeface="+mn-cs"/>
            </a:rPr>
            <a:t> ）</a:t>
          </a:r>
          <a:r>
            <a:rPr lang="ja-JP" altLang="ja-JP" sz="1600" b="0" i="0">
              <a:solidFill>
                <a:schemeClr val="dk1"/>
              </a:solidFill>
              <a:effectLst/>
              <a:latin typeface="+mn-ea"/>
              <a:ea typeface="+mn-ea"/>
              <a:cs typeface="+mn-cs"/>
            </a:rPr>
            <a:t>それぞれの工事の</a:t>
          </a:r>
          <a:r>
            <a:rPr lang="ja-JP" altLang="ja-JP" sz="1600" b="1" i="0">
              <a:solidFill>
                <a:srgbClr val="FF0000"/>
              </a:solidFill>
              <a:effectLst/>
              <a:latin typeface="+mn-ea"/>
              <a:ea typeface="+mn-ea"/>
              <a:cs typeface="+mn-cs"/>
            </a:rPr>
            <a:t>当初</a:t>
          </a:r>
          <a:r>
            <a:rPr lang="ja-JP" altLang="ja-JP" sz="1600" b="0" i="0">
              <a:solidFill>
                <a:schemeClr val="dk1"/>
              </a:solidFill>
              <a:effectLst/>
              <a:latin typeface="+mn-ea"/>
              <a:ea typeface="+mn-ea"/>
              <a:cs typeface="+mn-cs"/>
            </a:rPr>
            <a:t>請負金額が、</a:t>
          </a:r>
          <a:r>
            <a:rPr lang="en-US" altLang="ja-JP" sz="1600" b="1" i="0">
              <a:solidFill>
                <a:srgbClr val="FF0000"/>
              </a:solidFill>
              <a:effectLst/>
              <a:latin typeface="+mn-ea"/>
              <a:ea typeface="+mn-ea"/>
              <a:cs typeface="+mn-cs"/>
            </a:rPr>
            <a:t>1,200</a:t>
          </a:r>
          <a:r>
            <a:rPr lang="ja-JP" altLang="ja-JP" sz="1600" b="1" i="0">
              <a:solidFill>
                <a:srgbClr val="FF0000"/>
              </a:solidFill>
              <a:effectLst/>
              <a:latin typeface="+mn-ea"/>
              <a:ea typeface="+mn-ea"/>
              <a:cs typeface="+mn-cs"/>
            </a:rPr>
            <a:t>万円未満の</a:t>
          </a:r>
          <a:r>
            <a:rPr lang="en-US" altLang="ja-JP" sz="1600" b="1" i="0">
              <a:solidFill>
                <a:srgbClr val="FF0000"/>
              </a:solidFill>
              <a:effectLst/>
              <a:latin typeface="+mn-ea"/>
              <a:ea typeface="+mn-ea"/>
              <a:cs typeface="+mn-cs"/>
            </a:rPr>
            <a:t>3</a:t>
          </a:r>
          <a:r>
            <a:rPr lang="ja-JP" altLang="ja-JP" sz="1600" b="1" i="0">
              <a:solidFill>
                <a:srgbClr val="FF0000"/>
              </a:solidFill>
              <a:effectLst/>
              <a:latin typeface="+mn-ea"/>
              <a:ea typeface="+mn-ea"/>
              <a:cs typeface="+mn-cs"/>
            </a:rPr>
            <a:t>件</a:t>
          </a:r>
          <a:r>
            <a:rPr lang="ja-JP" altLang="ja-JP" sz="1600" b="0" i="0">
              <a:solidFill>
                <a:schemeClr val="dk1"/>
              </a:solidFill>
              <a:effectLst/>
              <a:latin typeface="+mn-ea"/>
              <a:ea typeface="+mn-ea"/>
              <a:cs typeface="+mn-cs"/>
            </a:rPr>
            <a:t>又は</a:t>
          </a:r>
          <a:r>
            <a:rPr lang="en-US" altLang="ja-JP" sz="1600" b="1" i="0">
              <a:solidFill>
                <a:srgbClr val="FF0000"/>
              </a:solidFill>
              <a:effectLst/>
              <a:latin typeface="+mn-ea"/>
              <a:ea typeface="+mn-ea"/>
              <a:cs typeface="+mn-cs"/>
            </a:rPr>
            <a:t>4,000</a:t>
          </a:r>
          <a:r>
            <a:rPr lang="ja-JP" altLang="ja-JP" sz="1600" b="1" i="0">
              <a:solidFill>
                <a:srgbClr val="FF0000"/>
              </a:solidFill>
              <a:effectLst/>
              <a:latin typeface="+mn-ea"/>
              <a:ea typeface="+mn-ea"/>
              <a:cs typeface="+mn-cs"/>
            </a:rPr>
            <a:t>万</a:t>
          </a:r>
          <a:r>
            <a:rPr lang="ja-JP" altLang="en-US" sz="1600" b="1" i="0">
              <a:solidFill>
                <a:srgbClr val="FF0000"/>
              </a:solidFill>
              <a:effectLst/>
              <a:latin typeface="+mn-ea"/>
              <a:ea typeface="+mn-ea"/>
              <a:cs typeface="+mn-cs"/>
            </a:rPr>
            <a:t>円</a:t>
          </a:r>
          <a:endParaRPr lang="en-US" altLang="ja-JP" sz="1600" b="1" i="0">
            <a:solidFill>
              <a:srgbClr val="FF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600" b="1" i="0">
              <a:solidFill>
                <a:srgbClr val="FF0000"/>
              </a:solidFill>
              <a:effectLst/>
              <a:latin typeface="+mn-ea"/>
              <a:ea typeface="+mn-ea"/>
              <a:cs typeface="+mn-cs"/>
            </a:rPr>
            <a:t>　</a:t>
          </a:r>
          <a:r>
            <a:rPr lang="ja-JP" altLang="ja-JP" sz="1600" b="1" i="0">
              <a:solidFill>
                <a:srgbClr val="FF0000"/>
              </a:solidFill>
              <a:effectLst/>
              <a:latin typeface="+mn-ea"/>
              <a:ea typeface="+mn-ea"/>
              <a:cs typeface="+mn-cs"/>
            </a:rPr>
            <a:t>未満</a:t>
          </a:r>
          <a:r>
            <a:rPr lang="ja-JP" altLang="en-US" sz="1600" b="1" i="0">
              <a:solidFill>
                <a:srgbClr val="FF0000"/>
              </a:solidFill>
              <a:effectLst/>
              <a:latin typeface="+mn-ea"/>
              <a:ea typeface="+mn-ea"/>
              <a:cs typeface="+mn-cs"/>
            </a:rPr>
            <a:t>（建築一式工事は、</a:t>
          </a:r>
          <a:r>
            <a:rPr lang="en-US" altLang="ja-JP" sz="1600" b="1" i="0">
              <a:solidFill>
                <a:srgbClr val="FF0000"/>
              </a:solidFill>
              <a:effectLst/>
              <a:latin typeface="+mn-ea"/>
              <a:ea typeface="+mn-ea"/>
              <a:cs typeface="+mn-cs"/>
            </a:rPr>
            <a:t>8,000</a:t>
          </a:r>
          <a:r>
            <a:rPr lang="ja-JP" altLang="en-US" sz="1600" b="1" i="0">
              <a:solidFill>
                <a:srgbClr val="FF0000"/>
              </a:solidFill>
              <a:effectLst/>
              <a:latin typeface="+mn-ea"/>
              <a:ea typeface="+mn-ea"/>
              <a:cs typeface="+mn-cs"/>
            </a:rPr>
            <a:t>万円未満）</a:t>
          </a:r>
          <a:r>
            <a:rPr lang="ja-JP" altLang="ja-JP" sz="1600" b="1" i="0">
              <a:solidFill>
                <a:srgbClr val="FF0000"/>
              </a:solidFill>
              <a:effectLst/>
              <a:latin typeface="+mn-ea"/>
              <a:ea typeface="+mn-ea"/>
              <a:cs typeface="+mn-cs"/>
            </a:rPr>
            <a:t>の</a:t>
          </a:r>
          <a:r>
            <a:rPr lang="en-US" altLang="ja-JP" sz="1600" b="1" i="0">
              <a:solidFill>
                <a:srgbClr val="FF0000"/>
              </a:solidFill>
              <a:effectLst/>
              <a:latin typeface="+mn-ea"/>
              <a:ea typeface="+mn-ea"/>
              <a:cs typeface="+mn-cs"/>
            </a:rPr>
            <a:t>2</a:t>
          </a:r>
          <a:r>
            <a:rPr lang="ja-JP" altLang="ja-JP" sz="1600" b="1" i="0">
              <a:solidFill>
                <a:srgbClr val="FF0000"/>
              </a:solidFill>
              <a:effectLst/>
              <a:latin typeface="+mn-ea"/>
              <a:ea typeface="+mn-ea"/>
              <a:cs typeface="+mn-cs"/>
            </a:rPr>
            <a:t>件まで</a:t>
          </a:r>
          <a:r>
            <a:rPr lang="ja-JP" altLang="ja-JP" sz="1600" b="0" i="0">
              <a:solidFill>
                <a:schemeClr val="dk1"/>
              </a:solidFill>
              <a:effectLst/>
              <a:latin typeface="+mn-ea"/>
              <a:ea typeface="+mn-ea"/>
              <a:cs typeface="+mn-cs"/>
            </a:rPr>
            <a:t>で工事担当課長が支</a:t>
          </a:r>
          <a:endParaRPr lang="en-US" altLang="ja-JP" sz="1600" b="0" i="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600" b="0" i="0">
              <a:solidFill>
                <a:schemeClr val="dk1"/>
              </a:solidFill>
              <a:effectLst/>
              <a:latin typeface="+mn-ea"/>
              <a:ea typeface="+mn-ea"/>
              <a:cs typeface="+mn-cs"/>
            </a:rPr>
            <a:t>　</a:t>
          </a:r>
          <a:r>
            <a:rPr lang="ja-JP" altLang="ja-JP" sz="1600" b="0" i="0">
              <a:solidFill>
                <a:schemeClr val="dk1"/>
              </a:solidFill>
              <a:effectLst/>
              <a:latin typeface="+mn-ea"/>
              <a:ea typeface="+mn-ea"/>
              <a:cs typeface="+mn-cs"/>
            </a:rPr>
            <a:t>障なしと認め</a:t>
          </a:r>
          <a:r>
            <a:rPr lang="ja-JP" altLang="en-US" sz="1600" b="0" i="0">
              <a:solidFill>
                <a:schemeClr val="dk1"/>
              </a:solidFill>
              <a:effectLst/>
              <a:latin typeface="+mn-ea"/>
              <a:ea typeface="+mn-ea"/>
              <a:cs typeface="+mn-cs"/>
            </a:rPr>
            <a:t>る</a:t>
          </a:r>
          <a:r>
            <a:rPr lang="ja-JP" altLang="ja-JP" sz="1600" b="0" i="0">
              <a:solidFill>
                <a:schemeClr val="dk1"/>
              </a:solidFill>
              <a:effectLst/>
              <a:latin typeface="+mn-ea"/>
              <a:ea typeface="+mn-ea"/>
              <a:cs typeface="+mn-cs"/>
            </a:rPr>
            <a:t>工事</a:t>
          </a:r>
          <a:endParaRPr lang="en-US" altLang="ja-JP" sz="1600" b="0" i="0">
            <a:solidFill>
              <a:schemeClr val="dk1"/>
            </a:solidFill>
            <a:effectLst/>
            <a:latin typeface="+mn-ea"/>
            <a:ea typeface="+mn-ea"/>
            <a:cs typeface="+mn-cs"/>
          </a:endParaRPr>
        </a:p>
        <a:p>
          <a:r>
            <a:rPr lang="en-US" altLang="ja-JP" sz="1600" b="0" i="0">
              <a:solidFill>
                <a:schemeClr val="dk1"/>
              </a:solidFill>
              <a:effectLst/>
              <a:latin typeface="+mn-ea"/>
              <a:ea typeface="+mn-ea"/>
              <a:cs typeface="+mn-cs"/>
            </a:rPr>
            <a:t>2</a:t>
          </a:r>
          <a:r>
            <a:rPr lang="ja-JP" altLang="en-US" sz="1600" b="0" i="0">
              <a:solidFill>
                <a:schemeClr val="dk1"/>
              </a:solidFill>
              <a:effectLst/>
              <a:latin typeface="+mn-ea"/>
              <a:ea typeface="+mn-ea"/>
              <a:cs typeface="+mn-cs"/>
            </a:rPr>
            <a:t>）近接工事（施工にあたり相互に調整を要する工事）</a:t>
          </a:r>
          <a:endParaRPr lang="en-US" altLang="ja-JP" sz="1600" b="0" i="0">
            <a:solidFill>
              <a:schemeClr val="dk1"/>
            </a:solidFill>
            <a:effectLst/>
            <a:latin typeface="+mn-ea"/>
            <a:ea typeface="+mn-ea"/>
            <a:cs typeface="+mn-cs"/>
          </a:endParaRPr>
        </a:p>
        <a:p>
          <a:r>
            <a:rPr lang="ja-JP" altLang="en-US" sz="1600" b="0" i="0">
              <a:solidFill>
                <a:schemeClr val="dk1"/>
              </a:solidFill>
              <a:effectLst/>
              <a:latin typeface="+mn-ea"/>
              <a:ea typeface="+mn-ea"/>
              <a:cs typeface="+mn-cs"/>
            </a:rPr>
            <a:t>　</a:t>
          </a:r>
          <a:r>
            <a:rPr lang="en-US" altLang="ja-JP" sz="1600" b="0" i="0">
              <a:solidFill>
                <a:schemeClr val="dk1"/>
              </a:solidFill>
              <a:effectLst/>
              <a:latin typeface="+mn-ea"/>
              <a:ea typeface="+mn-ea"/>
              <a:cs typeface="+mn-cs"/>
            </a:rPr>
            <a:t>※</a:t>
          </a:r>
          <a:r>
            <a:rPr lang="ja-JP" altLang="en-US" sz="1600" b="0" i="0">
              <a:solidFill>
                <a:schemeClr val="dk1"/>
              </a:solidFill>
              <a:effectLst/>
              <a:latin typeface="+mn-ea"/>
              <a:ea typeface="+mn-ea"/>
              <a:cs typeface="+mn-cs"/>
            </a:rPr>
            <a:t>建設業法（昭和</a:t>
          </a:r>
          <a:r>
            <a:rPr lang="en-US" altLang="ja-JP" sz="1600" b="0" i="0">
              <a:solidFill>
                <a:schemeClr val="dk1"/>
              </a:solidFill>
              <a:effectLst/>
              <a:latin typeface="+mn-ea"/>
              <a:ea typeface="+mn-ea"/>
              <a:cs typeface="+mn-cs"/>
            </a:rPr>
            <a:t>24</a:t>
          </a:r>
          <a:r>
            <a:rPr lang="ja-JP" altLang="en-US" sz="1600" b="0" i="0">
              <a:solidFill>
                <a:schemeClr val="dk1"/>
              </a:solidFill>
              <a:effectLst/>
              <a:latin typeface="+mn-ea"/>
              <a:ea typeface="+mn-ea"/>
              <a:cs typeface="+mn-cs"/>
            </a:rPr>
            <a:t>年法律第</a:t>
          </a:r>
          <a:r>
            <a:rPr lang="en-US" altLang="ja-JP" sz="1600" b="0" i="0">
              <a:solidFill>
                <a:schemeClr val="dk1"/>
              </a:solidFill>
              <a:effectLst/>
              <a:latin typeface="+mn-ea"/>
              <a:ea typeface="+mn-ea"/>
              <a:cs typeface="+mn-cs"/>
            </a:rPr>
            <a:t>100</a:t>
          </a:r>
          <a:r>
            <a:rPr lang="ja-JP" altLang="en-US" sz="1600" b="0" i="0">
              <a:solidFill>
                <a:schemeClr val="dk1"/>
              </a:solidFill>
              <a:effectLst/>
              <a:latin typeface="+mn-ea"/>
              <a:ea typeface="+mn-ea"/>
              <a:cs typeface="+mn-cs"/>
            </a:rPr>
            <a:t>号）で定める監理技術者を配置しなければならない工事を除く。</a:t>
          </a:r>
          <a:endParaRPr lang="en-US" altLang="ja-JP" sz="1600" b="0" i="0">
            <a:solidFill>
              <a:schemeClr val="dk1"/>
            </a:solidFill>
            <a:effectLst/>
            <a:latin typeface="+mn-ea"/>
            <a:ea typeface="+mn-ea"/>
            <a:cs typeface="+mn-cs"/>
          </a:endParaRPr>
        </a:p>
        <a:p>
          <a:r>
            <a:rPr lang="en-US" altLang="ja-JP" sz="1600" b="0" i="0">
              <a:solidFill>
                <a:schemeClr val="dk1"/>
              </a:solidFill>
              <a:effectLst/>
              <a:latin typeface="+mn-ea"/>
              <a:ea typeface="+mn-ea"/>
              <a:cs typeface="+mn-cs"/>
            </a:rPr>
            <a:t>3</a:t>
          </a:r>
          <a:r>
            <a:rPr lang="ja-JP" altLang="en-US" sz="1600" b="0" i="0">
              <a:solidFill>
                <a:schemeClr val="dk1"/>
              </a:solidFill>
              <a:effectLst/>
              <a:latin typeface="+mn-ea"/>
              <a:ea typeface="+mn-ea"/>
              <a:cs typeface="+mn-cs"/>
            </a:rPr>
            <a:t>）</a:t>
          </a:r>
          <a:r>
            <a:rPr lang="en-US" altLang="ja-JP" sz="1600" b="0" i="0">
              <a:solidFill>
                <a:schemeClr val="dk1"/>
              </a:solidFill>
              <a:effectLst/>
              <a:latin typeface="+mn-ea"/>
              <a:ea typeface="+mn-ea"/>
              <a:cs typeface="+mn-cs"/>
            </a:rPr>
            <a:t>1.2.</a:t>
          </a:r>
          <a:r>
            <a:rPr lang="ja-JP" altLang="en-US" sz="1600" b="0" i="0">
              <a:solidFill>
                <a:schemeClr val="dk1"/>
              </a:solidFill>
              <a:effectLst/>
              <a:latin typeface="+mn-ea"/>
              <a:ea typeface="+mn-ea"/>
              <a:cs typeface="+mn-cs"/>
            </a:rPr>
            <a:t>に定めるもののほか、工事担当課長、契約検査課長及び郡山市上下水道局総務課長が特に必要と認める工事</a:t>
          </a:r>
          <a:endParaRPr kumimoji="1" lang="en-US" altLang="ja-JP" sz="1600" b="1">
            <a:solidFill>
              <a:schemeClr val="dk1"/>
            </a:solidFill>
            <a:effectLst/>
            <a:latin typeface="+mn-lt"/>
            <a:ea typeface="+mn-ea"/>
            <a:cs typeface="+mn-cs"/>
          </a:endParaRPr>
        </a:p>
        <a:p>
          <a:r>
            <a:rPr kumimoji="1" lang="ja-JP" altLang="en-US" sz="1600"/>
            <a:t>　</a:t>
          </a:r>
          <a:endParaRPr kumimoji="1" lang="en-US" altLang="ja-JP" sz="1600"/>
        </a:p>
        <a:p>
          <a:r>
            <a:rPr kumimoji="1" lang="ja-JP" altLang="en-US" sz="1600">
              <a:solidFill>
                <a:srgbClr val="FF0000"/>
              </a:solidFill>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sheetPr>
  <dimension ref="A1:V29"/>
  <sheetViews>
    <sheetView tabSelected="1" zoomScaleNormal="100" workbookViewId="0">
      <selection activeCell="C5" sqref="C5:L5"/>
    </sheetView>
  </sheetViews>
  <sheetFormatPr defaultRowHeight="18.75"/>
  <cols>
    <col min="1" max="1" width="21.875" customWidth="1"/>
    <col min="2" max="2" width="6.875" customWidth="1"/>
    <col min="3" max="9" width="8.5" customWidth="1"/>
    <col min="11" max="11" width="8.75" customWidth="1"/>
  </cols>
  <sheetData>
    <row r="1" spans="1:22" ht="30.6" customHeight="1" thickBot="1">
      <c r="A1" s="145" t="s">
        <v>248</v>
      </c>
      <c r="B1" s="94"/>
      <c r="C1" s="130" t="s">
        <v>197</v>
      </c>
      <c r="D1" s="95"/>
      <c r="E1" s="95"/>
      <c r="F1" s="95"/>
      <c r="G1" s="95"/>
      <c r="H1" s="95"/>
      <c r="I1" s="95"/>
      <c r="J1" s="95"/>
      <c r="K1" s="94"/>
      <c r="L1" s="94"/>
      <c r="M1" s="94"/>
    </row>
    <row r="2" spans="1:22" ht="11.25" customHeight="1">
      <c r="A2" s="40"/>
      <c r="B2" s="40"/>
      <c r="C2" s="40"/>
      <c r="D2" s="40"/>
      <c r="E2" s="40"/>
      <c r="F2" s="40"/>
      <c r="G2" s="40"/>
      <c r="H2" s="40"/>
      <c r="I2" s="40"/>
      <c r="J2" s="40"/>
      <c r="K2" s="41"/>
      <c r="L2" s="41"/>
      <c r="M2" s="41"/>
    </row>
    <row r="3" spans="1:22" s="37" customFormat="1" ht="28.15" customHeight="1">
      <c r="A3" s="100" t="s">
        <v>50</v>
      </c>
      <c r="B3" s="38" t="s">
        <v>59</v>
      </c>
      <c r="C3" s="146"/>
      <c r="D3" s="146"/>
      <c r="E3" s="146"/>
      <c r="F3" s="146"/>
      <c r="G3" s="146"/>
      <c r="H3" s="146"/>
      <c r="I3" s="146"/>
      <c r="J3" s="146"/>
      <c r="K3" s="186" t="s">
        <v>57</v>
      </c>
      <c r="L3" s="187"/>
      <c r="M3" s="41"/>
    </row>
    <row r="4" spans="1:22" ht="7.15" customHeight="1">
      <c r="A4" s="101"/>
      <c r="B4" s="40"/>
      <c r="C4" s="40"/>
      <c r="D4" s="40"/>
      <c r="E4" s="40"/>
      <c r="F4" s="40"/>
      <c r="G4" s="40"/>
      <c r="H4" s="40"/>
      <c r="I4" s="40"/>
      <c r="J4" s="40"/>
      <c r="K4" s="40"/>
      <c r="L4" s="40"/>
      <c r="M4" s="40"/>
    </row>
    <row r="5" spans="1:22" s="37" customFormat="1" ht="28.15" customHeight="1">
      <c r="A5" s="100" t="s">
        <v>236</v>
      </c>
      <c r="B5" s="99"/>
      <c r="C5" s="189"/>
      <c r="D5" s="189"/>
      <c r="E5" s="189"/>
      <c r="F5" s="189"/>
      <c r="G5" s="189"/>
      <c r="H5" s="189"/>
      <c r="I5" s="189"/>
      <c r="J5" s="189"/>
      <c r="K5" s="189"/>
      <c r="L5" s="189"/>
      <c r="M5" s="41"/>
    </row>
    <row r="6" spans="1:22" ht="7.15" customHeight="1">
      <c r="A6" s="101"/>
      <c r="B6" s="40"/>
      <c r="C6" s="40"/>
      <c r="D6" s="40"/>
      <c r="E6" s="40"/>
      <c r="F6" s="40"/>
      <c r="G6" s="40"/>
      <c r="H6" s="40"/>
      <c r="I6" s="40"/>
      <c r="J6" s="40"/>
      <c r="K6" s="40"/>
      <c r="L6" s="40"/>
      <c r="M6" s="40"/>
    </row>
    <row r="7" spans="1:22" s="37" customFormat="1" ht="28.15" customHeight="1">
      <c r="A7" s="100" t="s">
        <v>51</v>
      </c>
      <c r="B7" s="41"/>
      <c r="C7" s="189"/>
      <c r="D7" s="189"/>
      <c r="E7" s="189"/>
      <c r="F7" s="189"/>
      <c r="G7" s="189"/>
      <c r="H7" s="189"/>
      <c r="I7" s="189"/>
      <c r="J7" s="189"/>
      <c r="K7" s="41"/>
      <c r="L7" s="41"/>
      <c r="M7" s="41"/>
    </row>
    <row r="8" spans="1:22" ht="7.15" customHeight="1">
      <c r="A8" s="101"/>
      <c r="B8" s="40"/>
      <c r="C8" s="40"/>
      <c r="D8" s="40"/>
      <c r="E8" s="40"/>
      <c r="F8" s="40"/>
      <c r="G8" s="40"/>
      <c r="H8" s="40"/>
      <c r="I8" s="40"/>
      <c r="J8" s="40"/>
      <c r="K8" s="40"/>
      <c r="L8" s="40"/>
      <c r="M8" s="40"/>
    </row>
    <row r="9" spans="1:22" s="37" customFormat="1" ht="28.15" customHeight="1">
      <c r="A9" s="100" t="s">
        <v>62</v>
      </c>
      <c r="B9" s="38"/>
      <c r="C9" s="194"/>
      <c r="D9" s="194"/>
      <c r="E9" s="194"/>
      <c r="F9" s="38"/>
      <c r="G9" s="142"/>
      <c r="H9" s="38"/>
      <c r="I9" s="41"/>
      <c r="J9" s="41"/>
      <c r="K9" s="41"/>
      <c r="L9" s="41"/>
      <c r="M9" s="41"/>
    </row>
    <row r="10" spans="1:22" ht="7.15" customHeight="1">
      <c r="A10" s="101"/>
      <c r="B10" s="40"/>
      <c r="C10" s="40"/>
      <c r="D10" s="40"/>
      <c r="E10" s="40"/>
      <c r="F10" s="40"/>
      <c r="G10" s="40"/>
      <c r="H10" s="40"/>
      <c r="I10" s="40"/>
      <c r="J10" s="40"/>
      <c r="K10" s="40"/>
      <c r="L10" s="40"/>
      <c r="M10" s="40"/>
    </row>
    <row r="11" spans="1:22" s="37" customFormat="1" ht="28.15" customHeight="1">
      <c r="A11" s="100" t="s">
        <v>63</v>
      </c>
      <c r="B11" s="38"/>
      <c r="C11" s="194"/>
      <c r="D11" s="194"/>
      <c r="E11" s="194"/>
      <c r="F11" s="38"/>
      <c r="G11" s="142"/>
      <c r="H11" s="38"/>
      <c r="I11" s="41"/>
      <c r="J11" s="41"/>
      <c r="K11" s="41"/>
      <c r="L11" s="41"/>
      <c r="M11" s="41"/>
    </row>
    <row r="12" spans="1:22" ht="7.15" customHeight="1">
      <c r="A12" s="101"/>
      <c r="B12" s="40"/>
      <c r="C12" s="40"/>
      <c r="D12" s="40"/>
      <c r="E12" s="40"/>
      <c r="F12" s="40"/>
      <c r="G12" s="40"/>
      <c r="H12" s="40"/>
      <c r="I12" s="40"/>
      <c r="J12" s="40"/>
      <c r="K12" s="40"/>
      <c r="L12" s="40"/>
      <c r="M12" s="40"/>
    </row>
    <row r="13" spans="1:22" s="37" customFormat="1" ht="28.15" customHeight="1">
      <c r="A13" s="100" t="s">
        <v>52</v>
      </c>
      <c r="B13" s="38"/>
      <c r="C13" s="194"/>
      <c r="D13" s="194"/>
      <c r="E13" s="194"/>
      <c r="F13" s="38"/>
      <c r="G13" s="142"/>
      <c r="H13" s="38"/>
      <c r="I13" s="41"/>
      <c r="J13" s="41"/>
      <c r="K13" s="41"/>
      <c r="L13" s="41"/>
      <c r="M13" s="41"/>
    </row>
    <row r="14" spans="1:22" ht="9" customHeight="1">
      <c r="A14" s="55"/>
      <c r="B14" s="40"/>
      <c r="C14" s="40"/>
      <c r="D14" s="40"/>
      <c r="E14" s="40"/>
      <c r="F14" s="40"/>
      <c r="G14" s="40"/>
      <c r="H14" s="40"/>
      <c r="I14" s="40"/>
      <c r="J14" s="40"/>
      <c r="K14" s="40"/>
      <c r="L14" s="40"/>
      <c r="M14" s="40"/>
    </row>
    <row r="15" spans="1:22" ht="25.5">
      <c r="A15" s="100" t="s">
        <v>60</v>
      </c>
      <c r="B15" s="40"/>
      <c r="C15" s="190"/>
      <c r="D15" s="190"/>
      <c r="E15" s="190"/>
      <c r="F15" s="40" t="s">
        <v>230</v>
      </c>
      <c r="G15" s="40"/>
      <c r="H15" s="40"/>
      <c r="I15" s="40"/>
      <c r="J15" s="40"/>
      <c r="K15" s="40"/>
      <c r="L15" s="40"/>
      <c r="M15" s="40"/>
      <c r="O15" s="37"/>
      <c r="P15" s="37"/>
      <c r="Q15" s="37"/>
      <c r="R15" s="37"/>
      <c r="S15" s="37"/>
      <c r="T15" s="37"/>
      <c r="U15" s="37"/>
      <c r="V15" s="37"/>
    </row>
    <row r="16" spans="1:22" ht="7.15" customHeight="1">
      <c r="A16" s="101"/>
      <c r="B16" s="40"/>
      <c r="C16" s="40"/>
      <c r="D16" s="40"/>
      <c r="E16" s="40"/>
      <c r="F16" s="40"/>
      <c r="G16" s="40"/>
      <c r="H16" s="40"/>
      <c r="I16" s="40"/>
      <c r="J16" s="40"/>
      <c r="K16" s="40"/>
      <c r="L16" s="40"/>
      <c r="M16" s="40"/>
    </row>
    <row r="17" spans="1:13" ht="25.5">
      <c r="A17" s="100" t="s">
        <v>76</v>
      </c>
      <c r="B17" s="40"/>
      <c r="C17" s="190"/>
      <c r="D17" s="190"/>
      <c r="E17" s="190"/>
      <c r="F17" s="40" t="s">
        <v>61</v>
      </c>
      <c r="G17" s="193" t="s">
        <v>160</v>
      </c>
      <c r="H17" s="193"/>
      <c r="I17" s="193"/>
      <c r="J17" s="131" t="str">
        <f>IF(C15/1.1*0.1=C17,"OK","NG")</f>
        <v>OK</v>
      </c>
      <c r="K17" s="40"/>
      <c r="L17" s="40"/>
      <c r="M17" s="40"/>
    </row>
    <row r="18" spans="1:13" ht="9" customHeight="1">
      <c r="A18" s="40"/>
      <c r="B18" s="40"/>
      <c r="C18" s="40"/>
      <c r="D18" s="40"/>
      <c r="E18" s="40"/>
      <c r="F18" s="40"/>
      <c r="G18" s="40"/>
      <c r="H18" s="40"/>
      <c r="I18" s="40"/>
      <c r="J18" s="40"/>
      <c r="K18" s="40"/>
      <c r="L18" s="40"/>
      <c r="M18" s="40"/>
    </row>
    <row r="19" spans="1:13" ht="7.15" customHeight="1">
      <c r="A19" s="40"/>
      <c r="B19" s="40"/>
      <c r="C19" s="40"/>
      <c r="D19" s="40"/>
      <c r="E19" s="40"/>
      <c r="F19" s="40"/>
      <c r="G19" s="40"/>
      <c r="H19" s="40"/>
      <c r="I19" s="40"/>
      <c r="J19" s="40"/>
      <c r="K19" s="40"/>
      <c r="L19" s="40"/>
      <c r="M19" s="40"/>
    </row>
    <row r="20" spans="1:13" s="37" customFormat="1" ht="28.15" customHeight="1">
      <c r="A20" s="100" t="s">
        <v>77</v>
      </c>
      <c r="B20" s="41"/>
      <c r="C20" s="189"/>
      <c r="D20" s="189"/>
      <c r="E20" s="189"/>
      <c r="F20" s="189"/>
      <c r="G20" s="189"/>
      <c r="H20" s="189"/>
      <c r="I20" s="189"/>
      <c r="J20" s="41" t="s">
        <v>207</v>
      </c>
      <c r="K20" s="41"/>
      <c r="L20" s="41"/>
      <c r="M20" s="41"/>
    </row>
    <row r="21" spans="1:13" ht="7.15" customHeight="1">
      <c r="A21" s="101"/>
      <c r="B21" s="40"/>
      <c r="C21" s="40"/>
      <c r="D21" s="40"/>
      <c r="E21" s="40"/>
      <c r="F21" s="40"/>
      <c r="G21" s="40"/>
      <c r="H21" s="40"/>
      <c r="I21" s="40"/>
      <c r="J21" s="40"/>
      <c r="K21" s="40"/>
      <c r="L21" s="40"/>
      <c r="M21" s="40"/>
    </row>
    <row r="22" spans="1:13" s="37" customFormat="1" ht="28.15" customHeight="1">
      <c r="A22" s="100" t="s">
        <v>78</v>
      </c>
      <c r="B22" s="41"/>
      <c r="C22" s="189"/>
      <c r="D22" s="189"/>
      <c r="E22" s="189"/>
      <c r="F22" s="189"/>
      <c r="G22" s="189"/>
      <c r="H22" s="189"/>
      <c r="I22" s="189"/>
      <c r="J22" s="41" t="s">
        <v>206</v>
      </c>
      <c r="K22" s="41"/>
      <c r="L22" s="41"/>
      <c r="M22" s="41"/>
    </row>
    <row r="23" spans="1:13" ht="7.15" customHeight="1">
      <c r="A23" s="101"/>
      <c r="B23" s="40"/>
      <c r="C23" s="40"/>
      <c r="D23" s="40"/>
      <c r="E23" s="40"/>
      <c r="F23" s="40"/>
      <c r="G23" s="40"/>
      <c r="H23" s="40"/>
      <c r="I23" s="40"/>
      <c r="J23" s="40"/>
      <c r="K23" s="40"/>
      <c r="L23" s="40"/>
      <c r="M23" s="40"/>
    </row>
    <row r="24" spans="1:13" s="37" customFormat="1" ht="28.15" customHeight="1">
      <c r="A24" s="100" t="s">
        <v>53</v>
      </c>
      <c r="B24" s="41"/>
      <c r="C24" s="189"/>
      <c r="D24" s="189"/>
      <c r="E24" s="189"/>
      <c r="F24" s="189"/>
      <c r="G24" s="189"/>
      <c r="H24" s="189"/>
      <c r="I24" s="189"/>
      <c r="J24" s="41"/>
      <c r="K24" s="41"/>
      <c r="L24" s="41"/>
      <c r="M24" s="41"/>
    </row>
    <row r="25" spans="1:13" ht="7.15" customHeight="1">
      <c r="A25" s="101"/>
      <c r="B25" s="41"/>
      <c r="C25" s="192"/>
      <c r="D25" s="192"/>
      <c r="E25" s="192"/>
      <c r="F25" s="192"/>
      <c r="G25" s="192"/>
      <c r="H25" s="192"/>
      <c r="I25" s="192"/>
      <c r="J25" s="192"/>
      <c r="K25" s="192"/>
      <c r="L25" s="41"/>
      <c r="M25" s="41"/>
    </row>
    <row r="26" spans="1:13" s="37" customFormat="1" ht="28.15" customHeight="1">
      <c r="A26" s="100" t="s">
        <v>54</v>
      </c>
      <c r="B26" s="41"/>
      <c r="C26" s="189"/>
      <c r="D26" s="189"/>
      <c r="E26" s="189"/>
      <c r="F26" s="39"/>
      <c r="G26" s="191"/>
      <c r="H26" s="191"/>
      <c r="I26" s="191"/>
      <c r="J26" s="191"/>
      <c r="K26" s="191"/>
      <c r="L26" s="41"/>
      <c r="M26" s="41"/>
    </row>
    <row r="27" spans="1:13" ht="7.15" customHeight="1">
      <c r="A27" s="101"/>
      <c r="B27" s="41"/>
      <c r="C27" s="40"/>
      <c r="D27" s="40"/>
      <c r="E27" s="40"/>
      <c r="F27" s="40"/>
      <c r="G27" s="191"/>
      <c r="H27" s="191"/>
      <c r="I27" s="191"/>
      <c r="J27" s="191"/>
      <c r="K27" s="191"/>
      <c r="L27" s="41"/>
      <c r="M27" s="41"/>
    </row>
    <row r="28" spans="1:13" s="37" customFormat="1" ht="28.15" customHeight="1">
      <c r="A28" s="100" t="s">
        <v>219</v>
      </c>
      <c r="B28" s="41"/>
      <c r="C28" s="189"/>
      <c r="D28" s="189"/>
      <c r="E28" s="189"/>
      <c r="F28" s="39"/>
      <c r="G28" s="39"/>
      <c r="H28" s="39"/>
      <c r="I28" s="39"/>
      <c r="J28" s="41"/>
      <c r="K28" s="41"/>
      <c r="L28" s="41"/>
      <c r="M28" s="41"/>
    </row>
    <row r="29" spans="1:13" ht="24">
      <c r="A29" s="40"/>
      <c r="B29" s="40"/>
      <c r="C29" s="40"/>
      <c r="D29" s="40"/>
      <c r="E29" s="40"/>
      <c r="F29" s="40"/>
      <c r="G29" s="40"/>
      <c r="H29" s="40"/>
      <c r="I29" s="40"/>
      <c r="J29" s="40"/>
      <c r="K29" s="41"/>
      <c r="L29" s="41"/>
      <c r="M29" s="41"/>
    </row>
  </sheetData>
  <sheetProtection password="C671" sheet="1" objects="1" scenarios="1"/>
  <mergeCells count="15">
    <mergeCell ref="C5:L5"/>
    <mergeCell ref="C28:E28"/>
    <mergeCell ref="C15:E15"/>
    <mergeCell ref="C17:E17"/>
    <mergeCell ref="C7:J7"/>
    <mergeCell ref="G26:K27"/>
    <mergeCell ref="C20:I20"/>
    <mergeCell ref="C22:I22"/>
    <mergeCell ref="C24:I24"/>
    <mergeCell ref="C26:E26"/>
    <mergeCell ref="C25:K25"/>
    <mergeCell ref="G17:I17"/>
    <mergeCell ref="C13:E13"/>
    <mergeCell ref="C11:E11"/>
    <mergeCell ref="C9:E9"/>
  </mergeCells>
  <phoneticPr fontId="1"/>
  <pageMargins left="0.7" right="0.7" top="0.75" bottom="0.75" header="0.3" footer="0.3"/>
  <pageSetup paperSize="9" scale="63"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sheetPr>
  <dimension ref="A1:U36"/>
  <sheetViews>
    <sheetView view="pageBreakPreview" zoomScale="80" zoomScaleNormal="70" zoomScaleSheetLayoutView="80" workbookViewId="0">
      <selection activeCell="G25" sqref="G25:T25"/>
    </sheetView>
  </sheetViews>
  <sheetFormatPr defaultColWidth="8.75" defaultRowHeight="13.5"/>
  <cols>
    <col min="1" max="23" width="3.75" style="6" customWidth="1"/>
    <col min="24" max="16384" width="8.75" style="6"/>
  </cols>
  <sheetData>
    <row r="1" spans="1:21" ht="19.899999999999999" customHeight="1">
      <c r="M1" s="195">
        <f>共通項目入力シート!C11</f>
        <v>0</v>
      </c>
      <c r="N1" s="195"/>
      <c r="O1" s="195"/>
      <c r="P1" s="195"/>
      <c r="Q1" s="195"/>
      <c r="R1" s="195"/>
      <c r="S1" s="195"/>
      <c r="T1" s="195"/>
    </row>
    <row r="2" spans="1:21" ht="19.899999999999999" customHeight="1"/>
    <row r="3" spans="1:21" ht="19.899999999999999" customHeight="1">
      <c r="A3" s="197" t="s">
        <v>222</v>
      </c>
      <c r="B3" s="197"/>
      <c r="C3" s="197"/>
      <c r="D3" s="197"/>
      <c r="E3" s="197"/>
      <c r="F3" s="197"/>
      <c r="G3" s="197"/>
      <c r="H3" s="197"/>
      <c r="I3" s="197"/>
      <c r="J3" s="197"/>
    </row>
    <row r="4" spans="1:21" ht="19.899999999999999" customHeight="1"/>
    <row r="5" spans="1:21" ht="19.899999999999999" customHeight="1">
      <c r="K5" s="202" t="s">
        <v>55</v>
      </c>
      <c r="L5" s="202"/>
      <c r="M5" s="200">
        <f>共通項目入力シート!C20</f>
        <v>0</v>
      </c>
      <c r="N5" s="200"/>
      <c r="O5" s="200"/>
      <c r="P5" s="200"/>
      <c r="Q5" s="200"/>
      <c r="R5" s="200"/>
      <c r="S5" s="200"/>
      <c r="T5" s="200"/>
      <c r="U5" s="200"/>
    </row>
    <row r="6" spans="1:21" ht="19.899999999999999" customHeight="1">
      <c r="B6" s="4"/>
      <c r="C6" s="4"/>
      <c r="D6" s="4"/>
      <c r="E6" s="4"/>
      <c r="F6" s="4"/>
      <c r="G6" s="4"/>
      <c r="H6" s="202" t="s">
        <v>68</v>
      </c>
      <c r="I6" s="202"/>
      <c r="J6" s="4"/>
      <c r="K6" s="204" t="s">
        <v>103</v>
      </c>
      <c r="L6" s="204"/>
      <c r="M6" s="200" t="str">
        <f>IF(共通項目入力シート!C22="","",共通項目入力シート!C22)</f>
        <v/>
      </c>
      <c r="N6" s="200"/>
      <c r="O6" s="200"/>
      <c r="P6" s="200"/>
      <c r="Q6" s="200"/>
      <c r="R6" s="200"/>
      <c r="S6" s="200"/>
      <c r="T6" s="200"/>
      <c r="U6" s="200"/>
    </row>
    <row r="7" spans="1:21" ht="19.899999999999999" customHeight="1">
      <c r="K7" s="203" t="s">
        <v>104</v>
      </c>
      <c r="L7" s="203"/>
      <c r="M7" s="200">
        <f>共通項目入力シート!C24</f>
        <v>0</v>
      </c>
      <c r="N7" s="200"/>
      <c r="O7" s="200"/>
      <c r="P7" s="200"/>
      <c r="Q7" s="200"/>
      <c r="R7" s="200"/>
      <c r="S7" s="200"/>
      <c r="T7" s="200"/>
      <c r="U7" s="200"/>
    </row>
    <row r="8" spans="1:21" ht="19.899999999999999" customHeight="1">
      <c r="K8" s="203" t="s">
        <v>105</v>
      </c>
      <c r="L8" s="203"/>
      <c r="M8" s="200" t="str">
        <f>共通項目入力シート!C26&amp;"　"&amp;共通項目入力シート!C28</f>
        <v>　</v>
      </c>
      <c r="N8" s="200"/>
      <c r="O8" s="200"/>
      <c r="P8" s="200"/>
      <c r="Q8" s="200"/>
      <c r="R8" s="200"/>
      <c r="S8" s="200"/>
      <c r="T8" s="200"/>
      <c r="U8" s="200"/>
    </row>
    <row r="9" spans="1:21" ht="19.899999999999999" customHeight="1"/>
    <row r="10" spans="1:21" ht="19.899999999999999" customHeight="1"/>
    <row r="11" spans="1:21" ht="19.899999999999999" customHeight="1">
      <c r="E11" s="206" t="s">
        <v>65</v>
      </c>
      <c r="F11" s="206"/>
      <c r="G11" s="206"/>
      <c r="H11" s="206"/>
      <c r="I11" s="206"/>
      <c r="J11" s="206"/>
      <c r="K11" s="206"/>
      <c r="L11" s="206"/>
      <c r="M11" s="206"/>
      <c r="N11" s="206"/>
      <c r="O11" s="206"/>
      <c r="P11" s="206"/>
    </row>
    <row r="12" spans="1:21" ht="19.899999999999999" customHeight="1">
      <c r="B12" s="89"/>
      <c r="E12" s="206"/>
      <c r="F12" s="206"/>
      <c r="G12" s="206"/>
      <c r="H12" s="206"/>
      <c r="I12" s="206"/>
      <c r="J12" s="206"/>
      <c r="K12" s="206"/>
      <c r="L12" s="206"/>
      <c r="M12" s="206"/>
      <c r="N12" s="206"/>
      <c r="O12" s="206"/>
      <c r="P12" s="206"/>
    </row>
    <row r="13" spans="1:21" ht="19.899999999999999" customHeight="1"/>
    <row r="14" spans="1:21" ht="19.899999999999999" customHeight="1"/>
    <row r="15" spans="1:21" s="97" customFormat="1" ht="19.899999999999999" customHeight="1">
      <c r="C15" s="196">
        <f>共通項目入力シート!C9</f>
        <v>0</v>
      </c>
      <c r="D15" s="196"/>
      <c r="E15" s="196"/>
      <c r="F15" s="196"/>
      <c r="G15" s="196"/>
      <c r="H15" s="196"/>
      <c r="I15" s="196"/>
      <c r="J15" s="97" t="s">
        <v>241</v>
      </c>
    </row>
    <row r="16" spans="1:21" s="90" customFormat="1" ht="19.899999999999999" customHeight="1"/>
    <row r="17" spans="1:20" s="97" customFormat="1" ht="19.899999999999999" customHeight="1">
      <c r="C17" s="196">
        <f>共通項目入力シート!C11</f>
        <v>0</v>
      </c>
      <c r="D17" s="196"/>
      <c r="E17" s="196"/>
      <c r="F17" s="196"/>
      <c r="G17" s="196"/>
      <c r="H17" s="196"/>
      <c r="I17" s="196"/>
      <c r="J17" s="97" t="s">
        <v>228</v>
      </c>
    </row>
    <row r="18" spans="1:20" ht="19.899999999999999" customHeight="1"/>
    <row r="19" spans="1:20" ht="19.899999999999999" customHeight="1"/>
    <row r="20" spans="1:20" ht="19.899999999999999" customHeight="1">
      <c r="J20" s="6" t="s">
        <v>66</v>
      </c>
    </row>
    <row r="21" spans="1:20" ht="19.899999999999999" customHeight="1"/>
    <row r="22" spans="1:20" ht="30" customHeight="1">
      <c r="B22" s="4" t="s">
        <v>69</v>
      </c>
      <c r="C22" s="4"/>
      <c r="D22" s="4"/>
      <c r="E22" s="4"/>
      <c r="F22" s="24" t="s">
        <v>58</v>
      </c>
      <c r="G22" s="91">
        <f>共通項目入力シート!C3</f>
        <v>0</v>
      </c>
      <c r="H22" s="91">
        <f>共通項目入力シート!D3</f>
        <v>0</v>
      </c>
      <c r="I22" s="91">
        <f>共通項目入力シート!E3</f>
        <v>0</v>
      </c>
      <c r="J22" s="91">
        <f>共通項目入力シート!F3</f>
        <v>0</v>
      </c>
      <c r="K22" s="91">
        <f>共通項目入力シート!G3</f>
        <v>0</v>
      </c>
      <c r="L22" s="91">
        <f>共通項目入力シート!H3</f>
        <v>0</v>
      </c>
      <c r="M22" s="91">
        <f>共通項目入力シート!I3</f>
        <v>0</v>
      </c>
      <c r="N22" s="91">
        <f>共通項目入力シート!J3</f>
        <v>0</v>
      </c>
      <c r="O22" s="91" t="str">
        <f>共通項目入力シート!K3</f>
        <v>号</v>
      </c>
      <c r="P22" s="184" t="s">
        <v>67</v>
      </c>
      <c r="Q22" s="24"/>
      <c r="R22" s="4"/>
    </row>
    <row r="23" spans="1:20" ht="19.899999999999999" customHeight="1">
      <c r="A23" s="4"/>
      <c r="B23" s="4"/>
      <c r="C23" s="4"/>
      <c r="D23" s="4"/>
      <c r="E23" s="4"/>
      <c r="F23" s="4"/>
      <c r="G23" s="4"/>
      <c r="H23" s="4"/>
      <c r="I23" s="92"/>
      <c r="J23" s="92"/>
      <c r="K23" s="92"/>
      <c r="L23" s="92"/>
      <c r="M23" s="92"/>
      <c r="S23" s="4"/>
      <c r="T23" s="4"/>
    </row>
    <row r="24" spans="1:20" ht="19.899999999999999" customHeight="1"/>
    <row r="25" spans="1:20" ht="40.15" customHeight="1">
      <c r="B25" s="24">
        <v>1</v>
      </c>
      <c r="C25" s="201" t="s">
        <v>232</v>
      </c>
      <c r="D25" s="201"/>
      <c r="E25" s="201"/>
      <c r="F25" s="4"/>
      <c r="G25" s="207">
        <f>共通項目入力シート!C5</f>
        <v>0</v>
      </c>
      <c r="H25" s="207"/>
      <c r="I25" s="207"/>
      <c r="J25" s="207"/>
      <c r="K25" s="207"/>
      <c r="L25" s="207"/>
      <c r="M25" s="207"/>
      <c r="N25" s="207"/>
      <c r="O25" s="207"/>
      <c r="P25" s="207"/>
      <c r="Q25" s="207"/>
      <c r="R25" s="207"/>
      <c r="S25" s="207"/>
      <c r="T25" s="207"/>
    </row>
    <row r="26" spans="1:20" ht="19.899999999999999" customHeight="1">
      <c r="B26" s="24"/>
    </row>
    <row r="27" spans="1:20" ht="19.899999999999999" customHeight="1">
      <c r="B27" s="24">
        <v>2</v>
      </c>
      <c r="C27" s="198" t="s">
        <v>70</v>
      </c>
      <c r="D27" s="198"/>
      <c r="E27" s="198"/>
      <c r="F27" s="4"/>
      <c r="G27" s="208">
        <f>共通項目入力シート!C7</f>
        <v>0</v>
      </c>
      <c r="H27" s="208"/>
      <c r="I27" s="208"/>
      <c r="J27" s="208"/>
      <c r="K27" s="208"/>
      <c r="L27" s="208"/>
      <c r="M27" s="208"/>
      <c r="N27" s="208"/>
      <c r="O27" s="208"/>
      <c r="P27" s="208"/>
      <c r="Q27" s="208"/>
      <c r="R27" s="208"/>
      <c r="S27" s="208"/>
      <c r="T27" s="208"/>
    </row>
    <row r="28" spans="1:20" ht="19.899999999999999" customHeight="1">
      <c r="B28" s="24"/>
    </row>
    <row r="29" spans="1:20" ht="19.899999999999999" customHeight="1">
      <c r="B29" s="119"/>
    </row>
    <row r="30" spans="1:20" ht="19.899999999999999" customHeight="1">
      <c r="B30" s="24"/>
      <c r="G30" s="209" t="s">
        <v>74</v>
      </c>
      <c r="H30" s="209"/>
      <c r="I30" s="195">
        <f>共通項目入力シート!C11</f>
        <v>0</v>
      </c>
      <c r="J30" s="195"/>
      <c r="K30" s="195"/>
      <c r="L30" s="195"/>
      <c r="M30" s="195"/>
      <c r="N30" s="195"/>
      <c r="O30" s="195"/>
      <c r="P30" s="195"/>
    </row>
    <row r="31" spans="1:20" ht="19.899999999999999" customHeight="1">
      <c r="B31" s="24">
        <v>3</v>
      </c>
      <c r="C31" s="199" t="s">
        <v>72</v>
      </c>
      <c r="D31" s="199"/>
      <c r="E31" s="199"/>
      <c r="F31" s="4"/>
    </row>
    <row r="32" spans="1:20" ht="19.899999999999999" customHeight="1">
      <c r="G32" s="209" t="s">
        <v>75</v>
      </c>
      <c r="H32" s="209"/>
      <c r="I32" s="195">
        <f>共通項目入力シート!C13</f>
        <v>0</v>
      </c>
      <c r="J32" s="195"/>
      <c r="K32" s="195"/>
      <c r="L32" s="195"/>
      <c r="M32" s="195"/>
      <c r="N32" s="195"/>
      <c r="O32" s="195"/>
      <c r="P32" s="195"/>
    </row>
    <row r="33" spans="2:14" ht="19.899999999999999" customHeight="1"/>
    <row r="34" spans="2:14" ht="19.899999999999999" customHeight="1"/>
    <row r="35" spans="2:14" ht="19.899999999999999" customHeight="1">
      <c r="B35" s="24">
        <v>4</v>
      </c>
      <c r="C35" s="198" t="s">
        <v>71</v>
      </c>
      <c r="D35" s="198"/>
      <c r="E35" s="198"/>
      <c r="G35" s="205">
        <f>共通項目入力シート!C15</f>
        <v>0</v>
      </c>
      <c r="H35" s="205"/>
      <c r="I35" s="205"/>
      <c r="J35" s="205"/>
      <c r="K35" s="205"/>
      <c r="L35" s="205"/>
      <c r="M35" s="205"/>
      <c r="N35" s="6" t="s">
        <v>73</v>
      </c>
    </row>
    <row r="36" spans="2:14" ht="19.899999999999999" customHeight="1"/>
  </sheetData>
  <sheetProtection password="C671" sheet="1" objects="1" scenarios="1"/>
  <mergeCells count="25">
    <mergeCell ref="M1:T1"/>
    <mergeCell ref="C35:E35"/>
    <mergeCell ref="C25:E25"/>
    <mergeCell ref="H6:I6"/>
    <mergeCell ref="K7:L7"/>
    <mergeCell ref="K6:L6"/>
    <mergeCell ref="K8:L8"/>
    <mergeCell ref="G35:M35"/>
    <mergeCell ref="K5:L5"/>
    <mergeCell ref="M5:U5"/>
    <mergeCell ref="M6:U6"/>
    <mergeCell ref="E11:P12"/>
    <mergeCell ref="G25:T25"/>
    <mergeCell ref="G27:T27"/>
    <mergeCell ref="G30:H30"/>
    <mergeCell ref="G32:H32"/>
    <mergeCell ref="I32:P32"/>
    <mergeCell ref="C15:I15"/>
    <mergeCell ref="C17:I17"/>
    <mergeCell ref="A3:J3"/>
    <mergeCell ref="C27:E27"/>
    <mergeCell ref="C31:E31"/>
    <mergeCell ref="M7:U7"/>
    <mergeCell ref="M8:U8"/>
    <mergeCell ref="I30:P30"/>
  </mergeCells>
  <phoneticPr fontId="1"/>
  <pageMargins left="0.9055118110236221" right="0.51181102362204722"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AB43"/>
  <sheetViews>
    <sheetView showGridLines="0" showWhiteSpace="0" view="pageBreakPreview" zoomScale="80" zoomScaleNormal="100" zoomScaleSheetLayoutView="80" workbookViewId="0">
      <selection activeCell="AL9" sqref="AL9"/>
    </sheetView>
  </sheetViews>
  <sheetFormatPr defaultColWidth="2.875" defaultRowHeight="13.5"/>
  <cols>
    <col min="1" max="4" width="4.75" style="26" customWidth="1"/>
    <col min="5" max="5" width="9.25" style="26" customWidth="1"/>
    <col min="6" max="6" width="4.75" style="27" customWidth="1"/>
    <col min="7" max="7" width="4.75" style="26" customWidth="1"/>
    <col min="8" max="8" width="4.75" style="27" customWidth="1"/>
    <col min="9" max="9" width="4.75" style="26" customWidth="1"/>
    <col min="10" max="12" width="4.75" style="27" customWidth="1"/>
    <col min="13" max="21" width="4.75" style="26" customWidth="1"/>
    <col min="22" max="24" width="3.75" style="26" customWidth="1"/>
    <col min="25" max="16384" width="2.875" style="26"/>
  </cols>
  <sheetData>
    <row r="1" spans="1:21" ht="27" customHeight="1">
      <c r="N1" s="252">
        <f>共通項目入力シート!C9</f>
        <v>0</v>
      </c>
      <c r="O1" s="252"/>
      <c r="P1" s="252"/>
      <c r="Q1" s="252"/>
      <c r="R1" s="252"/>
      <c r="S1" s="252"/>
      <c r="T1" s="252"/>
    </row>
    <row r="2" spans="1:21" ht="27" customHeight="1">
      <c r="B2" s="222" t="s">
        <v>221</v>
      </c>
      <c r="C2" s="222"/>
      <c r="D2" s="222"/>
      <c r="E2" s="222"/>
      <c r="F2" s="222"/>
      <c r="G2" s="222"/>
      <c r="H2" s="222"/>
      <c r="I2" s="222"/>
    </row>
    <row r="3" spans="1:21" ht="21.75" customHeight="1">
      <c r="I3" s="228" t="s">
        <v>128</v>
      </c>
      <c r="J3" s="228"/>
      <c r="K3" s="228"/>
      <c r="L3" s="230" t="str">
        <f>共通項目入力シート!C20&amp;"　"&amp;IF(共通項目入力シート!C22="","",共通項目入力シート!C22)</f>
        <v>　</v>
      </c>
      <c r="M3" s="230"/>
      <c r="N3" s="230"/>
      <c r="O3" s="230"/>
      <c r="P3" s="230"/>
      <c r="Q3" s="230"/>
      <c r="R3" s="230"/>
      <c r="S3" s="230"/>
      <c r="T3" s="230"/>
      <c r="U3" s="230"/>
    </row>
    <row r="4" spans="1:21" ht="21.75" customHeight="1">
      <c r="I4" s="235" t="s">
        <v>196</v>
      </c>
      <c r="J4" s="235"/>
      <c r="K4" s="235"/>
      <c r="L4" s="231"/>
      <c r="M4" s="231"/>
      <c r="N4" s="231"/>
      <c r="O4" s="231"/>
      <c r="P4" s="231"/>
      <c r="Q4" s="231"/>
      <c r="R4" s="231"/>
      <c r="S4" s="231"/>
      <c r="T4" s="231"/>
      <c r="U4" s="231"/>
    </row>
    <row r="5" spans="1:21" ht="33.6" customHeight="1">
      <c r="I5" s="236" t="s">
        <v>195</v>
      </c>
      <c r="J5" s="236"/>
      <c r="K5" s="236"/>
      <c r="L5" s="232">
        <f>共通項目入力シート!C24</f>
        <v>0</v>
      </c>
      <c r="M5" s="232"/>
      <c r="N5" s="232"/>
      <c r="O5" s="232"/>
      <c r="P5" s="232"/>
      <c r="Q5" s="232"/>
      <c r="R5" s="232"/>
      <c r="S5" s="232"/>
      <c r="T5" s="232"/>
      <c r="U5" s="232"/>
    </row>
    <row r="6" spans="1:21" ht="18" customHeight="1">
      <c r="I6" s="229" t="s">
        <v>64</v>
      </c>
      <c r="J6" s="229"/>
      <c r="K6" s="229"/>
      <c r="L6" s="234" t="str">
        <f>共通項目入力シート!C26&amp;"　"&amp;共通項目入力シート!C28</f>
        <v>　</v>
      </c>
      <c r="M6" s="234"/>
      <c r="N6" s="234"/>
      <c r="O6" s="234"/>
      <c r="P6" s="234"/>
      <c r="Q6" s="234"/>
      <c r="R6" s="234"/>
      <c r="S6" s="234"/>
      <c r="T6" s="234"/>
      <c r="U6" s="234"/>
    </row>
    <row r="8" spans="1:21" s="132" customFormat="1" ht="30" customHeight="1">
      <c r="A8" s="227" t="s">
        <v>39</v>
      </c>
      <c r="B8" s="227"/>
      <c r="C8" s="227"/>
      <c r="D8" s="227"/>
      <c r="E8" s="227"/>
      <c r="F8" s="227"/>
      <c r="G8" s="227"/>
      <c r="H8" s="227"/>
      <c r="I8" s="227"/>
      <c r="J8" s="227"/>
      <c r="K8" s="227"/>
      <c r="L8" s="227"/>
      <c r="M8" s="227"/>
      <c r="N8" s="227"/>
      <c r="O8" s="227"/>
      <c r="P8" s="227"/>
      <c r="Q8" s="227"/>
      <c r="R8" s="227"/>
    </row>
    <row r="10" spans="1:21" ht="25.15" customHeight="1">
      <c r="A10" s="226" t="s">
        <v>38</v>
      </c>
      <c r="B10" s="226"/>
      <c r="C10" s="226"/>
      <c r="D10" s="93" t="s">
        <v>37</v>
      </c>
      <c r="E10" s="58">
        <f>共通項目入力シート!C3</f>
        <v>0</v>
      </c>
      <c r="F10" s="58">
        <f>共通項目入力シート!D3</f>
        <v>0</v>
      </c>
      <c r="G10" s="58">
        <f>共通項目入力シート!E3</f>
        <v>0</v>
      </c>
      <c r="H10" s="58">
        <f>共通項目入力シート!F3</f>
        <v>0</v>
      </c>
      <c r="I10" s="58">
        <f>共通項目入力シート!G3</f>
        <v>0</v>
      </c>
      <c r="J10" s="58">
        <f>共通項目入力シート!H3</f>
        <v>0</v>
      </c>
      <c r="K10" s="58">
        <f>共通項目入力シート!I3</f>
        <v>0</v>
      </c>
      <c r="L10" s="58">
        <f>共通項目入力シート!J3</f>
        <v>0</v>
      </c>
      <c r="M10" s="58" t="str">
        <f>共通項目入力シート!K3</f>
        <v>号</v>
      </c>
      <c r="N10" s="188"/>
      <c r="O10" s="185"/>
    </row>
    <row r="11" spans="1:21" ht="25.15" customHeight="1">
      <c r="A11" s="238" t="s">
        <v>35</v>
      </c>
      <c r="B11" s="238"/>
      <c r="C11" s="238"/>
      <c r="D11" s="233">
        <f>共通項目入力シート!C5</f>
        <v>0</v>
      </c>
      <c r="E11" s="233"/>
      <c r="F11" s="233"/>
      <c r="G11" s="233"/>
      <c r="H11" s="233"/>
      <c r="I11" s="233"/>
      <c r="J11" s="233"/>
      <c r="K11" s="233"/>
      <c r="L11" s="233"/>
      <c r="M11" s="233"/>
      <c r="N11" s="233"/>
      <c r="O11" s="233"/>
      <c r="P11" s="233"/>
      <c r="Q11" s="233"/>
      <c r="R11" s="233"/>
      <c r="S11" s="233"/>
      <c r="T11" s="233"/>
    </row>
    <row r="12" spans="1:21" ht="25.15" customHeight="1">
      <c r="A12" s="226" t="s">
        <v>34</v>
      </c>
      <c r="B12" s="226"/>
      <c r="C12" s="226"/>
      <c r="D12" s="143"/>
      <c r="E12" s="253">
        <f>共通項目入力シート!C9</f>
        <v>0</v>
      </c>
      <c r="F12" s="253"/>
      <c r="G12" s="253"/>
      <c r="H12" s="253"/>
      <c r="I12" s="253"/>
      <c r="J12" s="253"/>
      <c r="K12" s="33"/>
      <c r="L12" s="33"/>
    </row>
    <row r="13" spans="1:21" ht="25.15" customHeight="1">
      <c r="A13" s="226" t="s">
        <v>33</v>
      </c>
      <c r="B13" s="226"/>
      <c r="C13" s="226"/>
      <c r="D13" s="32"/>
      <c r="E13" s="253">
        <f>共通項目入力シート!C11</f>
        <v>0</v>
      </c>
      <c r="F13" s="253"/>
      <c r="G13" s="253"/>
      <c r="H13" s="253"/>
      <c r="I13" s="253"/>
      <c r="J13" s="253"/>
      <c r="K13" s="31" t="s">
        <v>32</v>
      </c>
      <c r="L13" s="212">
        <f>共通項目入力シート!C13</f>
        <v>0</v>
      </c>
      <c r="M13" s="212"/>
      <c r="N13" s="212"/>
      <c r="O13" s="212"/>
      <c r="P13" s="212"/>
      <c r="Q13" s="212"/>
      <c r="R13" s="212"/>
      <c r="S13" s="212"/>
    </row>
    <row r="14" spans="1:21" ht="27" customHeight="1"/>
    <row r="15" spans="1:21" ht="27" customHeight="1">
      <c r="A15" s="213" t="s">
        <v>30</v>
      </c>
      <c r="B15" s="214"/>
      <c r="C15" s="214"/>
      <c r="D15" s="214"/>
      <c r="E15" s="214"/>
      <c r="F15" s="215"/>
      <c r="G15" s="223" t="s">
        <v>29</v>
      </c>
      <c r="H15" s="224"/>
      <c r="I15" s="213" t="s">
        <v>28</v>
      </c>
      <c r="J15" s="224"/>
      <c r="K15" s="213" t="s">
        <v>27</v>
      </c>
      <c r="L15" s="214"/>
      <c r="M15" s="214"/>
      <c r="N15" s="214"/>
      <c r="O15" s="221" t="s">
        <v>26</v>
      </c>
      <c r="P15" s="221"/>
      <c r="Q15" s="221"/>
      <c r="R15" s="221"/>
      <c r="S15" s="221"/>
      <c r="T15" s="221" t="s">
        <v>25</v>
      </c>
      <c r="U15" s="221"/>
    </row>
    <row r="16" spans="1:21" ht="27" customHeight="1">
      <c r="A16" s="216"/>
      <c r="B16" s="217"/>
      <c r="C16" s="217"/>
      <c r="D16" s="217"/>
      <c r="E16" s="217"/>
      <c r="F16" s="218"/>
      <c r="G16" s="219"/>
      <c r="H16" s="220"/>
      <c r="I16" s="225"/>
      <c r="J16" s="220"/>
      <c r="K16" s="239"/>
      <c r="L16" s="240"/>
      <c r="M16" s="240"/>
      <c r="N16" s="240"/>
      <c r="O16" s="210"/>
      <c r="P16" s="210"/>
      <c r="Q16" s="210"/>
      <c r="R16" s="210"/>
      <c r="S16" s="210"/>
      <c r="T16" s="211"/>
      <c r="U16" s="211"/>
    </row>
    <row r="17" spans="1:26" ht="27" customHeight="1">
      <c r="A17" s="216"/>
      <c r="B17" s="217"/>
      <c r="C17" s="217"/>
      <c r="D17" s="217"/>
      <c r="E17" s="217"/>
      <c r="F17" s="218"/>
      <c r="G17" s="219"/>
      <c r="H17" s="220"/>
      <c r="I17" s="225"/>
      <c r="J17" s="220"/>
      <c r="K17" s="239"/>
      <c r="L17" s="240"/>
      <c r="M17" s="240"/>
      <c r="N17" s="240"/>
      <c r="O17" s="210"/>
      <c r="P17" s="210"/>
      <c r="Q17" s="210"/>
      <c r="R17" s="210"/>
      <c r="S17" s="210"/>
      <c r="T17" s="211"/>
      <c r="U17" s="211"/>
      <c r="Z17" s="30"/>
    </row>
    <row r="18" spans="1:26" ht="27" customHeight="1">
      <c r="A18" s="216"/>
      <c r="B18" s="217"/>
      <c r="C18" s="217"/>
      <c r="D18" s="217"/>
      <c r="E18" s="217"/>
      <c r="F18" s="218"/>
      <c r="G18" s="219"/>
      <c r="H18" s="220"/>
      <c r="I18" s="225"/>
      <c r="J18" s="220"/>
      <c r="K18" s="239"/>
      <c r="L18" s="240"/>
      <c r="M18" s="240"/>
      <c r="N18" s="240"/>
      <c r="O18" s="210"/>
      <c r="P18" s="210"/>
      <c r="Q18" s="210"/>
      <c r="R18" s="210"/>
      <c r="S18" s="210"/>
      <c r="T18" s="211"/>
      <c r="U18" s="211"/>
      <c r="Z18" s="30"/>
    </row>
    <row r="19" spans="1:26" ht="27" customHeight="1">
      <c r="A19" s="216"/>
      <c r="B19" s="217"/>
      <c r="C19" s="217"/>
      <c r="D19" s="217"/>
      <c r="E19" s="217"/>
      <c r="F19" s="218"/>
      <c r="G19" s="219"/>
      <c r="H19" s="220"/>
      <c r="I19" s="225"/>
      <c r="J19" s="220"/>
      <c r="K19" s="239"/>
      <c r="L19" s="240"/>
      <c r="M19" s="240"/>
      <c r="N19" s="240"/>
      <c r="O19" s="210"/>
      <c r="P19" s="210"/>
      <c r="Q19" s="210"/>
      <c r="R19" s="210"/>
      <c r="S19" s="210"/>
      <c r="T19" s="211"/>
      <c r="U19" s="211"/>
      <c r="Z19" s="30"/>
    </row>
    <row r="20" spans="1:26" ht="27" customHeight="1">
      <c r="A20" s="216"/>
      <c r="B20" s="217"/>
      <c r="C20" s="217"/>
      <c r="D20" s="217"/>
      <c r="E20" s="217"/>
      <c r="F20" s="218"/>
      <c r="G20" s="219"/>
      <c r="H20" s="220"/>
      <c r="I20" s="225"/>
      <c r="J20" s="220"/>
      <c r="K20" s="239"/>
      <c r="L20" s="240"/>
      <c r="M20" s="240"/>
      <c r="N20" s="240"/>
      <c r="O20" s="210"/>
      <c r="P20" s="210"/>
      <c r="Q20" s="210"/>
      <c r="R20" s="210"/>
      <c r="S20" s="210"/>
      <c r="T20" s="211"/>
      <c r="U20" s="211"/>
      <c r="Z20" s="30"/>
    </row>
    <row r="21" spans="1:26" ht="27" customHeight="1">
      <c r="A21" s="216"/>
      <c r="B21" s="217"/>
      <c r="C21" s="217"/>
      <c r="D21" s="217"/>
      <c r="E21" s="217"/>
      <c r="F21" s="218"/>
      <c r="G21" s="219"/>
      <c r="H21" s="220"/>
      <c r="I21" s="225"/>
      <c r="J21" s="220"/>
      <c r="K21" s="239"/>
      <c r="L21" s="240"/>
      <c r="M21" s="240"/>
      <c r="N21" s="240"/>
      <c r="O21" s="210"/>
      <c r="P21" s="210"/>
      <c r="Q21" s="210"/>
      <c r="R21" s="210"/>
      <c r="S21" s="210"/>
      <c r="T21" s="211"/>
      <c r="U21" s="211"/>
      <c r="Z21" s="30"/>
    </row>
    <row r="22" spans="1:26" ht="27" customHeight="1">
      <c r="A22" s="216"/>
      <c r="B22" s="217"/>
      <c r="C22" s="217"/>
      <c r="D22" s="217"/>
      <c r="E22" s="217"/>
      <c r="F22" s="218"/>
      <c r="G22" s="219"/>
      <c r="H22" s="220"/>
      <c r="I22" s="225"/>
      <c r="J22" s="220"/>
      <c r="K22" s="239"/>
      <c r="L22" s="240"/>
      <c r="M22" s="240"/>
      <c r="N22" s="240"/>
      <c r="O22" s="210"/>
      <c r="P22" s="210"/>
      <c r="Q22" s="210"/>
      <c r="R22" s="210"/>
      <c r="S22" s="210"/>
      <c r="T22" s="211"/>
      <c r="U22" s="211"/>
      <c r="Z22" s="30"/>
    </row>
    <row r="23" spans="1:26" ht="27" customHeight="1">
      <c r="A23" s="216"/>
      <c r="B23" s="217"/>
      <c r="C23" s="217"/>
      <c r="D23" s="217"/>
      <c r="E23" s="217"/>
      <c r="F23" s="218"/>
      <c r="G23" s="219"/>
      <c r="H23" s="220"/>
      <c r="I23" s="225"/>
      <c r="J23" s="220"/>
      <c r="K23" s="239"/>
      <c r="L23" s="240"/>
      <c r="M23" s="240"/>
      <c r="N23" s="240"/>
      <c r="O23" s="210"/>
      <c r="P23" s="210"/>
      <c r="Q23" s="210"/>
      <c r="R23" s="210"/>
      <c r="S23" s="210"/>
      <c r="T23" s="211"/>
      <c r="U23" s="211"/>
      <c r="Z23" s="30"/>
    </row>
    <row r="24" spans="1:26" ht="27" customHeight="1">
      <c r="A24" s="216"/>
      <c r="B24" s="217"/>
      <c r="C24" s="217"/>
      <c r="D24" s="217"/>
      <c r="E24" s="217"/>
      <c r="F24" s="218"/>
      <c r="G24" s="219"/>
      <c r="H24" s="220"/>
      <c r="I24" s="225"/>
      <c r="J24" s="220"/>
      <c r="K24" s="239"/>
      <c r="L24" s="240"/>
      <c r="M24" s="240"/>
      <c r="N24" s="240"/>
      <c r="O24" s="210"/>
      <c r="P24" s="210"/>
      <c r="Q24" s="210"/>
      <c r="R24" s="210"/>
      <c r="S24" s="210"/>
      <c r="T24" s="211"/>
      <c r="U24" s="211"/>
      <c r="Z24" s="30"/>
    </row>
    <row r="25" spans="1:26" ht="27" customHeight="1">
      <c r="A25" s="216"/>
      <c r="B25" s="217"/>
      <c r="C25" s="217"/>
      <c r="D25" s="217"/>
      <c r="E25" s="217"/>
      <c r="F25" s="218"/>
      <c r="G25" s="219"/>
      <c r="H25" s="220"/>
      <c r="I25" s="225"/>
      <c r="J25" s="220"/>
      <c r="K25" s="239"/>
      <c r="L25" s="240"/>
      <c r="M25" s="240"/>
      <c r="N25" s="240"/>
      <c r="O25" s="210"/>
      <c r="P25" s="210"/>
      <c r="Q25" s="210"/>
      <c r="R25" s="210"/>
      <c r="S25" s="210"/>
      <c r="T25" s="211"/>
      <c r="U25" s="211"/>
      <c r="Z25" s="30"/>
    </row>
    <row r="26" spans="1:26" ht="27" customHeight="1">
      <c r="A26" s="216"/>
      <c r="B26" s="217"/>
      <c r="C26" s="217"/>
      <c r="D26" s="217"/>
      <c r="E26" s="217"/>
      <c r="F26" s="218"/>
      <c r="G26" s="219"/>
      <c r="H26" s="220"/>
      <c r="I26" s="225"/>
      <c r="J26" s="220"/>
      <c r="K26" s="239"/>
      <c r="L26" s="240"/>
      <c r="M26" s="240"/>
      <c r="N26" s="240"/>
      <c r="O26" s="210"/>
      <c r="P26" s="210"/>
      <c r="Q26" s="210"/>
      <c r="R26" s="210"/>
      <c r="S26" s="210"/>
      <c r="T26" s="211"/>
      <c r="U26" s="211"/>
      <c r="Z26" s="30"/>
    </row>
    <row r="27" spans="1:26" ht="27" customHeight="1">
      <c r="A27" s="216"/>
      <c r="B27" s="217"/>
      <c r="C27" s="217"/>
      <c r="D27" s="217"/>
      <c r="E27" s="217"/>
      <c r="F27" s="218"/>
      <c r="G27" s="219"/>
      <c r="H27" s="220"/>
      <c r="I27" s="225"/>
      <c r="J27" s="220"/>
      <c r="K27" s="239"/>
      <c r="L27" s="240"/>
      <c r="M27" s="240"/>
      <c r="N27" s="240"/>
      <c r="O27" s="210"/>
      <c r="P27" s="210"/>
      <c r="Q27" s="210"/>
      <c r="R27" s="210"/>
      <c r="S27" s="210"/>
      <c r="T27" s="211"/>
      <c r="U27" s="211"/>
      <c r="Z27" s="30"/>
    </row>
    <row r="28" spans="1:26" ht="27" customHeight="1">
      <c r="A28" s="216"/>
      <c r="B28" s="217"/>
      <c r="C28" s="217"/>
      <c r="D28" s="217"/>
      <c r="E28" s="217"/>
      <c r="F28" s="218"/>
      <c r="G28" s="219"/>
      <c r="H28" s="220"/>
      <c r="I28" s="225"/>
      <c r="J28" s="220"/>
      <c r="K28" s="239"/>
      <c r="L28" s="240"/>
      <c r="M28" s="240"/>
      <c r="N28" s="240"/>
      <c r="O28" s="210"/>
      <c r="P28" s="210"/>
      <c r="Q28" s="210"/>
      <c r="R28" s="210"/>
      <c r="S28" s="210"/>
      <c r="T28" s="211"/>
      <c r="U28" s="211"/>
      <c r="Z28" s="30"/>
    </row>
    <row r="29" spans="1:26" ht="27" customHeight="1">
      <c r="A29" s="216"/>
      <c r="B29" s="217"/>
      <c r="C29" s="217"/>
      <c r="D29" s="217"/>
      <c r="E29" s="217"/>
      <c r="F29" s="218"/>
      <c r="G29" s="219"/>
      <c r="H29" s="220"/>
      <c r="I29" s="225"/>
      <c r="J29" s="220"/>
      <c r="K29" s="239"/>
      <c r="L29" s="240"/>
      <c r="M29" s="240"/>
      <c r="N29" s="240"/>
      <c r="O29" s="210"/>
      <c r="P29" s="210"/>
      <c r="Q29" s="210"/>
      <c r="R29" s="210"/>
      <c r="S29" s="210"/>
      <c r="T29" s="211"/>
      <c r="U29" s="211"/>
      <c r="Z29" s="30"/>
    </row>
    <row r="30" spans="1:26" ht="27" customHeight="1">
      <c r="A30" s="216"/>
      <c r="B30" s="217"/>
      <c r="C30" s="217"/>
      <c r="D30" s="217"/>
      <c r="E30" s="217"/>
      <c r="F30" s="218"/>
      <c r="G30" s="219"/>
      <c r="H30" s="220"/>
      <c r="I30" s="225"/>
      <c r="J30" s="220"/>
      <c r="K30" s="239"/>
      <c r="L30" s="240"/>
      <c r="M30" s="240"/>
      <c r="N30" s="240"/>
      <c r="O30" s="210"/>
      <c r="P30" s="210"/>
      <c r="Q30" s="210"/>
      <c r="R30" s="210"/>
      <c r="S30" s="210"/>
      <c r="T30" s="211"/>
      <c r="U30" s="211"/>
      <c r="Z30" s="30"/>
    </row>
    <row r="31" spans="1:26" ht="27" customHeight="1">
      <c r="A31" s="216"/>
      <c r="B31" s="217"/>
      <c r="C31" s="217"/>
      <c r="D31" s="217"/>
      <c r="E31" s="217"/>
      <c r="F31" s="218"/>
      <c r="G31" s="219"/>
      <c r="H31" s="220"/>
      <c r="I31" s="225"/>
      <c r="J31" s="220"/>
      <c r="K31" s="239"/>
      <c r="L31" s="240"/>
      <c r="M31" s="240"/>
      <c r="N31" s="240"/>
      <c r="O31" s="210"/>
      <c r="P31" s="210"/>
      <c r="Q31" s="210"/>
      <c r="R31" s="210"/>
      <c r="S31" s="210"/>
      <c r="T31" s="211"/>
      <c r="U31" s="211"/>
      <c r="Z31" s="30"/>
    </row>
    <row r="32" spans="1:26" ht="27" customHeight="1">
      <c r="A32" s="216"/>
      <c r="B32" s="217"/>
      <c r="C32" s="217"/>
      <c r="D32" s="217"/>
      <c r="E32" s="217"/>
      <c r="F32" s="218"/>
      <c r="G32" s="219"/>
      <c r="H32" s="220"/>
      <c r="I32" s="225"/>
      <c r="J32" s="220"/>
      <c r="K32" s="239"/>
      <c r="L32" s="240"/>
      <c r="M32" s="240"/>
      <c r="N32" s="240"/>
      <c r="O32" s="210"/>
      <c r="P32" s="210"/>
      <c r="Q32" s="210"/>
      <c r="R32" s="210"/>
      <c r="S32" s="210"/>
      <c r="T32" s="211"/>
      <c r="U32" s="211"/>
      <c r="Z32" s="30"/>
    </row>
    <row r="33" spans="1:28" ht="27" customHeight="1">
      <c r="A33" s="216"/>
      <c r="B33" s="217"/>
      <c r="C33" s="217"/>
      <c r="D33" s="217"/>
      <c r="E33" s="217"/>
      <c r="F33" s="218"/>
      <c r="G33" s="147"/>
      <c r="H33" s="148"/>
      <c r="I33" s="149"/>
      <c r="J33" s="148"/>
      <c r="K33" s="239"/>
      <c r="L33" s="240"/>
      <c r="M33" s="240"/>
      <c r="N33" s="240"/>
      <c r="O33" s="247"/>
      <c r="P33" s="248"/>
      <c r="Q33" s="248"/>
      <c r="R33" s="248"/>
      <c r="S33" s="249"/>
      <c r="T33" s="250"/>
      <c r="U33" s="251"/>
      <c r="Z33" s="30"/>
    </row>
    <row r="34" spans="1:28" ht="27" customHeight="1">
      <c r="A34" s="216"/>
      <c r="B34" s="217"/>
      <c r="C34" s="217"/>
      <c r="D34" s="217"/>
      <c r="E34" s="217"/>
      <c r="F34" s="218"/>
      <c r="G34" s="147"/>
      <c r="H34" s="148"/>
      <c r="I34" s="149"/>
      <c r="J34" s="148"/>
      <c r="K34" s="239"/>
      <c r="L34" s="240"/>
      <c r="M34" s="240"/>
      <c r="N34" s="240"/>
      <c r="O34" s="247"/>
      <c r="P34" s="248"/>
      <c r="Q34" s="248"/>
      <c r="R34" s="248"/>
      <c r="S34" s="249"/>
      <c r="T34" s="250"/>
      <c r="U34" s="251"/>
      <c r="Z34" s="30"/>
    </row>
    <row r="35" spans="1:28" ht="27" customHeight="1">
      <c r="A35" s="216"/>
      <c r="B35" s="217"/>
      <c r="C35" s="217"/>
      <c r="D35" s="217"/>
      <c r="E35" s="217"/>
      <c r="F35" s="218"/>
      <c r="G35" s="147"/>
      <c r="H35" s="148"/>
      <c r="I35" s="149"/>
      <c r="J35" s="148"/>
      <c r="K35" s="239"/>
      <c r="L35" s="240"/>
      <c r="M35" s="240"/>
      <c r="N35" s="240"/>
      <c r="O35" s="247"/>
      <c r="P35" s="248"/>
      <c r="Q35" s="248"/>
      <c r="R35" s="248"/>
      <c r="S35" s="249"/>
      <c r="T35" s="250"/>
      <c r="U35" s="251"/>
      <c r="Z35" s="30"/>
    </row>
    <row r="36" spans="1:28" ht="27" customHeight="1">
      <c r="A36" s="216"/>
      <c r="B36" s="217"/>
      <c r="C36" s="217"/>
      <c r="D36" s="217"/>
      <c r="E36" s="217"/>
      <c r="F36" s="218"/>
      <c r="G36" s="219"/>
      <c r="H36" s="220"/>
      <c r="I36" s="225"/>
      <c r="J36" s="220"/>
      <c r="K36" s="239"/>
      <c r="L36" s="240"/>
      <c r="M36" s="240"/>
      <c r="N36" s="240"/>
      <c r="O36" s="210"/>
      <c r="P36" s="210"/>
      <c r="Q36" s="210"/>
      <c r="R36" s="210"/>
      <c r="S36" s="210"/>
      <c r="T36" s="211"/>
      <c r="U36" s="211"/>
      <c r="Z36" s="30"/>
    </row>
    <row r="37" spans="1:28" ht="27" customHeight="1">
      <c r="A37" s="216"/>
      <c r="B37" s="217"/>
      <c r="C37" s="217"/>
      <c r="D37" s="217"/>
      <c r="E37" s="217"/>
      <c r="F37" s="218"/>
      <c r="G37" s="219"/>
      <c r="H37" s="220"/>
      <c r="I37" s="225"/>
      <c r="J37" s="220"/>
      <c r="K37" s="239"/>
      <c r="L37" s="240"/>
      <c r="M37" s="240"/>
      <c r="N37" s="240"/>
      <c r="O37" s="210"/>
      <c r="P37" s="210"/>
      <c r="Q37" s="210"/>
      <c r="R37" s="210"/>
      <c r="S37" s="210"/>
      <c r="T37" s="211"/>
      <c r="U37" s="211"/>
      <c r="Z37" s="30"/>
    </row>
    <row r="38" spans="1:28" ht="27" customHeight="1">
      <c r="A38" s="216" t="s">
        <v>24</v>
      </c>
      <c r="B38" s="217"/>
      <c r="C38" s="217"/>
      <c r="D38" s="217"/>
      <c r="E38" s="217"/>
      <c r="F38" s="218"/>
      <c r="G38" s="150"/>
      <c r="H38" s="148"/>
      <c r="I38" s="225"/>
      <c r="J38" s="220"/>
      <c r="K38" s="239"/>
      <c r="L38" s="240"/>
      <c r="M38" s="240"/>
      <c r="N38" s="240"/>
      <c r="O38" s="210"/>
      <c r="P38" s="210"/>
      <c r="Q38" s="210"/>
      <c r="R38" s="210"/>
      <c r="S38" s="210"/>
      <c r="T38" s="211"/>
      <c r="U38" s="211"/>
      <c r="W38" s="26" t="s">
        <v>199</v>
      </c>
      <c r="Z38" s="30"/>
      <c r="AA38" s="246" t="str">
        <f>IF(O39="","",IF(O38=共通項目入力シート!C17,"OK","NG"))</f>
        <v/>
      </c>
      <c r="AB38" s="246"/>
    </row>
    <row r="39" spans="1:28" ht="27" customHeight="1">
      <c r="A39" s="243" t="s">
        <v>23</v>
      </c>
      <c r="B39" s="244"/>
      <c r="C39" s="244"/>
      <c r="D39" s="244"/>
      <c r="E39" s="244"/>
      <c r="F39" s="245"/>
      <c r="G39" s="151"/>
      <c r="H39" s="152"/>
      <c r="I39" s="225"/>
      <c r="J39" s="220"/>
      <c r="K39" s="239"/>
      <c r="L39" s="240"/>
      <c r="M39" s="240"/>
      <c r="N39" s="240"/>
      <c r="O39" s="210"/>
      <c r="P39" s="210"/>
      <c r="Q39" s="210"/>
      <c r="R39" s="210"/>
      <c r="S39" s="210"/>
      <c r="T39" s="211"/>
      <c r="U39" s="211"/>
      <c r="W39" s="26" t="s">
        <v>200</v>
      </c>
      <c r="Z39" s="30"/>
      <c r="AA39" s="246" t="str">
        <f>IF(O39="","",IF(O39=共通項目入力シート!C15,"OK","NG"))</f>
        <v/>
      </c>
      <c r="AB39" s="246"/>
    </row>
    <row r="40" spans="1:28" ht="19.899999999999999" customHeight="1">
      <c r="A40" s="26" t="s">
        <v>22</v>
      </c>
      <c r="M40" s="27"/>
      <c r="N40" s="27"/>
    </row>
    <row r="41" spans="1:28" ht="19.899999999999999" customHeight="1">
      <c r="A41" s="242" t="s">
        <v>198</v>
      </c>
      <c r="B41" s="242"/>
      <c r="C41" s="242"/>
      <c r="D41" s="242"/>
      <c r="E41" s="242"/>
      <c r="F41" s="242"/>
      <c r="G41" s="242"/>
      <c r="H41" s="242"/>
      <c r="I41" s="242"/>
      <c r="J41" s="242"/>
      <c r="K41" s="242"/>
      <c r="M41" s="29" t="s">
        <v>21</v>
      </c>
      <c r="N41" s="241"/>
      <c r="O41" s="241"/>
      <c r="P41" s="241"/>
      <c r="Q41" s="241"/>
      <c r="R41" s="241"/>
      <c r="S41" s="26" t="s">
        <v>20</v>
      </c>
    </row>
    <row r="42" spans="1:28" ht="19.899999999999999" customHeight="1"/>
    <row r="43" spans="1:28" ht="48" customHeight="1">
      <c r="A43" s="28"/>
      <c r="B43" s="28"/>
      <c r="C43" s="237"/>
      <c r="D43" s="237"/>
      <c r="E43" s="237"/>
      <c r="F43" s="237"/>
      <c r="G43" s="237"/>
      <c r="H43" s="237"/>
      <c r="I43" s="237"/>
      <c r="J43" s="237"/>
      <c r="K43" s="237"/>
      <c r="L43" s="237"/>
      <c r="M43" s="237"/>
      <c r="N43" s="237"/>
      <c r="O43" s="237"/>
      <c r="P43" s="237"/>
      <c r="Q43" s="237"/>
      <c r="R43" s="237"/>
    </row>
  </sheetData>
  <sheetProtection password="C671" sheet="1" objects="1" scenarios="1"/>
  <mergeCells count="165">
    <mergeCell ref="O34:S34"/>
    <mergeCell ref="I26:J26"/>
    <mergeCell ref="K26:N26"/>
    <mergeCell ref="A20:F20"/>
    <mergeCell ref="O20:S20"/>
    <mergeCell ref="T22:U22"/>
    <mergeCell ref="T23:U23"/>
    <mergeCell ref="T24:U24"/>
    <mergeCell ref="N1:T1"/>
    <mergeCell ref="E12:J12"/>
    <mergeCell ref="E13:J13"/>
    <mergeCell ref="G27:H27"/>
    <mergeCell ref="O27:S27"/>
    <mergeCell ref="G24:H24"/>
    <mergeCell ref="I25:J25"/>
    <mergeCell ref="K24:N24"/>
    <mergeCell ref="K20:N20"/>
    <mergeCell ref="T21:U21"/>
    <mergeCell ref="K15:N15"/>
    <mergeCell ref="K16:N16"/>
    <mergeCell ref="K17:N17"/>
    <mergeCell ref="K18:N18"/>
    <mergeCell ref="K19:N19"/>
    <mergeCell ref="A25:F25"/>
    <mergeCell ref="T27:U27"/>
    <mergeCell ref="T28:U28"/>
    <mergeCell ref="T29:U29"/>
    <mergeCell ref="T30:U30"/>
    <mergeCell ref="T31:U31"/>
    <mergeCell ref="T36:U36"/>
    <mergeCell ref="T37:U37"/>
    <mergeCell ref="T32:U32"/>
    <mergeCell ref="T33:U33"/>
    <mergeCell ref="T34:U34"/>
    <mergeCell ref="AA39:AB39"/>
    <mergeCell ref="A31:F31"/>
    <mergeCell ref="A36:F36"/>
    <mergeCell ref="A37:F37"/>
    <mergeCell ref="A38:F38"/>
    <mergeCell ref="G36:H36"/>
    <mergeCell ref="G37:H37"/>
    <mergeCell ref="A33:F33"/>
    <mergeCell ref="A34:F34"/>
    <mergeCell ref="A35:F35"/>
    <mergeCell ref="O35:S35"/>
    <mergeCell ref="I36:J36"/>
    <mergeCell ref="T35:U35"/>
    <mergeCell ref="K35:N35"/>
    <mergeCell ref="I32:J32"/>
    <mergeCell ref="K32:N32"/>
    <mergeCell ref="O32:S32"/>
    <mergeCell ref="AA38:AB38"/>
    <mergeCell ref="T38:U38"/>
    <mergeCell ref="T39:U39"/>
    <mergeCell ref="K33:N33"/>
    <mergeCell ref="K34:N34"/>
    <mergeCell ref="G31:H31"/>
    <mergeCell ref="O33:S33"/>
    <mergeCell ref="N41:R41"/>
    <mergeCell ref="K38:N38"/>
    <mergeCell ref="K39:N39"/>
    <mergeCell ref="K28:N28"/>
    <mergeCell ref="K29:N29"/>
    <mergeCell ref="K30:N30"/>
    <mergeCell ref="K31:N31"/>
    <mergeCell ref="K36:N36"/>
    <mergeCell ref="K37:N37"/>
    <mergeCell ref="O36:S36"/>
    <mergeCell ref="A41:K41"/>
    <mergeCell ref="O38:S38"/>
    <mergeCell ref="O39:S39"/>
    <mergeCell ref="I37:J37"/>
    <mergeCell ref="I38:J38"/>
    <mergeCell ref="I39:J39"/>
    <mergeCell ref="I31:J31"/>
    <mergeCell ref="O31:S31"/>
    <mergeCell ref="O28:S28"/>
    <mergeCell ref="O29:S29"/>
    <mergeCell ref="O30:S30"/>
    <mergeCell ref="A39:F39"/>
    <mergeCell ref="A32:F32"/>
    <mergeCell ref="G32:H32"/>
    <mergeCell ref="O19:S19"/>
    <mergeCell ref="O17:S17"/>
    <mergeCell ref="O18:S18"/>
    <mergeCell ref="A29:F29"/>
    <mergeCell ref="A30:F30"/>
    <mergeCell ref="G28:H28"/>
    <mergeCell ref="G29:H29"/>
    <mergeCell ref="G30:H30"/>
    <mergeCell ref="G19:H19"/>
    <mergeCell ref="G20:H20"/>
    <mergeCell ref="G21:H21"/>
    <mergeCell ref="G25:H25"/>
    <mergeCell ref="I30:J30"/>
    <mergeCell ref="G26:H26"/>
    <mergeCell ref="I27:J27"/>
    <mergeCell ref="I28:J28"/>
    <mergeCell ref="I29:J29"/>
    <mergeCell ref="K27:N27"/>
    <mergeCell ref="K25:N25"/>
    <mergeCell ref="K21:N21"/>
    <mergeCell ref="K22:N22"/>
    <mergeCell ref="A19:F19"/>
    <mergeCell ref="A24:F24"/>
    <mergeCell ref="L6:U6"/>
    <mergeCell ref="I4:K4"/>
    <mergeCell ref="I5:K5"/>
    <mergeCell ref="C43:R43"/>
    <mergeCell ref="A10:C10"/>
    <mergeCell ref="A26:F26"/>
    <mergeCell ref="A27:F27"/>
    <mergeCell ref="A28:F28"/>
    <mergeCell ref="A23:F23"/>
    <mergeCell ref="A11:C11"/>
    <mergeCell ref="A12:C12"/>
    <mergeCell ref="A21:F21"/>
    <mergeCell ref="A22:F22"/>
    <mergeCell ref="I19:J19"/>
    <mergeCell ref="I20:J20"/>
    <mergeCell ref="I21:J21"/>
    <mergeCell ref="I22:J22"/>
    <mergeCell ref="I23:J23"/>
    <mergeCell ref="I24:J24"/>
    <mergeCell ref="O37:S37"/>
    <mergeCell ref="K23:N23"/>
    <mergeCell ref="G22:H22"/>
    <mergeCell ref="G23:H23"/>
    <mergeCell ref="T17:U17"/>
    <mergeCell ref="B2:I2"/>
    <mergeCell ref="T25:U25"/>
    <mergeCell ref="T26:U26"/>
    <mergeCell ref="T19:U19"/>
    <mergeCell ref="T20:U20"/>
    <mergeCell ref="O21:S21"/>
    <mergeCell ref="O22:S22"/>
    <mergeCell ref="O23:S23"/>
    <mergeCell ref="O24:S24"/>
    <mergeCell ref="O25:S25"/>
    <mergeCell ref="O26:S26"/>
    <mergeCell ref="G15:H15"/>
    <mergeCell ref="I15:J15"/>
    <mergeCell ref="I16:J16"/>
    <mergeCell ref="I17:J17"/>
    <mergeCell ref="I18:J18"/>
    <mergeCell ref="A13:C13"/>
    <mergeCell ref="A8:R8"/>
    <mergeCell ref="I3:K3"/>
    <mergeCell ref="I6:K6"/>
    <mergeCell ref="L3:U4"/>
    <mergeCell ref="L5:U5"/>
    <mergeCell ref="D11:T11"/>
    <mergeCell ref="T15:U15"/>
    <mergeCell ref="O16:S16"/>
    <mergeCell ref="T16:U16"/>
    <mergeCell ref="L13:S13"/>
    <mergeCell ref="A15:F15"/>
    <mergeCell ref="A16:F16"/>
    <mergeCell ref="A17:F17"/>
    <mergeCell ref="A18:F18"/>
    <mergeCell ref="T18:U18"/>
    <mergeCell ref="G16:H16"/>
    <mergeCell ref="G17:H17"/>
    <mergeCell ref="G18:H18"/>
    <mergeCell ref="O15:S15"/>
  </mergeCells>
  <phoneticPr fontId="1"/>
  <pageMargins left="0.98425196850393704" right="0.59055118110236227" top="0.59055118110236227" bottom="0.59055118110236227" header="0.51181102362204722" footer="0.51181102362204722"/>
  <pageSetup paperSize="9" scale="70" fitToHeight="0" orientation="portrait" r:id="rId1"/>
  <headerFooter alignWithMargins="0">
    <oddFooter xml:space="preserve">&amp;C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sheetPr>
  <dimension ref="B1:BH42"/>
  <sheetViews>
    <sheetView showWhiteSpace="0" view="pageBreakPreview" zoomScaleNormal="100" zoomScaleSheetLayoutView="100" zoomScalePageLayoutView="85" workbookViewId="0"/>
  </sheetViews>
  <sheetFormatPr defaultRowHeight="18.75"/>
  <cols>
    <col min="1" max="19" width="5.125" customWidth="1"/>
    <col min="20" max="43" width="3.625" customWidth="1"/>
    <col min="50" max="60" width="13" customWidth="1"/>
  </cols>
  <sheetData>
    <row r="1" spans="2:60" ht="29.25" customHeight="1"/>
    <row r="2" spans="2:60" ht="22.5" customHeight="1"/>
    <row r="3" spans="2:60" ht="26.25" customHeight="1">
      <c r="B3" s="1"/>
      <c r="C3" s="255" t="s">
        <v>237</v>
      </c>
      <c r="D3" s="255"/>
      <c r="E3" s="255"/>
      <c r="F3" s="255"/>
      <c r="G3" s="255"/>
      <c r="H3" s="255"/>
      <c r="I3" s="255"/>
      <c r="J3" s="255"/>
      <c r="K3" s="255"/>
      <c r="L3" s="255"/>
      <c r="M3" s="255"/>
      <c r="N3" s="255"/>
      <c r="O3" s="255"/>
      <c r="P3" s="255"/>
      <c r="Q3" s="1"/>
      <c r="R3" s="1"/>
      <c r="S3" s="1"/>
      <c r="Z3" s="2"/>
    </row>
    <row r="4" spans="2:60" ht="18" customHeight="1"/>
    <row r="5" spans="2:60" ht="28.35" customHeight="1">
      <c r="B5" s="3" t="s">
        <v>0</v>
      </c>
      <c r="C5" s="3"/>
      <c r="D5" s="3"/>
      <c r="E5" s="256" t="str">
        <f>共通項目入力シート!C3&amp;共通項目入力シート!D3&amp;共通項目入力シート!E3&amp;共通項目入力シート!F3&amp;共通項目入力シート!G3&amp;共通項目入力シート!H3&amp;共通項目入力シート!I3&amp;共通項目入力シート!J3</f>
        <v/>
      </c>
      <c r="F5" s="256"/>
      <c r="G5" s="256"/>
      <c r="H5" s="256"/>
      <c r="I5" s="256"/>
      <c r="J5" s="3" t="s">
        <v>1</v>
      </c>
    </row>
    <row r="6" spans="2:60" ht="9.75" customHeight="1">
      <c r="B6" s="4"/>
      <c r="C6" s="4"/>
      <c r="D6" s="4"/>
      <c r="E6" s="5"/>
      <c r="F6" s="5"/>
      <c r="G6" s="5"/>
      <c r="H6" s="5"/>
      <c r="I6" s="5"/>
      <c r="J6" s="4"/>
    </row>
    <row r="7" spans="2:60" ht="15.95" customHeight="1">
      <c r="B7" s="254" t="s">
        <v>238</v>
      </c>
      <c r="C7" s="254"/>
      <c r="D7" s="254"/>
      <c r="E7" s="257">
        <f>共通項目入力シート!C5</f>
        <v>0</v>
      </c>
      <c r="F7" s="257"/>
      <c r="G7" s="257"/>
      <c r="H7" s="257"/>
      <c r="I7" s="257"/>
      <c r="J7" s="257"/>
      <c r="K7" s="257"/>
      <c r="L7" s="257"/>
      <c r="M7" s="257"/>
      <c r="N7" s="257"/>
      <c r="O7" s="257"/>
      <c r="P7" s="257"/>
    </row>
    <row r="8" spans="2:60" ht="15.95" customHeight="1">
      <c r="B8" s="254"/>
      <c r="C8" s="254"/>
      <c r="D8" s="254"/>
      <c r="E8" s="258"/>
      <c r="F8" s="258"/>
      <c r="G8" s="258"/>
      <c r="H8" s="258"/>
      <c r="I8" s="258"/>
      <c r="J8" s="258"/>
      <c r="K8" s="258"/>
      <c r="L8" s="258"/>
      <c r="M8" s="258"/>
      <c r="N8" s="258"/>
      <c r="O8" s="258"/>
      <c r="P8" s="258"/>
      <c r="X8" s="6"/>
    </row>
    <row r="9" spans="2:60" ht="14.1" customHeight="1">
      <c r="B9" s="254" t="s">
        <v>2</v>
      </c>
      <c r="C9" s="254"/>
      <c r="D9" s="254"/>
      <c r="E9" s="257">
        <f>共通項目入力シート!C7</f>
        <v>0</v>
      </c>
      <c r="F9" s="257"/>
      <c r="G9" s="257"/>
      <c r="H9" s="257"/>
      <c r="I9" s="257"/>
      <c r="J9" s="257"/>
      <c r="K9" s="257"/>
      <c r="L9" s="257"/>
      <c r="M9" s="257"/>
      <c r="N9" s="257"/>
      <c r="O9" s="257"/>
      <c r="P9" s="257"/>
    </row>
    <row r="10" spans="2:60" ht="14.1" customHeight="1">
      <c r="B10" s="254"/>
      <c r="C10" s="254"/>
      <c r="D10" s="254"/>
      <c r="E10" s="258"/>
      <c r="F10" s="258"/>
      <c r="G10" s="258"/>
      <c r="H10" s="258"/>
      <c r="I10" s="258"/>
      <c r="J10" s="258"/>
      <c r="K10" s="258"/>
      <c r="L10" s="258"/>
      <c r="M10" s="258"/>
      <c r="N10" s="258"/>
      <c r="O10" s="258"/>
      <c r="P10" s="258"/>
    </row>
    <row r="11" spans="2:60" ht="18.75" customHeight="1">
      <c r="B11" s="7"/>
      <c r="C11" s="7"/>
      <c r="D11" s="7"/>
      <c r="E11" s="8"/>
      <c r="F11" s="8"/>
      <c r="G11" s="8"/>
      <c r="H11" s="8"/>
      <c r="I11" s="8"/>
      <c r="J11" s="8"/>
      <c r="K11" s="8"/>
      <c r="L11" s="8"/>
      <c r="M11" s="8"/>
      <c r="N11" s="8"/>
      <c r="O11" s="8"/>
      <c r="P11" s="8"/>
    </row>
    <row r="12" spans="2:60" ht="25.15" customHeight="1">
      <c r="B12" s="254" t="s">
        <v>239</v>
      </c>
      <c r="C12" s="254"/>
      <c r="D12" s="254"/>
      <c r="F12" s="9" t="s">
        <v>3</v>
      </c>
      <c r="H12" s="259">
        <f>共通項目入力シート!C11</f>
        <v>0</v>
      </c>
      <c r="I12" s="259"/>
      <c r="J12" s="259"/>
      <c r="K12" s="259"/>
      <c r="L12" s="259"/>
      <c r="M12" s="259"/>
      <c r="N12" s="259"/>
    </row>
    <row r="13" spans="2:60" ht="25.15" customHeight="1">
      <c r="B13" s="254"/>
      <c r="C13" s="254"/>
      <c r="D13" s="254"/>
      <c r="F13" s="9" t="s">
        <v>4</v>
      </c>
      <c r="H13" s="259">
        <f>共通項目入力シート!C13</f>
        <v>0</v>
      </c>
      <c r="I13" s="259"/>
      <c r="J13" s="259"/>
      <c r="K13" s="259"/>
      <c r="L13" s="259"/>
      <c r="M13" s="259"/>
      <c r="N13" s="259"/>
      <c r="U13" s="125"/>
      <c r="V13" s="17"/>
      <c r="W13" s="17"/>
      <c r="X13" s="17"/>
    </row>
    <row r="14" spans="2:60" ht="18" customHeight="1">
      <c r="AX14" s="127" t="s">
        <v>5</v>
      </c>
      <c r="AY14" s="127" t="s">
        <v>6</v>
      </c>
      <c r="AZ14" s="127" t="s">
        <v>7</v>
      </c>
      <c r="BA14" s="127" t="s">
        <v>8</v>
      </c>
      <c r="BB14" s="127" t="s">
        <v>5</v>
      </c>
      <c r="BC14" s="127" t="s">
        <v>6</v>
      </c>
      <c r="BD14" s="127" t="s">
        <v>9</v>
      </c>
      <c r="BE14" s="127" t="s">
        <v>8</v>
      </c>
      <c r="BF14" s="127" t="s">
        <v>5</v>
      </c>
      <c r="BG14" s="127" t="s">
        <v>6</v>
      </c>
      <c r="BH14" s="127" t="s">
        <v>10</v>
      </c>
    </row>
    <row r="15" spans="2:60" ht="13.5" customHeight="1">
      <c r="E15" s="10"/>
      <c r="F15" s="11" t="s">
        <v>5</v>
      </c>
      <c r="G15" s="12" t="s">
        <v>6</v>
      </c>
      <c r="H15" s="11" t="s">
        <v>7</v>
      </c>
      <c r="I15" s="13" t="s">
        <v>8</v>
      </c>
      <c r="J15" s="12" t="s">
        <v>5</v>
      </c>
      <c r="K15" s="11" t="s">
        <v>6</v>
      </c>
      <c r="L15" s="13" t="s">
        <v>9</v>
      </c>
      <c r="M15" s="12" t="s">
        <v>8</v>
      </c>
      <c r="N15" s="11" t="s">
        <v>5</v>
      </c>
      <c r="O15" s="13" t="s">
        <v>6</v>
      </c>
      <c r="P15" s="13" t="s">
        <v>10</v>
      </c>
      <c r="U15" s="122"/>
      <c r="V15" s="123"/>
      <c r="W15" s="123"/>
      <c r="X15" s="123"/>
      <c r="AX15" s="128">
        <v>10000000000</v>
      </c>
      <c r="AY15" s="128">
        <v>1000000000</v>
      </c>
      <c r="AZ15" s="128">
        <v>100000000</v>
      </c>
      <c r="BA15" s="129">
        <v>10000000</v>
      </c>
      <c r="BB15" s="129">
        <v>1000000</v>
      </c>
      <c r="BC15" s="129">
        <v>100000</v>
      </c>
      <c r="BD15" s="129">
        <v>10000</v>
      </c>
      <c r="BE15" s="129">
        <v>1000</v>
      </c>
      <c r="BF15" s="129">
        <v>100</v>
      </c>
      <c r="BG15" s="129">
        <v>10</v>
      </c>
      <c r="BH15" s="129">
        <v>1</v>
      </c>
    </row>
    <row r="16" spans="2:60" ht="36.75" customHeight="1">
      <c r="B16" s="260" t="s">
        <v>11</v>
      </c>
      <c r="C16" s="260"/>
      <c r="D16" s="261"/>
      <c r="E16" s="181" t="str">
        <f>IF(AND(10000000000&lt;=共通項目入力シート!$C$15,共通項目入力シート!$C$15&lt;100000000000),"\",IF(AW16=0,"",RIGHT(AW16,1)))</f>
        <v/>
      </c>
      <c r="F16" s="181" t="str">
        <f>IF(AND(1000000000&lt;=共通項目入力シート!$C$15,共通項目入力シート!$C$15&lt;10000000000),"\",IF(AX16=0,"",RIGHT(AX16,1)))</f>
        <v/>
      </c>
      <c r="G16" s="182" t="str">
        <f>IF(AND(100000000&lt;=共通項目入力シート!$C$15,共通項目入力シート!$C$15&lt;1000000000),"\",IF(AY16=0,"",RIGHT(AY16,1)))</f>
        <v/>
      </c>
      <c r="H16" s="183" t="str">
        <f>IF(AND(10000000&lt;=共通項目入力シート!$C$15,共通項目入力シート!$C$15&lt;100000000),"\",IF(AZ16=0,"",RIGHT(AZ16,1)))</f>
        <v/>
      </c>
      <c r="I16" s="181" t="str">
        <f>IF(AND(1000000&lt;=共通項目入力シート!$C$15,共通項目入力シート!$C$15&lt;10000000),"\",IF(BA16=0,"",RIGHT(BA16,1)))</f>
        <v/>
      </c>
      <c r="J16" s="182" t="str">
        <f>IF(AND(100000&lt;=共通項目入力シート!$C$15,共通項目入力シート!$C$15&lt;1000000),"\",IF(BB16=0,"",RIGHT(BB16,1)))</f>
        <v/>
      </c>
      <c r="K16" s="183" t="str">
        <f>IF(AND(10000&lt;=共通項目入力シート!$C$15,共通項目入力シート!$C$15&lt;100000),"\",IF(BC16=0,"",RIGHT(BC16,1)))</f>
        <v/>
      </c>
      <c r="L16" s="181" t="str">
        <f>IF(AND(1000&lt;=共通項目入力シート!$C$15,共通項目入力シート!$C$15&lt;10000),"\",IF(BD16=0,"",RIGHT(BD16,1)))</f>
        <v/>
      </c>
      <c r="M16" s="182" t="str">
        <f>IF(AND(100&lt;=共通項目入力シート!$C$15,共通項目入力シート!$C$15&lt;1000),"\",IF(BE16=0,"",RIGHT(BE16,1)))</f>
        <v/>
      </c>
      <c r="N16" s="183" t="str">
        <f>IF(AND(10&lt;=共通項目入力シート!$C$15,共通項目入力シート!$C$15&lt;100),"\",IF(BF16=0,"",RIGHT(BF16,1)))</f>
        <v/>
      </c>
      <c r="O16" s="181" t="str">
        <f>IF(AND(1&lt;=共通項目入力シート!$C$15,共通項目入力シート!$C$15&lt;10),"\",IF(BG16=0,"",RIGHT(BG16,1)))</f>
        <v/>
      </c>
      <c r="P16" s="181" t="str">
        <f>IF(BH16=0,"",RIGHT(BH16,1))</f>
        <v/>
      </c>
      <c r="U16" s="124"/>
      <c r="V16" s="124"/>
      <c r="W16" s="124"/>
      <c r="X16" s="124"/>
      <c r="AX16" s="126">
        <f>INT(共通項目入力シート!$C$15/修繕契約書!AX15)</f>
        <v>0</v>
      </c>
      <c r="AY16" s="126">
        <f>INT(共通項目入力シート!$C$15/修繕契約書!AY15)</f>
        <v>0</v>
      </c>
      <c r="AZ16" s="126">
        <f>INT(共通項目入力シート!$C$15/修繕契約書!AZ15)</f>
        <v>0</v>
      </c>
      <c r="BA16" s="126">
        <f>INT(共通項目入力シート!$C$15/修繕契約書!BA15)</f>
        <v>0</v>
      </c>
      <c r="BB16" s="126">
        <f>INT(共通項目入力シート!$C$15/修繕契約書!BB15)</f>
        <v>0</v>
      </c>
      <c r="BC16" s="126">
        <f>INT(共通項目入力シート!$C$15/修繕契約書!BC15)</f>
        <v>0</v>
      </c>
      <c r="BD16" s="126">
        <f>INT(共通項目入力シート!$C$15/修繕契約書!BD15)</f>
        <v>0</v>
      </c>
      <c r="BE16" s="126">
        <f>INT(共通項目入力シート!$C$15/修繕契約書!BE15)</f>
        <v>0</v>
      </c>
      <c r="BF16" s="126">
        <f>INT(共通項目入力シート!$C$15/修繕契約書!BF15)</f>
        <v>0</v>
      </c>
      <c r="BG16" s="126">
        <f>INT(共通項目入力シート!$C$15/修繕契約書!BG15)</f>
        <v>0</v>
      </c>
      <c r="BH16" s="126">
        <f>INT(共通項目入力シート!$C$15/修繕契約書!BH15)</f>
        <v>0</v>
      </c>
    </row>
    <row r="17" spans="2:19" ht="40.5" customHeight="1">
      <c r="C17" s="262" t="s">
        <v>12</v>
      </c>
      <c r="D17" s="262"/>
      <c r="E17" s="262"/>
      <c r="F17" s="262"/>
      <c r="G17" s="262"/>
      <c r="H17" s="262"/>
      <c r="I17" s="262"/>
      <c r="J17" s="262"/>
      <c r="K17" s="262"/>
      <c r="L17" s="263" t="str">
        <f>IF(共通項目入力シート!C17="","",共通項目入力シート!C17)</f>
        <v/>
      </c>
      <c r="M17" s="263"/>
      <c r="N17" s="263"/>
      <c r="O17" s="263"/>
      <c r="P17" s="9" t="s">
        <v>10</v>
      </c>
    </row>
    <row r="18" spans="2:19" ht="24" customHeight="1">
      <c r="B18" s="264" t="s">
        <v>13</v>
      </c>
      <c r="C18" s="264"/>
      <c r="D18" s="264"/>
      <c r="E18" s="265"/>
      <c r="F18" s="265"/>
      <c r="G18" s="265"/>
      <c r="H18" s="265"/>
      <c r="I18" s="265"/>
    </row>
    <row r="19" spans="2:19" ht="9" customHeight="1">
      <c r="B19" s="14"/>
      <c r="C19" s="14"/>
      <c r="D19" s="14"/>
      <c r="E19" s="14"/>
      <c r="F19" s="14"/>
      <c r="G19" s="14"/>
      <c r="H19" s="14"/>
      <c r="I19" s="14"/>
      <c r="J19" s="14"/>
      <c r="K19" s="14"/>
      <c r="L19" s="14"/>
      <c r="M19" s="14"/>
      <c r="N19" s="14"/>
      <c r="O19" s="14"/>
      <c r="P19" s="14"/>
      <c r="Q19" s="15"/>
      <c r="R19" s="15"/>
    </row>
    <row r="20" spans="2:19" ht="35.1" customHeight="1">
      <c r="B20" s="16"/>
      <c r="C20" s="266" t="s">
        <v>243</v>
      </c>
      <c r="D20" s="266"/>
      <c r="E20" s="266"/>
      <c r="F20" s="266"/>
      <c r="G20" s="266"/>
      <c r="H20" s="266"/>
      <c r="I20" s="266"/>
      <c r="J20" s="266"/>
      <c r="K20" s="266"/>
      <c r="L20" s="266"/>
      <c r="M20" s="266"/>
      <c r="N20" s="266"/>
      <c r="O20" s="266"/>
      <c r="P20" s="266"/>
      <c r="Q20" s="266"/>
      <c r="R20" s="266"/>
    </row>
    <row r="21" spans="2:19" ht="35.1" customHeight="1">
      <c r="B21" s="16"/>
      <c r="C21" s="266"/>
      <c r="D21" s="266"/>
      <c r="E21" s="266"/>
      <c r="F21" s="266"/>
      <c r="G21" s="266"/>
      <c r="H21" s="266"/>
      <c r="I21" s="266"/>
      <c r="J21" s="266"/>
      <c r="K21" s="266"/>
      <c r="L21" s="266"/>
      <c r="M21" s="266"/>
      <c r="N21" s="266"/>
      <c r="O21" s="266"/>
      <c r="P21" s="266"/>
      <c r="Q21" s="266"/>
      <c r="R21" s="266"/>
    </row>
    <row r="22" spans="2:19" ht="9" customHeight="1">
      <c r="B22" s="14"/>
      <c r="C22" s="14"/>
      <c r="D22" s="14"/>
      <c r="E22" s="14"/>
      <c r="F22" s="14"/>
      <c r="G22" s="14"/>
      <c r="H22" s="14"/>
      <c r="I22" s="14"/>
      <c r="J22" s="14"/>
      <c r="K22" s="14"/>
      <c r="L22" s="14"/>
      <c r="M22" s="14"/>
      <c r="N22" s="14"/>
      <c r="O22" s="14"/>
      <c r="P22" s="14"/>
      <c r="Q22" s="15"/>
      <c r="R22" s="15"/>
    </row>
    <row r="23" spans="2:19" ht="21.95" customHeight="1">
      <c r="B23" s="264" t="s">
        <v>14</v>
      </c>
      <c r="C23" s="264"/>
      <c r="D23" s="264"/>
      <c r="E23" s="264"/>
      <c r="F23" s="267"/>
      <c r="G23" s="267"/>
      <c r="H23" s="267"/>
      <c r="I23" s="267"/>
      <c r="J23" s="267"/>
      <c r="K23" s="267"/>
      <c r="L23" s="267"/>
      <c r="M23" s="267"/>
      <c r="N23" s="267"/>
      <c r="O23" s="267"/>
      <c r="P23" s="267"/>
      <c r="Q23" s="267"/>
    </row>
    <row r="24" spans="2:19" ht="21.95" customHeight="1">
      <c r="E24" s="17"/>
      <c r="F24" s="267"/>
      <c r="G24" s="267"/>
      <c r="H24" s="267"/>
      <c r="I24" s="267"/>
      <c r="J24" s="267"/>
      <c r="K24" s="267"/>
      <c r="L24" s="267"/>
      <c r="M24" s="267"/>
      <c r="N24" s="267"/>
      <c r="O24" s="267"/>
      <c r="P24" s="267"/>
      <c r="Q24" s="267"/>
    </row>
    <row r="25" spans="2:19" ht="21.75" customHeight="1">
      <c r="E25" s="18"/>
      <c r="F25" s="19"/>
      <c r="G25" s="19"/>
      <c r="H25" s="19"/>
      <c r="I25" s="19"/>
      <c r="J25" s="19"/>
      <c r="K25" s="19"/>
      <c r="L25" s="19"/>
      <c r="M25" s="19"/>
      <c r="N25" s="19"/>
      <c r="O25" s="19"/>
      <c r="P25" s="19"/>
      <c r="Q25" s="19"/>
    </row>
    <row r="26" spans="2:19" ht="9.75" customHeight="1"/>
    <row r="27" spans="2:19" ht="36" customHeight="1">
      <c r="C27" s="268" t="s">
        <v>247</v>
      </c>
      <c r="D27" s="268"/>
      <c r="E27" s="268"/>
      <c r="F27" s="268"/>
      <c r="G27" s="268"/>
      <c r="H27" s="268"/>
      <c r="I27" s="268"/>
      <c r="J27" s="268"/>
      <c r="K27" s="268"/>
      <c r="L27" s="268"/>
      <c r="M27" s="268"/>
      <c r="N27" s="268"/>
      <c r="O27" s="268"/>
      <c r="P27" s="268"/>
      <c r="Q27" s="268"/>
      <c r="R27" s="268"/>
    </row>
    <row r="28" spans="2:19" ht="12.75" customHeight="1"/>
    <row r="29" spans="2:19" ht="29.25" customHeight="1">
      <c r="B29" s="14"/>
      <c r="C29" s="270" t="str">
        <f>IF(S29="","",TEXT(S29,"ggge(")&amp;TEXT(S29,"yyyy)年")&amp;MONTH(S29)&amp;"月"&amp;DAY(S29)&amp;"日")</f>
        <v>明治33(1900)年1月0日</v>
      </c>
      <c r="D29" s="270"/>
      <c r="E29" s="270"/>
      <c r="F29" s="270"/>
      <c r="G29" s="270"/>
      <c r="H29" s="270"/>
      <c r="I29" s="270"/>
      <c r="J29" s="14"/>
      <c r="K29" s="14"/>
      <c r="L29" s="14"/>
      <c r="M29" s="14"/>
      <c r="N29" s="14"/>
      <c r="O29" s="14"/>
      <c r="P29" s="14"/>
      <c r="Q29" s="15"/>
      <c r="R29" s="15"/>
      <c r="S29">
        <f>共通項目入力シート!C9</f>
        <v>0</v>
      </c>
    </row>
    <row r="30" spans="2:19" ht="15.75" customHeight="1">
      <c r="B30" s="14"/>
      <c r="C30" s="6"/>
      <c r="E30" s="6"/>
      <c r="G30" s="6"/>
      <c r="I30" s="6"/>
      <c r="J30" s="14"/>
      <c r="K30" s="14"/>
      <c r="L30" s="14"/>
      <c r="M30" s="14"/>
      <c r="N30" s="14"/>
      <c r="O30" s="14"/>
      <c r="P30" s="14"/>
      <c r="Q30" s="15"/>
      <c r="R30" s="15"/>
    </row>
    <row r="31" spans="2:19" ht="24" customHeight="1">
      <c r="C31" s="269" t="s">
        <v>15</v>
      </c>
      <c r="D31" s="269"/>
      <c r="E31" s="20"/>
      <c r="F31" s="20"/>
      <c r="G31" s="21" t="s">
        <v>223</v>
      </c>
      <c r="H31" s="22"/>
    </row>
    <row r="32" spans="2:19" ht="24" customHeight="1">
      <c r="C32" s="269"/>
      <c r="D32" s="269"/>
      <c r="G32" s="138" t="s">
        <v>224</v>
      </c>
      <c r="H32" s="138"/>
      <c r="I32" s="20"/>
      <c r="J32" s="21"/>
      <c r="K32" s="22"/>
      <c r="L32" s="22"/>
      <c r="M32" s="22"/>
      <c r="N32" s="22"/>
      <c r="O32" s="22"/>
      <c r="P32" s="22"/>
      <c r="Q32" s="23"/>
    </row>
    <row r="33" spans="3:17" ht="15" customHeight="1"/>
    <row r="34" spans="3:17" ht="24" customHeight="1">
      <c r="F34" s="271" t="s">
        <v>16</v>
      </c>
      <c r="G34" s="271"/>
      <c r="H34" s="272">
        <f>共通項目入力シート!C20</f>
        <v>0</v>
      </c>
      <c r="I34" s="272"/>
      <c r="J34" s="272"/>
      <c r="K34" s="272"/>
      <c r="L34" s="272"/>
      <c r="M34" s="272"/>
      <c r="N34" s="272"/>
      <c r="O34" s="272"/>
      <c r="P34" s="272"/>
      <c r="Q34" s="272"/>
    </row>
    <row r="35" spans="3:17" ht="24" customHeight="1">
      <c r="F35" s="271"/>
      <c r="G35" s="271"/>
      <c r="H35" s="272" t="str">
        <f>IF(共通項目入力シート!C22="","",共通項目入力シート!C22)</f>
        <v/>
      </c>
      <c r="I35" s="272"/>
      <c r="J35" s="272"/>
      <c r="K35" s="272"/>
      <c r="L35" s="272"/>
      <c r="M35" s="272"/>
      <c r="N35" s="272"/>
      <c r="O35" s="272"/>
      <c r="P35" s="272"/>
      <c r="Q35" s="272"/>
    </row>
    <row r="36" spans="3:17" ht="24" customHeight="1">
      <c r="C36" s="21" t="s">
        <v>17</v>
      </c>
      <c r="D36" s="20"/>
      <c r="F36" s="24"/>
      <c r="G36" s="24"/>
      <c r="H36" s="25"/>
      <c r="I36" s="25"/>
      <c r="J36" s="25"/>
      <c r="K36" s="25"/>
      <c r="L36" s="25"/>
      <c r="M36" s="25"/>
      <c r="N36" s="25"/>
      <c r="O36" s="25"/>
      <c r="P36" s="25"/>
      <c r="Q36" s="25"/>
    </row>
    <row r="37" spans="3:17" ht="24" customHeight="1">
      <c r="F37" s="271" t="s">
        <v>18</v>
      </c>
      <c r="G37" s="271"/>
      <c r="H37" s="272">
        <f>共通項目入力シート!C24</f>
        <v>0</v>
      </c>
      <c r="I37" s="272"/>
      <c r="J37" s="272"/>
      <c r="K37" s="272"/>
      <c r="L37" s="272"/>
      <c r="M37" s="272"/>
      <c r="N37" s="272"/>
      <c r="O37" s="272"/>
      <c r="P37" s="272"/>
      <c r="Q37" s="273"/>
    </row>
    <row r="38" spans="3:17" ht="24" customHeight="1">
      <c r="F38" s="274" t="s">
        <v>19</v>
      </c>
      <c r="G38" s="274"/>
      <c r="H38" s="275">
        <f>共通項目入力シート!C26</f>
        <v>0</v>
      </c>
      <c r="I38" s="275"/>
      <c r="J38" s="275"/>
      <c r="K38" s="275"/>
      <c r="L38" s="276">
        <f>共通項目入力シート!C28</f>
        <v>0</v>
      </c>
      <c r="M38" s="276"/>
      <c r="N38" s="276"/>
      <c r="O38" s="276"/>
      <c r="P38" s="276"/>
      <c r="Q38" s="273"/>
    </row>
    <row r="39" spans="3:17" ht="24" customHeight="1">
      <c r="F39" s="24"/>
      <c r="G39" s="24"/>
      <c r="H39" s="25"/>
      <c r="I39" s="25"/>
      <c r="J39" s="25"/>
      <c r="K39" s="25"/>
      <c r="L39" s="25"/>
      <c r="M39" s="25"/>
      <c r="N39" s="25"/>
      <c r="O39" s="25"/>
      <c r="P39" s="25"/>
    </row>
    <row r="40" spans="3:17" ht="24" customHeight="1"/>
    <row r="41" spans="3:17" ht="24" customHeight="1"/>
    <row r="42" spans="3:17" ht="24" customHeight="1"/>
  </sheetData>
  <sheetProtection password="C671" sheet="1" objects="1" scenarios="1"/>
  <mergeCells count="30">
    <mergeCell ref="F34:G34"/>
    <mergeCell ref="H34:Q34"/>
    <mergeCell ref="F35:G35"/>
    <mergeCell ref="H35:Q35"/>
    <mergeCell ref="F37:G37"/>
    <mergeCell ref="H37:P37"/>
    <mergeCell ref="Q37:Q38"/>
    <mergeCell ref="F38:G38"/>
    <mergeCell ref="H38:K38"/>
    <mergeCell ref="L38:P38"/>
    <mergeCell ref="C20:R21"/>
    <mergeCell ref="B23:E23"/>
    <mergeCell ref="F23:Q24"/>
    <mergeCell ref="C27:R27"/>
    <mergeCell ref="C31:D32"/>
    <mergeCell ref="C29:I29"/>
    <mergeCell ref="B16:D16"/>
    <mergeCell ref="C17:K17"/>
    <mergeCell ref="L17:O17"/>
    <mergeCell ref="B18:D18"/>
    <mergeCell ref="E18:I18"/>
    <mergeCell ref="B12:D13"/>
    <mergeCell ref="C3:P3"/>
    <mergeCell ref="E5:I5"/>
    <mergeCell ref="B7:D8"/>
    <mergeCell ref="E7:P8"/>
    <mergeCell ref="B9:D10"/>
    <mergeCell ref="E9:P10"/>
    <mergeCell ref="H12:N12"/>
    <mergeCell ref="H13:N13"/>
  </mergeCells>
  <phoneticPr fontId="1"/>
  <conditionalFormatting sqref="A1:XFD11 A19:XFD26 A18:E18 J18:XFD18 A14:XFD17 A12:H13 O12:XFD13 A30:XFD1048576 A29:C29 J29:XFD29 A28:XFD28 A27:B27 S27:XFD27">
    <cfRule type="expression" dxfId="1" priority="2" stopIfTrue="1">
      <formula>CELL("prptect",A1)=0</formula>
    </cfRule>
  </conditionalFormatting>
  <conditionalFormatting sqref="C27:R27">
    <cfRule type="expression" dxfId="0" priority="1" stopIfTrue="1">
      <formula>CELL("prptect",C27)=0</formula>
    </cfRule>
  </conditionalFormatting>
  <pageMargins left="0.70866141732283472" right="0.31496062992125984" top="0.35433070866141736" bottom="0.35433070866141736" header="0.31496062992125984" footer="0.31496062992125984"/>
  <pageSetup paperSize="9" scale="9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39997558519241921"/>
  </sheetPr>
  <dimension ref="A5:L88"/>
  <sheetViews>
    <sheetView view="pageBreakPreview" zoomScale="80" zoomScaleNormal="70" zoomScaleSheetLayoutView="80" workbookViewId="0">
      <selection activeCell="C11" sqref="C11:H11"/>
    </sheetView>
  </sheetViews>
  <sheetFormatPr defaultColWidth="8.75" defaultRowHeight="13.5"/>
  <cols>
    <col min="1" max="10" width="8.75" style="6"/>
    <col min="11" max="11" width="17.25" style="6" bestFit="1" customWidth="1"/>
    <col min="12" max="16384" width="8.75" style="6"/>
  </cols>
  <sheetData>
    <row r="5" spans="2:12" ht="37.9" customHeight="1">
      <c r="B5" s="278" t="s">
        <v>109</v>
      </c>
      <c r="C5" s="278"/>
      <c r="D5" s="278"/>
      <c r="E5" s="278"/>
      <c r="F5" s="278"/>
      <c r="G5" s="278"/>
      <c r="H5" s="278"/>
    </row>
    <row r="8" spans="2:12" ht="19.899999999999999" customHeight="1">
      <c r="C8" s="59" t="s">
        <v>205</v>
      </c>
      <c r="D8" s="260" t="str">
        <f>DBCS("第"&amp;共通項目入力シート!C3&amp;共通項目入力シート!D3&amp;共通項目入力シート!E3&amp;共通項目入力シート!F3&amp;共通項目入力シート!G3&amp;共通項目入力シート!H3&amp;共通項目入力シート!I3&amp;共通項目入力シート!J3&amp;"号")&amp;" ）"</f>
        <v>第号 ）</v>
      </c>
      <c r="E8" s="260"/>
      <c r="F8" s="260"/>
      <c r="G8" s="260"/>
    </row>
    <row r="11" spans="2:12" ht="19.899999999999999" customHeight="1">
      <c r="B11" s="6" t="s">
        <v>240</v>
      </c>
      <c r="C11" s="279">
        <f>共通項目入力シート!C5</f>
        <v>0</v>
      </c>
      <c r="D11" s="279"/>
      <c r="E11" s="279"/>
      <c r="F11" s="279"/>
      <c r="G11" s="279"/>
      <c r="H11" s="279"/>
    </row>
    <row r="12" spans="2:12" ht="19.899999999999999" customHeight="1"/>
    <row r="13" spans="2:12" ht="19.899999999999999" customHeight="1">
      <c r="B13" s="6" t="s">
        <v>110</v>
      </c>
      <c r="C13" s="279">
        <f>共通項目入力シート!C7</f>
        <v>0</v>
      </c>
      <c r="D13" s="279"/>
      <c r="E13" s="279"/>
      <c r="F13" s="279"/>
      <c r="G13" s="279"/>
      <c r="H13" s="279"/>
    </row>
    <row r="14" spans="2:12" ht="19.899999999999999" customHeight="1"/>
    <row r="16" spans="2:12">
      <c r="K16" s="144">
        <f>共通項目入力シート!C9</f>
        <v>0</v>
      </c>
      <c r="L16" s="6" t="s">
        <v>229</v>
      </c>
    </row>
    <row r="17" spans="1:11" ht="18" customHeight="1">
      <c r="A17" s="277" t="str">
        <f>"　"&amp;K17&amp;"に締結した上記建設工事の請負契約に関する紛争については、発注者及び受注者は、建設業法に規定する下記の建設工事紛争審査会の仲裁に付し、その仲裁判断に服する。"</f>
        <v>　明治33年1月0日に締結した上記建設工事の請負契約に関する紛争については、発注者及び受注者は、建設業法に規定する下記の建設工事紛争審査会の仲裁に付し、その仲裁判断に服する。</v>
      </c>
      <c r="B17" s="277"/>
      <c r="C17" s="277"/>
      <c r="D17" s="277"/>
      <c r="E17" s="277"/>
      <c r="F17" s="277"/>
      <c r="G17" s="277"/>
      <c r="H17" s="277"/>
      <c r="I17" s="277"/>
      <c r="K17" s="6" t="str">
        <f>TEXT(K16,L16)</f>
        <v>明治33年1月0日</v>
      </c>
    </row>
    <row r="18" spans="1:11">
      <c r="A18" s="277"/>
      <c r="B18" s="277"/>
      <c r="C18" s="277"/>
      <c r="D18" s="277"/>
      <c r="E18" s="277"/>
      <c r="F18" s="277"/>
      <c r="G18" s="277"/>
      <c r="H18" s="277"/>
      <c r="I18" s="277"/>
    </row>
    <row r="19" spans="1:11">
      <c r="A19" s="277"/>
      <c r="B19" s="277"/>
      <c r="C19" s="277"/>
      <c r="D19" s="277"/>
      <c r="E19" s="277"/>
      <c r="F19" s="277"/>
      <c r="G19" s="277"/>
      <c r="H19" s="277"/>
      <c r="I19" s="277"/>
    </row>
    <row r="20" spans="1:11">
      <c r="A20" s="277"/>
      <c r="B20" s="277"/>
      <c r="C20" s="277"/>
      <c r="D20" s="277"/>
      <c r="E20" s="277"/>
      <c r="F20" s="277"/>
      <c r="G20" s="277"/>
      <c r="H20" s="277"/>
      <c r="I20" s="277"/>
    </row>
    <row r="21" spans="1:11">
      <c r="A21" s="277"/>
      <c r="B21" s="277"/>
      <c r="C21" s="277"/>
      <c r="D21" s="277"/>
      <c r="E21" s="277"/>
      <c r="F21" s="277"/>
      <c r="G21" s="277"/>
      <c r="H21" s="277"/>
      <c r="I21" s="277"/>
    </row>
    <row r="22" spans="1:11">
      <c r="A22" s="96"/>
      <c r="B22" s="96"/>
      <c r="C22" s="96"/>
      <c r="D22" s="96"/>
      <c r="E22" s="96"/>
      <c r="F22" s="96"/>
      <c r="G22" s="96"/>
      <c r="H22" s="96"/>
      <c r="I22" s="96"/>
    </row>
    <row r="23" spans="1:11">
      <c r="A23" s="96"/>
      <c r="B23" s="96"/>
      <c r="C23" s="96"/>
      <c r="D23" s="96"/>
      <c r="E23" s="96"/>
      <c r="F23" s="96"/>
      <c r="G23" s="96"/>
      <c r="H23" s="96"/>
      <c r="I23" s="96"/>
    </row>
    <row r="24" spans="1:11">
      <c r="A24" s="96"/>
      <c r="B24" s="96"/>
      <c r="C24" s="96"/>
      <c r="D24" s="96"/>
      <c r="E24" s="6" t="s">
        <v>66</v>
      </c>
      <c r="F24" s="96"/>
      <c r="G24" s="96"/>
      <c r="H24" s="96"/>
      <c r="I24" s="96"/>
    </row>
    <row r="25" spans="1:11">
      <c r="A25" s="96"/>
      <c r="B25" s="96"/>
      <c r="C25" s="96"/>
      <c r="D25" s="96"/>
      <c r="E25" s="96"/>
      <c r="F25" s="96"/>
      <c r="G25" s="96"/>
      <c r="H25" s="96"/>
      <c r="I25" s="96"/>
    </row>
    <row r="29" spans="1:11">
      <c r="A29" s="6" t="s">
        <v>111</v>
      </c>
    </row>
    <row r="32" spans="1:11">
      <c r="A32" s="6" t="str">
        <f>IF(K16="","",TEXT(K16,"ggge(")&amp;TEXT(K16,"yyyy)年")&amp;MONTH(K16)&amp;"月"&amp;DAY(K16)&amp;"日")</f>
        <v>明治33(1900)年1月0日</v>
      </c>
    </row>
    <row r="37" spans="2:12" ht="19.899999999999999" customHeight="1">
      <c r="B37" s="6" t="s">
        <v>112</v>
      </c>
      <c r="C37" s="6" t="s">
        <v>225</v>
      </c>
    </row>
    <row r="38" spans="2:12" ht="19.899999999999999" customHeight="1"/>
    <row r="39" spans="2:12" ht="19.899999999999999" customHeight="1">
      <c r="C39" s="6" t="s">
        <v>226</v>
      </c>
    </row>
    <row r="40" spans="2:12" ht="19.899999999999999" customHeight="1"/>
    <row r="41" spans="2:12" ht="19.899999999999999" customHeight="1">
      <c r="B41" s="6" t="s">
        <v>203</v>
      </c>
      <c r="C41" s="6" t="s">
        <v>204</v>
      </c>
      <c r="D41" s="281">
        <f>共通項目入力シート!C20</f>
        <v>0</v>
      </c>
      <c r="E41" s="281"/>
      <c r="F41" s="281"/>
      <c r="G41" s="281"/>
      <c r="H41" s="281"/>
      <c r="I41" s="281"/>
    </row>
    <row r="42" spans="2:12" ht="19.899999999999999" customHeight="1">
      <c r="C42" s="63" t="s">
        <v>209</v>
      </c>
      <c r="D42" s="281" t="str">
        <f>IF(共通項目入力シート!C22="","",共通項目入力シート!C22)</f>
        <v/>
      </c>
      <c r="E42" s="281"/>
      <c r="F42" s="281"/>
      <c r="G42" s="281"/>
      <c r="H42" s="281"/>
      <c r="I42" s="281"/>
    </row>
    <row r="43" spans="2:12" ht="19.899999999999999" customHeight="1">
      <c r="C43" s="6" t="s">
        <v>113</v>
      </c>
      <c r="D43" s="281">
        <f>共通項目入力シート!C24</f>
        <v>0</v>
      </c>
      <c r="E43" s="281"/>
      <c r="F43" s="281"/>
      <c r="G43" s="281"/>
      <c r="H43" s="281"/>
      <c r="I43" s="61"/>
    </row>
    <row r="44" spans="2:12" ht="19.899999999999999" customHeight="1">
      <c r="C44" s="102" t="s">
        <v>208</v>
      </c>
      <c r="D44" s="209" t="str">
        <f>共通項目入力シート!C26&amp;"  "&amp;共通項目入力シート!C28</f>
        <v xml:space="preserve">  </v>
      </c>
      <c r="E44" s="209"/>
      <c r="F44" s="209"/>
      <c r="G44" s="209"/>
      <c r="H44" s="209"/>
    </row>
    <row r="45" spans="2:12" ht="19.899999999999999" customHeight="1"/>
    <row r="48" spans="2:12">
      <c r="L48" s="6" t="s">
        <v>120</v>
      </c>
    </row>
    <row r="51" spans="1:9" ht="21" customHeight="1">
      <c r="C51" s="280" t="s">
        <v>114</v>
      </c>
      <c r="D51" s="280"/>
      <c r="E51" s="280"/>
      <c r="F51" s="280"/>
      <c r="G51" s="280"/>
      <c r="H51" s="98"/>
    </row>
    <row r="52" spans="1:9" ht="21">
      <c r="C52" s="91"/>
      <c r="D52" s="91"/>
      <c r="E52" s="91"/>
      <c r="F52" s="91"/>
      <c r="G52" s="91"/>
    </row>
    <row r="53" spans="1:9" ht="21">
      <c r="C53" s="91"/>
      <c r="D53" s="91"/>
      <c r="E53" s="91"/>
      <c r="F53" s="91"/>
      <c r="G53" s="91"/>
    </row>
    <row r="56" spans="1:9" s="97" customFormat="1" ht="17.25">
      <c r="A56" s="97" t="s">
        <v>115</v>
      </c>
    </row>
    <row r="57" spans="1:9">
      <c r="A57" s="6" t="s">
        <v>201</v>
      </c>
    </row>
    <row r="58" spans="1:9" ht="18" customHeight="1">
      <c r="A58" s="277" t="s">
        <v>202</v>
      </c>
      <c r="B58" s="277"/>
      <c r="C58" s="277"/>
      <c r="D58" s="277"/>
      <c r="E58" s="277"/>
      <c r="F58" s="277"/>
      <c r="G58" s="277"/>
      <c r="H58" s="277"/>
      <c r="I58" s="277"/>
    </row>
    <row r="59" spans="1:9" ht="13.15" customHeight="1">
      <c r="A59" s="277"/>
      <c r="B59" s="277"/>
      <c r="C59" s="277"/>
      <c r="D59" s="277"/>
      <c r="E59" s="277"/>
      <c r="F59" s="277"/>
      <c r="G59" s="277"/>
      <c r="H59" s="277"/>
      <c r="I59" s="277"/>
    </row>
    <row r="60" spans="1:9">
      <c r="A60" s="277"/>
      <c r="B60" s="277"/>
      <c r="C60" s="277"/>
      <c r="D60" s="277"/>
      <c r="E60" s="277"/>
      <c r="F60" s="277"/>
      <c r="G60" s="277"/>
      <c r="H60" s="277"/>
      <c r="I60" s="277"/>
    </row>
    <row r="61" spans="1:9">
      <c r="A61" s="277"/>
      <c r="B61" s="277"/>
      <c r="C61" s="277"/>
      <c r="D61" s="277"/>
      <c r="E61" s="277"/>
      <c r="F61" s="277"/>
      <c r="G61" s="277"/>
      <c r="H61" s="277"/>
      <c r="I61" s="277"/>
    </row>
    <row r="62" spans="1:9">
      <c r="A62" s="277"/>
      <c r="B62" s="277"/>
      <c r="C62" s="277"/>
      <c r="D62" s="277"/>
      <c r="E62" s="277"/>
      <c r="F62" s="277"/>
      <c r="G62" s="277"/>
      <c r="H62" s="277"/>
      <c r="I62" s="277"/>
    </row>
    <row r="63" spans="1:9">
      <c r="A63" s="277"/>
      <c r="B63" s="277"/>
      <c r="C63" s="277"/>
      <c r="D63" s="277"/>
      <c r="E63" s="277"/>
      <c r="F63" s="277"/>
      <c r="G63" s="277"/>
      <c r="H63" s="277"/>
      <c r="I63" s="277"/>
    </row>
    <row r="64" spans="1:9">
      <c r="A64" s="277"/>
      <c r="B64" s="277"/>
      <c r="C64" s="277"/>
      <c r="D64" s="277"/>
      <c r="E64" s="277"/>
      <c r="F64" s="277"/>
      <c r="G64" s="277"/>
      <c r="H64" s="277"/>
      <c r="I64" s="277"/>
    </row>
    <row r="66" spans="1:9" s="97" customFormat="1" ht="17.25">
      <c r="A66" s="97" t="s">
        <v>116</v>
      </c>
    </row>
    <row r="68" spans="1:9" ht="13.15" customHeight="1">
      <c r="A68" s="277" t="s">
        <v>231</v>
      </c>
      <c r="B68" s="277"/>
      <c r="C68" s="277"/>
      <c r="D68" s="277"/>
      <c r="E68" s="277"/>
      <c r="F68" s="277"/>
      <c r="G68" s="277"/>
      <c r="H68" s="277"/>
      <c r="I68" s="277"/>
    </row>
    <row r="69" spans="1:9">
      <c r="A69" s="277"/>
      <c r="B69" s="277"/>
      <c r="C69" s="277"/>
      <c r="D69" s="277"/>
      <c r="E69" s="277"/>
      <c r="F69" s="277"/>
      <c r="G69" s="277"/>
      <c r="H69" s="277"/>
      <c r="I69" s="277"/>
    </row>
    <row r="70" spans="1:9">
      <c r="A70" s="277"/>
      <c r="B70" s="277"/>
      <c r="C70" s="277"/>
      <c r="D70" s="277"/>
      <c r="E70" s="277"/>
      <c r="F70" s="277"/>
      <c r="G70" s="277"/>
      <c r="H70" s="277"/>
      <c r="I70" s="277"/>
    </row>
    <row r="71" spans="1:9">
      <c r="A71" s="277"/>
      <c r="B71" s="277"/>
      <c r="C71" s="277"/>
      <c r="D71" s="277"/>
      <c r="E71" s="277"/>
      <c r="F71" s="277"/>
      <c r="G71" s="277"/>
      <c r="H71" s="277"/>
      <c r="I71" s="277"/>
    </row>
    <row r="72" spans="1:9">
      <c r="A72" s="277"/>
      <c r="B72" s="277"/>
      <c r="C72" s="277"/>
      <c r="D72" s="277"/>
      <c r="E72" s="277"/>
      <c r="F72" s="277"/>
      <c r="G72" s="277"/>
      <c r="H72" s="277"/>
      <c r="I72" s="277"/>
    </row>
    <row r="73" spans="1:9">
      <c r="A73" s="277"/>
      <c r="B73" s="277"/>
      <c r="C73" s="277"/>
      <c r="D73" s="277"/>
      <c r="E73" s="277"/>
      <c r="F73" s="277"/>
      <c r="G73" s="277"/>
      <c r="H73" s="277"/>
      <c r="I73" s="277"/>
    </row>
    <row r="74" spans="1:9">
      <c r="A74" s="277"/>
      <c r="B74" s="277"/>
      <c r="C74" s="277"/>
      <c r="D74" s="277"/>
      <c r="E74" s="277"/>
      <c r="F74" s="277"/>
      <c r="G74" s="277"/>
      <c r="H74" s="277"/>
      <c r="I74" s="277"/>
    </row>
    <row r="75" spans="1:9">
      <c r="A75" s="277"/>
      <c r="B75" s="277"/>
      <c r="C75" s="277"/>
      <c r="D75" s="277"/>
      <c r="E75" s="277"/>
      <c r="F75" s="277"/>
      <c r="G75" s="277"/>
      <c r="H75" s="277"/>
      <c r="I75" s="277"/>
    </row>
    <row r="76" spans="1:9">
      <c r="A76" s="277"/>
      <c r="B76" s="277"/>
      <c r="C76" s="277"/>
      <c r="D76" s="277"/>
      <c r="E76" s="277"/>
      <c r="F76" s="277"/>
      <c r="G76" s="277"/>
      <c r="H76" s="277"/>
      <c r="I76" s="277"/>
    </row>
    <row r="77" spans="1:9">
      <c r="A77" s="277"/>
      <c r="B77" s="277"/>
      <c r="C77" s="277"/>
      <c r="D77" s="277"/>
      <c r="E77" s="277"/>
      <c r="F77" s="277"/>
      <c r="G77" s="277"/>
      <c r="H77" s="277"/>
      <c r="I77" s="277"/>
    </row>
    <row r="78" spans="1:9">
      <c r="A78" s="277"/>
      <c r="B78" s="277"/>
      <c r="C78" s="277"/>
      <c r="D78" s="277"/>
      <c r="E78" s="277"/>
      <c r="F78" s="277"/>
      <c r="G78" s="277"/>
      <c r="H78" s="277"/>
      <c r="I78" s="277"/>
    </row>
    <row r="79" spans="1:9">
      <c r="A79" s="277"/>
      <c r="B79" s="277"/>
      <c r="C79" s="277"/>
      <c r="D79" s="277"/>
      <c r="E79" s="277"/>
      <c r="F79" s="277"/>
      <c r="G79" s="277"/>
      <c r="H79" s="277"/>
      <c r="I79" s="277"/>
    </row>
    <row r="80" spans="1:9">
      <c r="A80" s="277"/>
      <c r="B80" s="277"/>
      <c r="C80" s="277"/>
      <c r="D80" s="277"/>
      <c r="E80" s="277"/>
      <c r="F80" s="277"/>
      <c r="G80" s="277"/>
      <c r="H80" s="277"/>
      <c r="I80" s="277"/>
    </row>
    <row r="81" spans="1:9">
      <c r="A81" s="277"/>
      <c r="B81" s="277"/>
      <c r="C81" s="277"/>
      <c r="D81" s="277"/>
      <c r="E81" s="277"/>
      <c r="F81" s="277"/>
      <c r="G81" s="277"/>
      <c r="H81" s="277"/>
      <c r="I81" s="277"/>
    </row>
    <row r="82" spans="1:9">
      <c r="A82" s="277"/>
      <c r="B82" s="277"/>
      <c r="C82" s="277"/>
      <c r="D82" s="277"/>
      <c r="E82" s="277"/>
      <c r="F82" s="277"/>
      <c r="G82" s="277"/>
      <c r="H82" s="277"/>
      <c r="I82" s="277"/>
    </row>
    <row r="83" spans="1:9">
      <c r="A83" s="277"/>
      <c r="B83" s="277"/>
      <c r="C83" s="277"/>
      <c r="D83" s="277"/>
      <c r="E83" s="277"/>
      <c r="F83" s="277"/>
      <c r="G83" s="277"/>
      <c r="H83" s="277"/>
      <c r="I83" s="277"/>
    </row>
    <row r="84" spans="1:9">
      <c r="A84" s="277"/>
      <c r="B84" s="277"/>
      <c r="C84" s="277"/>
      <c r="D84" s="277"/>
      <c r="E84" s="277"/>
      <c r="F84" s="277"/>
      <c r="G84" s="277"/>
      <c r="H84" s="277"/>
      <c r="I84" s="277"/>
    </row>
    <row r="85" spans="1:9">
      <c r="A85" s="277"/>
      <c r="B85" s="277"/>
      <c r="C85" s="277"/>
      <c r="D85" s="277"/>
      <c r="E85" s="277"/>
      <c r="F85" s="277"/>
      <c r="G85" s="277"/>
      <c r="H85" s="277"/>
      <c r="I85" s="277"/>
    </row>
    <row r="86" spans="1:9">
      <c r="A86" s="277"/>
      <c r="B86" s="277"/>
      <c r="C86" s="277"/>
      <c r="D86" s="277"/>
      <c r="E86" s="277"/>
      <c r="F86" s="277"/>
      <c r="G86" s="277"/>
      <c r="H86" s="277"/>
      <c r="I86" s="277"/>
    </row>
    <row r="87" spans="1:9">
      <c r="A87" s="277"/>
      <c r="B87" s="277"/>
      <c r="C87" s="277"/>
      <c r="D87" s="277"/>
      <c r="E87" s="277"/>
      <c r="F87" s="277"/>
      <c r="G87" s="277"/>
      <c r="H87" s="277"/>
      <c r="I87" s="277"/>
    </row>
    <row r="88" spans="1:9">
      <c r="A88" s="277"/>
      <c r="B88" s="277"/>
      <c r="C88" s="277"/>
      <c r="D88" s="277"/>
      <c r="E88" s="277"/>
      <c r="F88" s="277"/>
      <c r="G88" s="277"/>
      <c r="H88" s="277"/>
      <c r="I88" s="277"/>
    </row>
  </sheetData>
  <sheetProtection password="C671" sheet="1" objects="1" scenarios="1"/>
  <mergeCells count="12">
    <mergeCell ref="A68:I88"/>
    <mergeCell ref="B5:H5"/>
    <mergeCell ref="C11:H11"/>
    <mergeCell ref="C13:H13"/>
    <mergeCell ref="C51:G51"/>
    <mergeCell ref="A58:I64"/>
    <mergeCell ref="D41:I41"/>
    <mergeCell ref="D42:I42"/>
    <mergeCell ref="D43:H43"/>
    <mergeCell ref="D8:G8"/>
    <mergeCell ref="A17:I21"/>
    <mergeCell ref="D44:H44"/>
  </mergeCells>
  <phoneticPr fontId="1"/>
  <pageMargins left="0.9055118110236221" right="0.51181102362204722"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39997558519241921"/>
  </sheetPr>
  <dimension ref="A1:AF24"/>
  <sheetViews>
    <sheetView showGridLines="0" view="pageBreakPreview" zoomScale="80" zoomScaleNormal="55" zoomScaleSheetLayoutView="80" zoomScalePageLayoutView="70" workbookViewId="0">
      <selection activeCell="C5" sqref="C5:P7"/>
    </sheetView>
  </sheetViews>
  <sheetFormatPr defaultColWidth="6.375" defaultRowHeight="13.5"/>
  <cols>
    <col min="1" max="1" width="15" style="34" customWidth="1"/>
    <col min="2" max="2" width="3.75" style="34" customWidth="1"/>
    <col min="3" max="32" width="4.5" style="34" customWidth="1"/>
    <col min="33" max="33" width="3.75" style="34" customWidth="1"/>
    <col min="34" max="16384" width="6.375" style="34"/>
  </cols>
  <sheetData>
    <row r="1" spans="1:32" ht="24.75" customHeight="1">
      <c r="A1" s="282" t="s">
        <v>49</v>
      </c>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row>
    <row r="2" spans="1:32" ht="14.25" thickBot="1"/>
    <row r="3" spans="1:32" ht="24" customHeight="1">
      <c r="A3" s="286" t="s">
        <v>48</v>
      </c>
      <c r="B3" s="287"/>
      <c r="C3" s="325" t="s">
        <v>37</v>
      </c>
      <c r="D3" s="287"/>
      <c r="E3" s="326"/>
      <c r="F3" s="296">
        <f>共通項目入力シート!C3</f>
        <v>0</v>
      </c>
      <c r="G3" s="296">
        <f>共通項目入力シート!D3</f>
        <v>0</v>
      </c>
      <c r="H3" s="296">
        <f>共通項目入力シート!E3</f>
        <v>0</v>
      </c>
      <c r="I3" s="296">
        <f>共通項目入力シート!F3</f>
        <v>0</v>
      </c>
      <c r="J3" s="296">
        <f>共通項目入力シート!G3</f>
        <v>0</v>
      </c>
      <c r="K3" s="296">
        <f>共通項目入力シート!H3</f>
        <v>0</v>
      </c>
      <c r="L3" s="296">
        <f>共通項目入力シート!I3</f>
        <v>0</v>
      </c>
      <c r="M3" s="296">
        <f>共通項目入力シート!J3</f>
        <v>0</v>
      </c>
      <c r="N3" s="329" t="s">
        <v>36</v>
      </c>
      <c r="O3" s="287"/>
      <c r="P3" s="330"/>
      <c r="Q3" s="335" t="s">
        <v>47</v>
      </c>
      <c r="R3" s="335"/>
      <c r="S3" s="335"/>
      <c r="T3" s="335"/>
      <c r="U3" s="36"/>
      <c r="V3" s="36" t="s">
        <v>46</v>
      </c>
      <c r="W3" s="36"/>
      <c r="X3" s="322">
        <f>共通項目入力シート!C11</f>
        <v>0</v>
      </c>
      <c r="Y3" s="322"/>
      <c r="Z3" s="322"/>
      <c r="AA3" s="322"/>
      <c r="AB3" s="322"/>
      <c r="AC3" s="322"/>
      <c r="AD3" s="322"/>
      <c r="AE3" s="312"/>
      <c r="AF3" s="313"/>
    </row>
    <row r="4" spans="1:32" ht="24" customHeight="1">
      <c r="A4" s="288"/>
      <c r="B4" s="289"/>
      <c r="C4" s="327"/>
      <c r="D4" s="289"/>
      <c r="E4" s="328"/>
      <c r="F4" s="297"/>
      <c r="G4" s="297"/>
      <c r="H4" s="297"/>
      <c r="I4" s="297"/>
      <c r="J4" s="297"/>
      <c r="K4" s="297"/>
      <c r="L4" s="297"/>
      <c r="M4" s="297"/>
      <c r="N4" s="331"/>
      <c r="O4" s="289"/>
      <c r="P4" s="332"/>
      <c r="Q4" s="336"/>
      <c r="R4" s="336"/>
      <c r="S4" s="336"/>
      <c r="T4" s="336"/>
      <c r="U4" s="53"/>
      <c r="V4" s="54" t="s">
        <v>45</v>
      </c>
      <c r="W4" s="54"/>
      <c r="X4" s="323">
        <f>共通項目入力シート!C13</f>
        <v>0</v>
      </c>
      <c r="Y4" s="323"/>
      <c r="Z4" s="323"/>
      <c r="AA4" s="323"/>
      <c r="AB4" s="323"/>
      <c r="AC4" s="323"/>
      <c r="AD4" s="323"/>
      <c r="AE4" s="346"/>
      <c r="AF4" s="347"/>
    </row>
    <row r="5" spans="1:32" ht="27" customHeight="1">
      <c r="A5" s="306" t="s">
        <v>233</v>
      </c>
      <c r="B5" s="307"/>
      <c r="C5" s="316">
        <f>共通項目入力シート!C5</f>
        <v>0</v>
      </c>
      <c r="D5" s="317"/>
      <c r="E5" s="317"/>
      <c r="F5" s="317"/>
      <c r="G5" s="317"/>
      <c r="H5" s="317"/>
      <c r="I5" s="317"/>
      <c r="J5" s="317"/>
      <c r="K5" s="317"/>
      <c r="L5" s="317"/>
      <c r="M5" s="317"/>
      <c r="N5" s="317"/>
      <c r="O5" s="317"/>
      <c r="P5" s="317"/>
      <c r="Q5" s="336"/>
      <c r="R5" s="336"/>
      <c r="S5" s="336"/>
      <c r="T5" s="336"/>
      <c r="U5" s="168"/>
      <c r="V5" s="169"/>
      <c r="W5" s="169"/>
      <c r="X5" s="324"/>
      <c r="Y5" s="324"/>
      <c r="Z5" s="324"/>
      <c r="AA5" s="324"/>
      <c r="AB5" s="324"/>
      <c r="AC5" s="324"/>
      <c r="AD5" s="324"/>
      <c r="AE5" s="314"/>
      <c r="AF5" s="315"/>
    </row>
    <row r="6" spans="1:32" ht="27" customHeight="1">
      <c r="A6" s="308"/>
      <c r="B6" s="309"/>
      <c r="C6" s="318"/>
      <c r="D6" s="319"/>
      <c r="E6" s="319"/>
      <c r="F6" s="319"/>
      <c r="G6" s="319"/>
      <c r="H6" s="319"/>
      <c r="I6" s="319"/>
      <c r="J6" s="319"/>
      <c r="K6" s="319"/>
      <c r="L6" s="319"/>
      <c r="M6" s="319"/>
      <c r="N6" s="319"/>
      <c r="O6" s="319"/>
      <c r="P6" s="319"/>
      <c r="Q6" s="337" t="s">
        <v>44</v>
      </c>
      <c r="R6" s="337"/>
      <c r="S6" s="337"/>
      <c r="T6" s="337"/>
      <c r="U6" s="339">
        <f>共通項目入力シート!C24</f>
        <v>0</v>
      </c>
      <c r="V6" s="340"/>
      <c r="W6" s="340"/>
      <c r="X6" s="340"/>
      <c r="Y6" s="340"/>
      <c r="Z6" s="340"/>
      <c r="AA6" s="340"/>
      <c r="AB6" s="340"/>
      <c r="AC6" s="340"/>
      <c r="AD6" s="340"/>
      <c r="AE6" s="340"/>
      <c r="AF6" s="341"/>
    </row>
    <row r="7" spans="1:32" ht="27" customHeight="1">
      <c r="A7" s="310"/>
      <c r="B7" s="311"/>
      <c r="C7" s="320"/>
      <c r="D7" s="321"/>
      <c r="E7" s="321"/>
      <c r="F7" s="321"/>
      <c r="G7" s="321"/>
      <c r="H7" s="321"/>
      <c r="I7" s="321"/>
      <c r="J7" s="321"/>
      <c r="K7" s="321"/>
      <c r="L7" s="321"/>
      <c r="M7" s="321"/>
      <c r="N7" s="321"/>
      <c r="O7" s="321"/>
      <c r="P7" s="321"/>
      <c r="Q7" s="337"/>
      <c r="R7" s="337"/>
      <c r="S7" s="337"/>
      <c r="T7" s="337"/>
      <c r="U7" s="342" t="str">
        <f>IF(共通項目入力シート!C20="","",共通項目入力シート!C20)</f>
        <v/>
      </c>
      <c r="V7" s="342"/>
      <c r="W7" s="342"/>
      <c r="X7" s="342"/>
      <c r="Y7" s="342"/>
      <c r="Z7" s="342"/>
      <c r="AA7" s="342"/>
      <c r="AB7" s="342"/>
      <c r="AC7" s="342"/>
      <c r="AD7" s="342"/>
      <c r="AE7" s="342"/>
      <c r="AF7" s="343"/>
    </row>
    <row r="8" spans="1:32" ht="22.9" customHeight="1">
      <c r="A8" s="292" t="s">
        <v>43</v>
      </c>
      <c r="B8" s="293"/>
      <c r="C8" s="316">
        <f>共通項目入力シート!C7</f>
        <v>0</v>
      </c>
      <c r="D8" s="317"/>
      <c r="E8" s="317"/>
      <c r="F8" s="317"/>
      <c r="G8" s="317"/>
      <c r="H8" s="317"/>
      <c r="I8" s="317"/>
      <c r="J8" s="317"/>
      <c r="K8" s="317"/>
      <c r="L8" s="317"/>
      <c r="M8" s="317"/>
      <c r="N8" s="317"/>
      <c r="O8" s="317"/>
      <c r="P8" s="317"/>
      <c r="Q8" s="337"/>
      <c r="R8" s="337"/>
      <c r="S8" s="337"/>
      <c r="T8" s="337"/>
      <c r="U8" s="342" t="str">
        <f>IF(共通項目入力シート!C22="","",共通項目入力シート!C22)</f>
        <v/>
      </c>
      <c r="V8" s="342"/>
      <c r="W8" s="342"/>
      <c r="X8" s="342"/>
      <c r="Y8" s="342"/>
      <c r="Z8" s="342"/>
      <c r="AA8" s="342"/>
      <c r="AB8" s="342"/>
      <c r="AC8" s="342"/>
      <c r="AD8" s="342"/>
      <c r="AE8" s="342"/>
      <c r="AF8" s="343"/>
    </row>
    <row r="9" spans="1:32" ht="32.25" customHeight="1" thickBot="1">
      <c r="A9" s="294"/>
      <c r="B9" s="295"/>
      <c r="C9" s="333"/>
      <c r="D9" s="334"/>
      <c r="E9" s="334"/>
      <c r="F9" s="334"/>
      <c r="G9" s="334"/>
      <c r="H9" s="334"/>
      <c r="I9" s="334"/>
      <c r="J9" s="334"/>
      <c r="K9" s="334"/>
      <c r="L9" s="334"/>
      <c r="M9" s="334"/>
      <c r="N9" s="334"/>
      <c r="O9" s="334"/>
      <c r="P9" s="334"/>
      <c r="Q9" s="338"/>
      <c r="R9" s="338"/>
      <c r="S9" s="338"/>
      <c r="T9" s="338"/>
      <c r="U9" s="344" t="str">
        <f>共通項目入力シート!C26&amp;"　"&amp;共通項目入力シート!C28</f>
        <v>　</v>
      </c>
      <c r="V9" s="344"/>
      <c r="W9" s="344"/>
      <c r="X9" s="344"/>
      <c r="Y9" s="344"/>
      <c r="Z9" s="344"/>
      <c r="AA9" s="344"/>
      <c r="AB9" s="344"/>
      <c r="AC9" s="344"/>
      <c r="AD9" s="344"/>
      <c r="AE9" s="344"/>
      <c r="AF9" s="345"/>
    </row>
    <row r="10" spans="1:32" ht="20.100000000000001" customHeight="1">
      <c r="A10" s="290" t="s">
        <v>42</v>
      </c>
      <c r="B10" s="291"/>
      <c r="C10" s="153"/>
      <c r="D10" s="283" t="s">
        <v>212</v>
      </c>
      <c r="E10" s="285"/>
      <c r="F10" s="153"/>
      <c r="G10" s="283" t="s">
        <v>213</v>
      </c>
      <c r="H10" s="285"/>
      <c r="I10" s="153"/>
      <c r="J10" s="283" t="s">
        <v>214</v>
      </c>
      <c r="K10" s="285"/>
      <c r="L10" s="154"/>
      <c r="M10" s="283" t="s">
        <v>215</v>
      </c>
      <c r="N10" s="285"/>
      <c r="O10" s="153"/>
      <c r="P10" s="283" t="s">
        <v>216</v>
      </c>
      <c r="Q10" s="285"/>
      <c r="R10" s="154"/>
      <c r="S10" s="283" t="s">
        <v>217</v>
      </c>
      <c r="T10" s="285"/>
      <c r="U10" s="153"/>
      <c r="V10" s="283" t="s">
        <v>218</v>
      </c>
      <c r="W10" s="285"/>
      <c r="X10" s="154"/>
      <c r="Y10" s="283" t="s">
        <v>31</v>
      </c>
      <c r="Z10" s="285"/>
      <c r="AA10" s="153"/>
      <c r="AB10" s="283" t="s">
        <v>31</v>
      </c>
      <c r="AC10" s="285"/>
      <c r="AD10" s="154"/>
      <c r="AE10" s="283" t="s">
        <v>31</v>
      </c>
      <c r="AF10" s="284"/>
    </row>
    <row r="11" spans="1:32" ht="20.100000000000001" customHeight="1" thickBot="1">
      <c r="A11" s="300" t="s">
        <v>41</v>
      </c>
      <c r="B11" s="301"/>
      <c r="C11" s="155">
        <v>10</v>
      </c>
      <c r="D11" s="156">
        <v>20</v>
      </c>
      <c r="E11" s="157"/>
      <c r="F11" s="155">
        <v>10</v>
      </c>
      <c r="G11" s="156">
        <v>20</v>
      </c>
      <c r="H11" s="157"/>
      <c r="I11" s="155">
        <v>10</v>
      </c>
      <c r="J11" s="156">
        <v>20</v>
      </c>
      <c r="K11" s="157"/>
      <c r="L11" s="156">
        <v>10</v>
      </c>
      <c r="M11" s="156">
        <v>20</v>
      </c>
      <c r="N11" s="158"/>
      <c r="O11" s="155">
        <v>10</v>
      </c>
      <c r="P11" s="156">
        <v>20</v>
      </c>
      <c r="Q11" s="157"/>
      <c r="R11" s="156">
        <v>10</v>
      </c>
      <c r="S11" s="156">
        <v>20</v>
      </c>
      <c r="T11" s="158"/>
      <c r="U11" s="155">
        <v>10</v>
      </c>
      <c r="V11" s="156">
        <v>20</v>
      </c>
      <c r="W11" s="157"/>
      <c r="X11" s="156">
        <v>10</v>
      </c>
      <c r="Y11" s="156">
        <v>20</v>
      </c>
      <c r="Z11" s="158"/>
      <c r="AA11" s="155">
        <v>10</v>
      </c>
      <c r="AB11" s="156">
        <v>20</v>
      </c>
      <c r="AC11" s="157"/>
      <c r="AD11" s="156">
        <v>10</v>
      </c>
      <c r="AE11" s="156">
        <v>20</v>
      </c>
      <c r="AF11" s="159"/>
    </row>
    <row r="12" spans="1:32" ht="33.75" customHeight="1">
      <c r="A12" s="302"/>
      <c r="B12" s="303"/>
      <c r="C12" s="160"/>
      <c r="D12" s="161"/>
      <c r="E12" s="161"/>
      <c r="F12" s="161"/>
      <c r="G12" s="161"/>
      <c r="H12" s="161"/>
      <c r="I12" s="161"/>
      <c r="J12" s="161"/>
      <c r="K12" s="161"/>
      <c r="L12" s="161"/>
      <c r="M12" s="161"/>
      <c r="N12" s="161"/>
      <c r="O12" s="161"/>
      <c r="P12" s="161"/>
      <c r="Q12" s="161"/>
      <c r="R12" s="161"/>
      <c r="S12" s="161"/>
      <c r="T12" s="161"/>
      <c r="U12" s="161"/>
      <c r="V12" s="161"/>
      <c r="W12" s="160"/>
      <c r="X12" s="160"/>
      <c r="Y12" s="160"/>
      <c r="Z12" s="160"/>
      <c r="AA12" s="160"/>
      <c r="AB12" s="160"/>
      <c r="AC12" s="160"/>
      <c r="AD12" s="160"/>
      <c r="AE12" s="160"/>
      <c r="AF12" s="162"/>
    </row>
    <row r="13" spans="1:32" ht="33.75" customHeight="1">
      <c r="A13" s="304"/>
      <c r="B13" s="305"/>
      <c r="C13" s="163"/>
      <c r="D13" s="164"/>
      <c r="E13" s="164"/>
      <c r="F13" s="164"/>
      <c r="G13" s="164"/>
      <c r="H13" s="164"/>
      <c r="I13" s="164"/>
      <c r="J13" s="164"/>
      <c r="K13" s="164"/>
      <c r="L13" s="164"/>
      <c r="M13" s="164"/>
      <c r="N13" s="164"/>
      <c r="O13" s="164"/>
      <c r="P13" s="164"/>
      <c r="Q13" s="164"/>
      <c r="R13" s="164"/>
      <c r="S13" s="164"/>
      <c r="T13" s="164"/>
      <c r="U13" s="164"/>
      <c r="V13" s="164"/>
      <c r="W13" s="163"/>
      <c r="X13" s="163"/>
      <c r="Y13" s="163"/>
      <c r="Z13" s="163"/>
      <c r="AA13" s="163"/>
      <c r="AB13" s="163"/>
      <c r="AC13" s="163"/>
      <c r="AD13" s="163"/>
      <c r="AE13" s="163"/>
      <c r="AF13" s="165"/>
    </row>
    <row r="14" spans="1:32" ht="33.75" customHeight="1">
      <c r="A14" s="304"/>
      <c r="B14" s="305"/>
      <c r="C14" s="163"/>
      <c r="D14" s="164"/>
      <c r="E14" s="164"/>
      <c r="F14" s="164"/>
      <c r="G14" s="164"/>
      <c r="H14" s="164"/>
      <c r="I14" s="164"/>
      <c r="J14" s="164"/>
      <c r="K14" s="164"/>
      <c r="L14" s="164"/>
      <c r="M14" s="164"/>
      <c r="N14" s="164"/>
      <c r="O14" s="164"/>
      <c r="P14" s="164"/>
      <c r="Q14" s="164"/>
      <c r="R14" s="164"/>
      <c r="S14" s="164"/>
      <c r="T14" s="164"/>
      <c r="U14" s="164"/>
      <c r="V14" s="164"/>
      <c r="W14" s="163"/>
      <c r="X14" s="163"/>
      <c r="Y14" s="163"/>
      <c r="Z14" s="163"/>
      <c r="AA14" s="163"/>
      <c r="AB14" s="163"/>
      <c r="AC14" s="163"/>
      <c r="AD14" s="163"/>
      <c r="AE14" s="163"/>
      <c r="AF14" s="165"/>
    </row>
    <row r="15" spans="1:32" ht="33.75" customHeight="1">
      <c r="A15" s="304"/>
      <c r="B15" s="305"/>
      <c r="C15" s="163"/>
      <c r="D15" s="164"/>
      <c r="E15" s="164"/>
      <c r="F15" s="164"/>
      <c r="G15" s="164"/>
      <c r="H15" s="164"/>
      <c r="I15" s="164"/>
      <c r="J15" s="164"/>
      <c r="K15" s="164"/>
      <c r="L15" s="164"/>
      <c r="M15" s="164"/>
      <c r="N15" s="164"/>
      <c r="O15" s="164"/>
      <c r="P15" s="164"/>
      <c r="Q15" s="164"/>
      <c r="R15" s="164"/>
      <c r="S15" s="164"/>
      <c r="T15" s="164"/>
      <c r="U15" s="164"/>
      <c r="V15" s="164"/>
      <c r="W15" s="163"/>
      <c r="X15" s="163"/>
      <c r="Y15" s="163"/>
      <c r="Z15" s="163"/>
      <c r="AA15" s="163"/>
      <c r="AB15" s="163"/>
      <c r="AC15" s="163"/>
      <c r="AD15" s="163"/>
      <c r="AE15" s="163"/>
      <c r="AF15" s="165"/>
    </row>
    <row r="16" spans="1:32" ht="33.75" customHeight="1">
      <c r="A16" s="304"/>
      <c r="B16" s="305"/>
      <c r="C16" s="163"/>
      <c r="D16" s="163"/>
      <c r="E16" s="163"/>
      <c r="F16" s="163"/>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c r="AD16" s="163"/>
      <c r="AE16" s="163"/>
      <c r="AF16" s="165"/>
    </row>
    <row r="17" spans="1:32" ht="33.75" customHeight="1">
      <c r="A17" s="304"/>
      <c r="B17" s="305"/>
      <c r="C17" s="163"/>
      <c r="D17" s="163"/>
      <c r="E17" s="163"/>
      <c r="F17" s="163"/>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c r="AD17" s="163"/>
      <c r="AE17" s="163"/>
      <c r="AF17" s="165"/>
    </row>
    <row r="18" spans="1:32" ht="33.75" customHeight="1">
      <c r="A18" s="304"/>
      <c r="B18" s="305"/>
      <c r="C18" s="163"/>
      <c r="D18" s="163"/>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5"/>
    </row>
    <row r="19" spans="1:32" ht="33.75" customHeight="1">
      <c r="A19" s="304"/>
      <c r="B19" s="305"/>
      <c r="C19" s="163"/>
      <c r="D19" s="163"/>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5"/>
    </row>
    <row r="20" spans="1:32" ht="33.75" customHeight="1">
      <c r="A20" s="304"/>
      <c r="B20" s="305"/>
      <c r="C20" s="163"/>
      <c r="D20" s="163"/>
      <c r="E20" s="163"/>
      <c r="F20" s="163"/>
      <c r="G20" s="163"/>
      <c r="H20" s="163"/>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3"/>
      <c r="AF20" s="165"/>
    </row>
    <row r="21" spans="1:32" ht="33.75" customHeight="1" thickBot="1">
      <c r="A21" s="298"/>
      <c r="B21" s="299"/>
      <c r="C21" s="166"/>
      <c r="D21" s="166"/>
      <c r="E21" s="166"/>
      <c r="F21" s="166"/>
      <c r="G21" s="166"/>
      <c r="H21" s="166"/>
      <c r="I21" s="166"/>
      <c r="J21" s="166"/>
      <c r="K21" s="166"/>
      <c r="L21" s="166"/>
      <c r="M21" s="166"/>
      <c r="N21" s="166"/>
      <c r="O21" s="166"/>
      <c r="P21" s="166"/>
      <c r="Q21" s="166"/>
      <c r="R21" s="166"/>
      <c r="S21" s="166"/>
      <c r="T21" s="166"/>
      <c r="U21" s="166"/>
      <c r="V21" s="166"/>
      <c r="W21" s="166"/>
      <c r="X21" s="166"/>
      <c r="Y21" s="166"/>
      <c r="Z21" s="166"/>
      <c r="AA21" s="166"/>
      <c r="AB21" s="166"/>
      <c r="AC21" s="166"/>
      <c r="AD21" s="166"/>
      <c r="AE21" s="166"/>
      <c r="AF21" s="167"/>
    </row>
    <row r="22" spans="1:32" ht="12" customHeight="1"/>
    <row r="23" spans="1:32" ht="17.25">
      <c r="A23" s="35" t="s">
        <v>40</v>
      </c>
      <c r="B23" s="35"/>
      <c r="C23" s="35"/>
      <c r="D23" s="35"/>
      <c r="E23" s="35"/>
      <c r="F23" s="35"/>
    </row>
    <row r="24" spans="1:32" ht="20.25" customHeight="1">
      <c r="A24" s="35"/>
    </row>
  </sheetData>
  <sheetProtection password="C671" sheet="1" scenarios="1"/>
  <mergeCells count="50">
    <mergeCell ref="C8:P9"/>
    <mergeCell ref="Q3:T5"/>
    <mergeCell ref="Q6:T9"/>
    <mergeCell ref="U6:AF6"/>
    <mergeCell ref="U7:AF7"/>
    <mergeCell ref="U8:AF8"/>
    <mergeCell ref="U9:AF9"/>
    <mergeCell ref="M3:M4"/>
    <mergeCell ref="L3:L4"/>
    <mergeCell ref="K3:K4"/>
    <mergeCell ref="J3:J4"/>
    <mergeCell ref="I3:I4"/>
    <mergeCell ref="G3:G4"/>
    <mergeCell ref="AE4:AF4"/>
    <mergeCell ref="A5:B7"/>
    <mergeCell ref="AE3:AF3"/>
    <mergeCell ref="AE5:AF5"/>
    <mergeCell ref="C5:P7"/>
    <mergeCell ref="X3:AD3"/>
    <mergeCell ref="X4:AD4"/>
    <mergeCell ref="X5:AD5"/>
    <mergeCell ref="C3:E4"/>
    <mergeCell ref="N3:P4"/>
    <mergeCell ref="A21:B21"/>
    <mergeCell ref="A11:B11"/>
    <mergeCell ref="A12:B12"/>
    <mergeCell ref="A13:B13"/>
    <mergeCell ref="A17:B17"/>
    <mergeCell ref="A14:B14"/>
    <mergeCell ref="A18:B18"/>
    <mergeCell ref="A19:B19"/>
    <mergeCell ref="A20:B20"/>
    <mergeCell ref="A15:B15"/>
    <mergeCell ref="A16:B16"/>
    <mergeCell ref="A1:AF1"/>
    <mergeCell ref="AE10:AF10"/>
    <mergeCell ref="AB10:AC10"/>
    <mergeCell ref="Y10:Z10"/>
    <mergeCell ref="V10:W10"/>
    <mergeCell ref="A3:B4"/>
    <mergeCell ref="J10:K10"/>
    <mergeCell ref="M10:N10"/>
    <mergeCell ref="A10:B10"/>
    <mergeCell ref="A8:B9"/>
    <mergeCell ref="H3:H4"/>
    <mergeCell ref="S10:T10"/>
    <mergeCell ref="P10:Q10"/>
    <mergeCell ref="G10:H10"/>
    <mergeCell ref="F3:F4"/>
    <mergeCell ref="D10:E10"/>
  </mergeCells>
  <phoneticPr fontId="1"/>
  <dataValidations count="2">
    <dataValidation type="list" allowBlank="1" showInputMessage="1" showErrorMessage="1" sqref="AE4:AF4" xr:uid="{00000000-0002-0000-0500-000000000000}">
      <formula1>"（当初）"</formula1>
    </dataValidation>
    <dataValidation type="list" allowBlank="1" showInputMessage="1" showErrorMessage="1" sqref="AE5:AF5" xr:uid="{00000000-0002-0000-0500-000001000000}">
      <formula1>"（変更）"</formula1>
    </dataValidation>
  </dataValidations>
  <printOptions horizontalCentered="1" verticalCentered="1"/>
  <pageMargins left="0.78740157480314965" right="0.39370078740157483" top="0.55118110236220474" bottom="0.27559055118110237" header="0.19685039370078741" footer="0.35433070866141736"/>
  <pageSetup paperSize="9" scale="77"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39997558519241921"/>
  </sheetPr>
  <dimension ref="A1:S36"/>
  <sheetViews>
    <sheetView view="pageBreakPreview" zoomScale="80" zoomScaleNormal="100" zoomScaleSheetLayoutView="80" workbookViewId="0">
      <selection activeCell="C4" sqref="C4:E4"/>
    </sheetView>
  </sheetViews>
  <sheetFormatPr defaultColWidth="8.75" defaultRowHeight="18.75"/>
  <cols>
    <col min="1" max="1" width="5.125" style="105" customWidth="1"/>
    <col min="2" max="2" width="13.125" style="105" customWidth="1"/>
    <col min="3" max="4" width="8.75" style="105"/>
    <col min="5" max="5" width="7.125" style="105" customWidth="1"/>
    <col min="6" max="6" width="8.75" style="105"/>
    <col min="7" max="7" width="5.125" style="105" customWidth="1"/>
    <col min="8" max="8" width="14.125" style="105" customWidth="1"/>
    <col min="9" max="9" width="4" style="105" customWidth="1"/>
    <col min="10" max="16384" width="8.75" style="105"/>
  </cols>
  <sheetData>
    <row r="1" spans="1:19" ht="30">
      <c r="A1" s="348" t="s">
        <v>108</v>
      </c>
      <c r="B1" s="348"/>
      <c r="C1" s="348"/>
      <c r="D1" s="348"/>
      <c r="E1" s="348"/>
      <c r="F1" s="348"/>
      <c r="G1" s="348"/>
      <c r="H1" s="348"/>
      <c r="I1" s="133"/>
    </row>
    <row r="2" spans="1:19" ht="25.5">
      <c r="C2" s="352"/>
      <c r="D2" s="353"/>
      <c r="E2" s="353"/>
      <c r="F2" s="353"/>
    </row>
    <row r="3" spans="1:19" ht="13.5" customHeight="1">
      <c r="A3" s="104"/>
      <c r="B3" s="106"/>
      <c r="C3" s="106"/>
      <c r="D3" s="106"/>
      <c r="E3" s="106"/>
      <c r="F3" s="106"/>
      <c r="G3" s="106"/>
    </row>
    <row r="4" spans="1:19" ht="24">
      <c r="B4" s="104" t="s">
        <v>122</v>
      </c>
      <c r="C4" s="357" t="str">
        <f>DBCS("第"&amp;共通項目入力シート!C3&amp;共通項目入力シート!D3&amp;共通項目入力シート!E3&amp;共通項目入力シート!F3&amp;共通項目入力シート!G3&amp;共通項目入力シート!H3&amp;共通項目入力シート!I3&amp;共通項目入力シート!J3&amp;"号")</f>
        <v>第号</v>
      </c>
      <c r="D4" s="357"/>
      <c r="E4" s="357"/>
      <c r="F4" s="107"/>
    </row>
    <row r="6" spans="1:19" ht="20.100000000000001" customHeight="1">
      <c r="A6" s="108">
        <v>1</v>
      </c>
      <c r="B6" s="109" t="s">
        <v>234</v>
      </c>
      <c r="C6" s="354">
        <f>共通項目入力シート!C5</f>
        <v>0</v>
      </c>
      <c r="D6" s="354"/>
      <c r="E6" s="354"/>
      <c r="F6" s="354"/>
      <c r="G6" s="354"/>
      <c r="H6" s="354"/>
      <c r="I6" s="354"/>
      <c r="J6" s="110"/>
      <c r="K6" s="110"/>
      <c r="L6" s="110"/>
      <c r="M6" s="110"/>
      <c r="N6" s="110"/>
      <c r="O6" s="110"/>
      <c r="P6" s="110"/>
      <c r="Q6" s="110"/>
      <c r="R6" s="110"/>
      <c r="S6" s="110"/>
    </row>
    <row r="7" spans="1:19" ht="20.100000000000001" customHeight="1">
      <c r="A7" s="108">
        <v>2</v>
      </c>
      <c r="B7" s="109" t="s">
        <v>70</v>
      </c>
      <c r="C7" s="354">
        <f>共通項目入力シート!C7</f>
        <v>0</v>
      </c>
      <c r="D7" s="354"/>
      <c r="E7" s="354"/>
      <c r="F7" s="354"/>
      <c r="G7" s="354"/>
      <c r="H7" s="354"/>
      <c r="I7" s="354"/>
      <c r="J7" s="110"/>
      <c r="K7" s="110"/>
      <c r="L7" s="110"/>
      <c r="M7" s="110"/>
      <c r="N7" s="110"/>
      <c r="O7" s="110"/>
      <c r="P7" s="110"/>
      <c r="Q7" s="110"/>
      <c r="R7" s="110"/>
      <c r="S7" s="110"/>
    </row>
    <row r="8" spans="1:19" ht="20.100000000000001" customHeight="1">
      <c r="A8" s="108">
        <v>3</v>
      </c>
      <c r="B8" s="56" t="s">
        <v>138</v>
      </c>
      <c r="C8" s="355" t="str">
        <f>IF(共通項目入力シート!C15="","",共通項目入力シート!C15)</f>
        <v/>
      </c>
      <c r="D8" s="355"/>
      <c r="E8" s="57" t="s">
        <v>140</v>
      </c>
      <c r="F8" s="356"/>
      <c r="G8" s="356"/>
      <c r="H8" s="111"/>
      <c r="I8" s="111"/>
    </row>
    <row r="9" spans="1:19" ht="20.100000000000001" customHeight="1">
      <c r="A9" s="108">
        <v>4</v>
      </c>
      <c r="B9" s="109" t="s">
        <v>139</v>
      </c>
      <c r="C9" s="351"/>
      <c r="D9" s="351"/>
      <c r="E9" s="57" t="s">
        <v>140</v>
      </c>
      <c r="F9" s="170"/>
      <c r="G9" s="57" t="s">
        <v>143</v>
      </c>
      <c r="H9" s="57"/>
      <c r="I9" s="56"/>
    </row>
    <row r="10" spans="1:19" ht="3.75" customHeight="1">
      <c r="A10" s="109"/>
      <c r="B10" s="109"/>
      <c r="C10" s="109"/>
      <c r="D10" s="57"/>
      <c r="E10" s="109"/>
      <c r="F10" s="57"/>
      <c r="G10" s="109"/>
      <c r="H10" s="109"/>
      <c r="I10" s="109"/>
    </row>
    <row r="11" spans="1:19" ht="24" customHeight="1">
      <c r="A11" s="109"/>
      <c r="B11" s="57" t="s">
        <v>156</v>
      </c>
      <c r="C11" s="57"/>
      <c r="D11" s="57"/>
      <c r="E11" s="57"/>
      <c r="F11" s="349" t="str">
        <f>IF(共通項目入力シート!C15="","",共通項目入力シート!C15)</f>
        <v/>
      </c>
      <c r="G11" s="349"/>
      <c r="H11" s="109" t="s">
        <v>210</v>
      </c>
      <c r="I11" s="109"/>
    </row>
    <row r="12" spans="1:19" ht="24" customHeight="1">
      <c r="A12" s="109"/>
      <c r="B12" s="350" t="s">
        <v>157</v>
      </c>
      <c r="C12" s="350"/>
      <c r="D12" s="350"/>
      <c r="E12" s="350"/>
      <c r="F12" s="349" t="str">
        <f>IF(共通項目入力シート!C17="","",共通項目入力シート!C17)</f>
        <v/>
      </c>
      <c r="G12" s="349"/>
      <c r="H12" s="109" t="s">
        <v>211</v>
      </c>
      <c r="I12" s="109"/>
    </row>
    <row r="13" spans="1:19" ht="3.75" customHeight="1">
      <c r="A13" s="109"/>
      <c r="B13" s="109"/>
      <c r="C13" s="109"/>
      <c r="D13" s="57"/>
      <c r="E13" s="109"/>
      <c r="F13" s="57"/>
      <c r="G13" s="109"/>
      <c r="H13" s="109"/>
      <c r="I13" s="109"/>
    </row>
    <row r="14" spans="1:19">
      <c r="B14" s="109"/>
      <c r="C14" s="112" t="s">
        <v>106</v>
      </c>
      <c r="D14" s="113" t="s">
        <v>145</v>
      </c>
      <c r="E14" s="109" t="s">
        <v>148</v>
      </c>
      <c r="F14" s="109"/>
      <c r="G14" s="109"/>
      <c r="H14" s="109"/>
      <c r="I14" s="109"/>
      <c r="J14" s="109"/>
    </row>
    <row r="15" spans="1:19">
      <c r="B15" s="109"/>
      <c r="C15" s="109"/>
      <c r="D15" s="113" t="s">
        <v>146</v>
      </c>
      <c r="E15" s="109" t="s">
        <v>147</v>
      </c>
      <c r="F15" s="109"/>
      <c r="G15" s="109"/>
      <c r="H15" s="109"/>
      <c r="I15" s="109"/>
      <c r="J15" s="109"/>
    </row>
    <row r="16" spans="1:19">
      <c r="B16" s="109"/>
      <c r="C16" s="109"/>
      <c r="D16" s="109" t="s">
        <v>144</v>
      </c>
      <c r="E16" s="109"/>
      <c r="F16" s="109"/>
      <c r="G16" s="109"/>
      <c r="H16" s="109"/>
      <c r="I16" s="109"/>
      <c r="J16" s="109"/>
    </row>
    <row r="17" spans="1:17" ht="3.75" customHeight="1">
      <c r="A17" s="109"/>
      <c r="B17" s="109"/>
      <c r="C17" s="109"/>
      <c r="D17" s="57"/>
      <c r="E17" s="109"/>
      <c r="F17" s="57"/>
      <c r="G17" s="109"/>
      <c r="H17" s="109"/>
      <c r="I17" s="109"/>
    </row>
    <row r="18" spans="1:17">
      <c r="A18" s="108">
        <v>5</v>
      </c>
      <c r="B18" s="57" t="s">
        <v>102</v>
      </c>
      <c r="C18" s="56"/>
      <c r="D18" s="56"/>
      <c r="E18" s="56"/>
      <c r="F18" s="56"/>
      <c r="G18" s="56"/>
      <c r="H18" s="56"/>
      <c r="I18" s="57"/>
    </row>
    <row r="19" spans="1:17">
      <c r="A19" s="56"/>
      <c r="B19" s="114" t="s">
        <v>127</v>
      </c>
      <c r="C19" s="354">
        <f>共通項目入力シート!C20</f>
        <v>0</v>
      </c>
      <c r="D19" s="354"/>
      <c r="E19" s="354"/>
      <c r="F19" s="354"/>
      <c r="G19" s="354"/>
      <c r="H19" s="354"/>
      <c r="I19" s="114"/>
    </row>
    <row r="20" spans="1:17">
      <c r="A20" s="56"/>
      <c r="B20" s="115" t="s">
        <v>135</v>
      </c>
      <c r="C20" s="354" t="str">
        <f>IF(共通項目入力シート!C22="","",共通項目入力シート!C22)</f>
        <v/>
      </c>
      <c r="D20" s="354"/>
      <c r="E20" s="354"/>
      <c r="F20" s="354"/>
      <c r="G20" s="354"/>
      <c r="H20" s="354"/>
      <c r="I20" s="57"/>
    </row>
    <row r="21" spans="1:17">
      <c r="A21" s="56"/>
      <c r="B21" s="114" t="s">
        <v>133</v>
      </c>
      <c r="C21" s="354">
        <f>共通項目入力シート!C24</f>
        <v>0</v>
      </c>
      <c r="D21" s="354"/>
      <c r="E21" s="354"/>
      <c r="F21" s="354"/>
      <c r="G21" s="354"/>
      <c r="H21" s="354"/>
      <c r="I21" s="57"/>
      <c r="Q21" s="103"/>
    </row>
    <row r="22" spans="1:17">
      <c r="A22" s="56"/>
      <c r="B22" s="116" t="s">
        <v>134</v>
      </c>
      <c r="C22" s="359" t="str">
        <f>共通項目入力シート!C26&amp;"　"&amp;共通項目入力シート!C28</f>
        <v>　</v>
      </c>
      <c r="D22" s="359"/>
      <c r="E22" s="359"/>
      <c r="F22" s="57"/>
      <c r="G22" s="109"/>
      <c r="H22" s="56"/>
      <c r="I22" s="56"/>
    </row>
    <row r="23" spans="1:17">
      <c r="A23" s="56"/>
      <c r="B23" s="116"/>
      <c r="C23" s="117"/>
      <c r="D23" s="117"/>
      <c r="E23" s="117"/>
      <c r="F23" s="57"/>
      <c r="G23" s="109"/>
      <c r="H23" s="56"/>
      <c r="I23" s="56"/>
    </row>
    <row r="24" spans="1:17" ht="8.25" customHeight="1">
      <c r="A24" s="65"/>
      <c r="B24" s="65"/>
      <c r="C24" s="65"/>
      <c r="D24" s="65"/>
      <c r="E24" s="65"/>
      <c r="F24" s="65"/>
      <c r="G24" s="65"/>
      <c r="H24" s="65"/>
      <c r="I24" s="65"/>
    </row>
    <row r="25" spans="1:17">
      <c r="B25" s="118"/>
      <c r="C25" s="118"/>
      <c r="D25" s="118"/>
      <c r="E25" s="118"/>
      <c r="F25" s="118"/>
      <c r="G25" s="118"/>
      <c r="H25" s="118"/>
    </row>
    <row r="26" spans="1:17">
      <c r="B26" s="118"/>
      <c r="C26" s="118"/>
      <c r="D26" s="118"/>
      <c r="E26" s="118"/>
      <c r="F26" s="118"/>
      <c r="G26" s="118"/>
      <c r="H26" s="118"/>
    </row>
    <row r="27" spans="1:17">
      <c r="B27" s="118"/>
      <c r="C27" s="118"/>
      <c r="D27" s="118"/>
      <c r="E27" s="118"/>
      <c r="F27" s="118"/>
      <c r="G27" s="118"/>
      <c r="H27" s="118"/>
    </row>
    <row r="28" spans="1:17">
      <c r="B28" s="118"/>
      <c r="C28" s="118"/>
      <c r="D28" s="118"/>
      <c r="E28" s="118"/>
      <c r="F28" s="118"/>
      <c r="G28" s="118"/>
      <c r="H28" s="118"/>
    </row>
    <row r="29" spans="1:17">
      <c r="B29" s="118"/>
      <c r="C29" s="118"/>
      <c r="D29" s="118"/>
      <c r="E29" s="118"/>
      <c r="F29" s="118"/>
      <c r="G29" s="118"/>
      <c r="H29" s="118"/>
    </row>
    <row r="30" spans="1:17">
      <c r="B30" s="358" t="s">
        <v>107</v>
      </c>
      <c r="C30" s="358"/>
      <c r="D30" s="358"/>
      <c r="E30" s="358"/>
      <c r="F30" s="358"/>
      <c r="G30" s="358"/>
      <c r="H30" s="118"/>
    </row>
    <row r="31" spans="1:17">
      <c r="B31" s="118"/>
      <c r="C31" s="118"/>
      <c r="D31" s="118"/>
      <c r="E31" s="118"/>
      <c r="F31" s="118"/>
      <c r="G31" s="118"/>
      <c r="H31" s="118"/>
    </row>
    <row r="32" spans="1:17">
      <c r="B32" s="118"/>
      <c r="C32" s="118"/>
      <c r="D32" s="118"/>
      <c r="E32" s="118"/>
      <c r="F32" s="118"/>
      <c r="G32" s="118"/>
      <c r="H32" s="118"/>
    </row>
    <row r="33" spans="2:8">
      <c r="B33" s="118"/>
      <c r="C33" s="118"/>
      <c r="D33" s="118"/>
      <c r="E33" s="118"/>
      <c r="F33" s="118"/>
      <c r="G33" s="118"/>
      <c r="H33" s="118"/>
    </row>
    <row r="34" spans="2:8">
      <c r="B34" s="118"/>
      <c r="C34" s="118"/>
      <c r="D34" s="118"/>
      <c r="E34" s="118"/>
      <c r="F34" s="118"/>
      <c r="G34" s="118"/>
      <c r="H34" s="118"/>
    </row>
    <row r="35" spans="2:8">
      <c r="B35" s="118"/>
      <c r="C35" s="118"/>
      <c r="D35" s="118"/>
      <c r="E35" s="118"/>
      <c r="F35" s="118"/>
      <c r="G35" s="118"/>
      <c r="H35" s="118"/>
    </row>
    <row r="36" spans="2:8">
      <c r="B36" s="118"/>
      <c r="C36" s="118"/>
      <c r="D36" s="118"/>
      <c r="E36" s="118"/>
      <c r="F36" s="118"/>
      <c r="G36" s="118"/>
      <c r="H36" s="118"/>
    </row>
  </sheetData>
  <sheetProtection password="C671" sheet="1" objects="1" scenarios="1"/>
  <mergeCells count="16">
    <mergeCell ref="B30:G30"/>
    <mergeCell ref="C19:H19"/>
    <mergeCell ref="C20:H20"/>
    <mergeCell ref="C21:H21"/>
    <mergeCell ref="C22:E22"/>
    <mergeCell ref="A1:H1"/>
    <mergeCell ref="F11:G11"/>
    <mergeCell ref="F12:G12"/>
    <mergeCell ref="B12:E12"/>
    <mergeCell ref="C9:D9"/>
    <mergeCell ref="C2:F2"/>
    <mergeCell ref="C6:I6"/>
    <mergeCell ref="C7:I7"/>
    <mergeCell ref="C8:D8"/>
    <mergeCell ref="F8:G8"/>
    <mergeCell ref="C4:E4"/>
  </mergeCells>
  <phoneticPr fontId="1"/>
  <pageMargins left="0.70866141732283472" right="0.51181102362204722" top="0.74803149606299213" bottom="0.74803149606299213" header="0.31496062992125984" footer="0.31496062992125984"/>
  <pageSetup paperSize="9" scale="11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S37"/>
  <sheetViews>
    <sheetView view="pageBreakPreview" zoomScale="80" zoomScaleNormal="100" zoomScaleSheetLayoutView="80" workbookViewId="0">
      <selection activeCell="C4" sqref="C4:E4"/>
    </sheetView>
  </sheetViews>
  <sheetFormatPr defaultColWidth="8.75" defaultRowHeight="18.75"/>
  <cols>
    <col min="1" max="1" width="6.125" style="65" customWidth="1"/>
    <col min="2" max="2" width="13.125" style="65" customWidth="1"/>
    <col min="3" max="6" width="8.75" style="65"/>
    <col min="7" max="7" width="5.125" style="65" customWidth="1"/>
    <col min="8" max="8" width="9" style="65" customWidth="1"/>
    <col min="9" max="9" width="11" style="65" customWidth="1"/>
    <col min="10" max="16384" width="8.75" style="65"/>
  </cols>
  <sheetData>
    <row r="1" spans="1:19" ht="30">
      <c r="A1" s="348" t="s">
        <v>108</v>
      </c>
      <c r="B1" s="348"/>
      <c r="C1" s="348"/>
      <c r="D1" s="348"/>
      <c r="E1" s="348"/>
      <c r="F1" s="348"/>
      <c r="G1" s="348"/>
      <c r="H1" s="348"/>
      <c r="I1" s="348"/>
    </row>
    <row r="2" spans="1:19" ht="25.5">
      <c r="C2" s="353" t="s">
        <v>158</v>
      </c>
      <c r="D2" s="353"/>
      <c r="E2" s="353"/>
      <c r="F2" s="353"/>
      <c r="G2" s="353"/>
    </row>
    <row r="3" spans="1:19" ht="13.5" customHeight="1">
      <c r="A3" s="134"/>
      <c r="B3" s="68"/>
      <c r="C3" s="68"/>
      <c r="D3" s="68"/>
      <c r="E3" s="68"/>
      <c r="F3" s="68"/>
      <c r="G3" s="68"/>
    </row>
    <row r="4" spans="1:19" ht="19.5">
      <c r="B4" s="134" t="s">
        <v>122</v>
      </c>
      <c r="C4" s="362" t="str">
        <f>DBCS("第"&amp;共通項目入力シート!C3&amp;共通項目入力シート!D3&amp;共通項目入力シート!E3&amp;共通項目入力シート!F3&amp;共通項目入力シート!G3&amp;共通項目入力シート!H3&amp;共通項目入力シート!I3&amp;共通項目入力シート!J3&amp;"号")</f>
        <v>第号</v>
      </c>
      <c r="D4" s="362"/>
      <c r="E4" s="362"/>
    </row>
    <row r="6" spans="1:19" ht="20.100000000000001" customHeight="1">
      <c r="A6" s="135">
        <v>1</v>
      </c>
      <c r="B6" s="56" t="s">
        <v>234</v>
      </c>
      <c r="C6" s="354">
        <f>共通項目入力シート!C5</f>
        <v>0</v>
      </c>
      <c r="D6" s="354"/>
      <c r="E6" s="354"/>
      <c r="F6" s="354"/>
      <c r="G6" s="354"/>
      <c r="H6" s="354"/>
      <c r="I6" s="354"/>
      <c r="J6" s="121"/>
      <c r="K6" s="121"/>
      <c r="L6" s="121"/>
      <c r="M6" s="121"/>
      <c r="N6" s="121"/>
      <c r="O6" s="121"/>
      <c r="P6" s="121"/>
      <c r="Q6" s="121"/>
      <c r="R6" s="121"/>
      <c r="S6" s="121"/>
    </row>
    <row r="7" spans="1:19" ht="20.100000000000001" customHeight="1">
      <c r="A7" s="135">
        <v>2</v>
      </c>
      <c r="B7" s="56" t="s">
        <v>70</v>
      </c>
      <c r="C7" s="354">
        <f>共通項目入力シート!C7</f>
        <v>0</v>
      </c>
      <c r="D7" s="354"/>
      <c r="E7" s="354"/>
      <c r="F7" s="354"/>
      <c r="G7" s="354"/>
      <c r="H7" s="354"/>
      <c r="I7" s="354"/>
      <c r="J7" s="121"/>
      <c r="K7" s="121"/>
      <c r="L7" s="121"/>
      <c r="M7" s="121"/>
      <c r="N7" s="121"/>
      <c r="O7" s="121"/>
      <c r="P7" s="121"/>
      <c r="Q7" s="121"/>
      <c r="R7" s="121"/>
      <c r="S7" s="121"/>
    </row>
    <row r="8" spans="1:19" ht="20.100000000000001" customHeight="1">
      <c r="A8" s="135">
        <v>3</v>
      </c>
      <c r="B8" s="136" t="s">
        <v>149</v>
      </c>
      <c r="C8" s="360">
        <f>共通項目入力シート!C15</f>
        <v>0</v>
      </c>
      <c r="D8" s="360"/>
      <c r="E8" s="57" t="s">
        <v>140</v>
      </c>
      <c r="F8" s="361" t="s">
        <v>150</v>
      </c>
      <c r="G8" s="361"/>
      <c r="H8" s="171"/>
      <c r="I8" s="56" t="s">
        <v>153</v>
      </c>
    </row>
    <row r="9" spans="1:19" ht="20.100000000000001" customHeight="1">
      <c r="A9" s="135">
        <v>4</v>
      </c>
      <c r="B9" s="136" t="s">
        <v>151</v>
      </c>
      <c r="C9" s="364"/>
      <c r="D9" s="364"/>
      <c r="E9" s="57" t="s">
        <v>140</v>
      </c>
      <c r="F9" s="361" t="s">
        <v>152</v>
      </c>
      <c r="G9" s="361"/>
      <c r="H9" s="171"/>
      <c r="I9" s="56" t="s">
        <v>154</v>
      </c>
    </row>
    <row r="10" spans="1:19" ht="20.100000000000001" customHeight="1">
      <c r="A10" s="135">
        <v>5</v>
      </c>
      <c r="B10" s="56" t="s">
        <v>139</v>
      </c>
      <c r="C10" s="351"/>
      <c r="D10" s="351"/>
      <c r="E10" s="57" t="s">
        <v>140</v>
      </c>
      <c r="F10" s="171"/>
      <c r="G10" s="57" t="s">
        <v>155</v>
      </c>
      <c r="H10" s="57"/>
      <c r="I10" s="56"/>
    </row>
    <row r="11" spans="1:19" ht="3.75" customHeight="1">
      <c r="A11" s="56"/>
      <c r="B11" s="56"/>
      <c r="C11" s="56"/>
      <c r="D11" s="57"/>
      <c r="E11" s="56"/>
      <c r="F11" s="57"/>
      <c r="G11" s="56"/>
      <c r="H11" s="56"/>
      <c r="I11" s="56"/>
    </row>
    <row r="12" spans="1:19" ht="24" customHeight="1">
      <c r="A12" s="56"/>
      <c r="B12" s="57" t="s">
        <v>156</v>
      </c>
      <c r="C12" s="57"/>
      <c r="D12" s="57"/>
      <c r="E12" s="57"/>
      <c r="F12" s="349">
        <f>C9</f>
        <v>0</v>
      </c>
      <c r="G12" s="349"/>
      <c r="H12" s="56" t="s">
        <v>141</v>
      </c>
      <c r="I12" s="56"/>
    </row>
    <row r="13" spans="1:19" ht="24" customHeight="1">
      <c r="A13" s="56"/>
      <c r="B13" s="350" t="s">
        <v>157</v>
      </c>
      <c r="C13" s="350"/>
      <c r="D13" s="350"/>
      <c r="E13" s="350"/>
      <c r="F13" s="349">
        <f>C9/11</f>
        <v>0</v>
      </c>
      <c r="G13" s="349"/>
      <c r="H13" s="56" t="s">
        <v>142</v>
      </c>
      <c r="I13" s="56"/>
    </row>
    <row r="14" spans="1:19" ht="3.75" customHeight="1">
      <c r="A14" s="56"/>
      <c r="B14" s="56"/>
      <c r="C14" s="56"/>
      <c r="D14" s="57"/>
      <c r="E14" s="56"/>
      <c r="F14" s="57"/>
      <c r="G14" s="56"/>
      <c r="H14" s="56"/>
      <c r="I14" s="56"/>
    </row>
    <row r="15" spans="1:19">
      <c r="B15" s="56"/>
      <c r="C15" s="112" t="s">
        <v>106</v>
      </c>
      <c r="D15" s="114" t="s">
        <v>145</v>
      </c>
      <c r="E15" s="56" t="s">
        <v>148</v>
      </c>
      <c r="F15" s="56"/>
      <c r="G15" s="56"/>
      <c r="H15" s="56"/>
      <c r="I15" s="56"/>
      <c r="J15" s="56"/>
    </row>
    <row r="16" spans="1:19">
      <c r="B16" s="56"/>
      <c r="C16" s="56"/>
      <c r="D16" s="114" t="s">
        <v>146</v>
      </c>
      <c r="E16" s="56" t="s">
        <v>147</v>
      </c>
      <c r="F16" s="56"/>
      <c r="G16" s="56"/>
      <c r="H16" s="56"/>
      <c r="I16" s="56"/>
      <c r="J16" s="56"/>
    </row>
    <row r="17" spans="1:10">
      <c r="B17" s="56"/>
      <c r="C17" s="56"/>
      <c r="D17" s="56" t="s">
        <v>144</v>
      </c>
      <c r="E17" s="56"/>
      <c r="F17" s="56"/>
      <c r="G17" s="56"/>
      <c r="H17" s="56"/>
      <c r="I17" s="56"/>
      <c r="J17" s="56"/>
    </row>
    <row r="18" spans="1:10" ht="3.75" customHeight="1">
      <c r="A18" s="56"/>
      <c r="B18" s="56"/>
      <c r="C18" s="56"/>
      <c r="D18" s="57"/>
      <c r="E18" s="56"/>
      <c r="F18" s="57"/>
      <c r="G18" s="56"/>
      <c r="H18" s="56"/>
      <c r="I18" s="56"/>
    </row>
    <row r="19" spans="1:10">
      <c r="A19" s="135">
        <v>6</v>
      </c>
      <c r="B19" s="57" t="s">
        <v>102</v>
      </c>
      <c r="C19" s="56"/>
      <c r="D19" s="56"/>
      <c r="E19" s="56"/>
      <c r="F19" s="56"/>
      <c r="G19" s="56"/>
      <c r="H19" s="56"/>
      <c r="I19" s="57"/>
    </row>
    <row r="20" spans="1:10">
      <c r="A20" s="56"/>
      <c r="B20" s="114" t="s">
        <v>127</v>
      </c>
      <c r="C20" s="354">
        <f>共通項目入力シート!C20</f>
        <v>0</v>
      </c>
      <c r="D20" s="354"/>
      <c r="E20" s="354"/>
      <c r="F20" s="354"/>
      <c r="G20" s="354"/>
      <c r="H20" s="354"/>
      <c r="I20" s="114"/>
    </row>
    <row r="21" spans="1:10">
      <c r="A21" s="56"/>
      <c r="B21" s="115" t="s">
        <v>135</v>
      </c>
      <c r="C21" s="354" t="str">
        <f>IF(共通項目入力シート!C22="","",共通項目入力シート!C22)</f>
        <v/>
      </c>
      <c r="D21" s="354"/>
      <c r="E21" s="354"/>
      <c r="F21" s="354"/>
      <c r="G21" s="354"/>
      <c r="H21" s="354"/>
      <c r="I21" s="57"/>
    </row>
    <row r="22" spans="1:10">
      <c r="A22" s="56"/>
      <c r="B22" s="114" t="s">
        <v>133</v>
      </c>
      <c r="C22" s="354">
        <f>共通項目入力シート!C24</f>
        <v>0</v>
      </c>
      <c r="D22" s="354"/>
      <c r="E22" s="354"/>
      <c r="F22" s="354"/>
      <c r="G22" s="354"/>
      <c r="H22" s="354"/>
      <c r="I22" s="57"/>
    </row>
    <row r="23" spans="1:10">
      <c r="A23" s="56"/>
      <c r="B23" s="116" t="s">
        <v>134</v>
      </c>
      <c r="C23" s="359" t="str">
        <f>共通項目入力シート!C26&amp;"　"&amp;共通項目入力シート!C28</f>
        <v>　</v>
      </c>
      <c r="D23" s="359"/>
      <c r="E23" s="359"/>
      <c r="F23" s="57"/>
      <c r="G23" s="56"/>
      <c r="H23" s="56"/>
      <c r="I23" s="56"/>
    </row>
    <row r="24" spans="1:10">
      <c r="A24" s="56"/>
      <c r="B24" s="116"/>
      <c r="C24" s="120"/>
      <c r="D24" s="120"/>
      <c r="E24" s="120"/>
      <c r="F24" s="57"/>
      <c r="G24" s="56"/>
      <c r="H24" s="56"/>
      <c r="I24" s="56"/>
    </row>
    <row r="25" spans="1:10" ht="8.25" customHeight="1"/>
    <row r="26" spans="1:10">
      <c r="B26" s="137"/>
      <c r="C26" s="137"/>
      <c r="D26" s="137"/>
      <c r="E26" s="137"/>
      <c r="F26" s="137"/>
      <c r="G26" s="137"/>
      <c r="H26" s="137"/>
    </row>
    <row r="27" spans="1:10">
      <c r="B27" s="137"/>
      <c r="C27" s="137"/>
      <c r="D27" s="137"/>
      <c r="E27" s="137"/>
      <c r="F27" s="137"/>
      <c r="G27" s="137"/>
      <c r="H27" s="137"/>
    </row>
    <row r="28" spans="1:10">
      <c r="B28" s="137"/>
      <c r="C28" s="137"/>
      <c r="D28" s="137"/>
      <c r="E28" s="137"/>
      <c r="F28" s="137"/>
      <c r="G28" s="137"/>
      <c r="H28" s="137"/>
    </row>
    <row r="29" spans="1:10">
      <c r="B29" s="137"/>
      <c r="C29" s="137"/>
      <c r="D29" s="137"/>
      <c r="E29" s="137"/>
      <c r="F29" s="137"/>
      <c r="G29" s="137"/>
      <c r="H29" s="137"/>
    </row>
    <row r="30" spans="1:10">
      <c r="B30" s="137"/>
      <c r="C30" s="137"/>
      <c r="D30" s="137"/>
      <c r="E30" s="137"/>
      <c r="F30" s="137"/>
      <c r="G30" s="137"/>
      <c r="H30" s="137"/>
    </row>
    <row r="31" spans="1:10">
      <c r="H31" s="137"/>
    </row>
    <row r="32" spans="1:10">
      <c r="B32" s="137"/>
      <c r="C32" s="137"/>
      <c r="D32" s="137"/>
      <c r="E32" s="137"/>
      <c r="F32" s="137"/>
      <c r="G32" s="137"/>
      <c r="H32" s="137"/>
    </row>
    <row r="33" spans="2:8">
      <c r="B33" s="363" t="s">
        <v>107</v>
      </c>
      <c r="C33" s="363"/>
      <c r="D33" s="363"/>
      <c r="E33" s="363"/>
      <c r="F33" s="363"/>
      <c r="G33" s="363"/>
      <c r="H33" s="137"/>
    </row>
    <row r="34" spans="2:8">
      <c r="B34" s="137"/>
    </row>
    <row r="35" spans="2:8">
      <c r="B35" s="137"/>
      <c r="C35" s="137"/>
      <c r="D35" s="137"/>
      <c r="E35" s="137"/>
      <c r="F35" s="137"/>
      <c r="G35" s="137"/>
      <c r="H35" s="137"/>
    </row>
    <row r="36" spans="2:8">
      <c r="B36" s="137"/>
      <c r="C36" s="137"/>
      <c r="D36" s="137"/>
      <c r="E36" s="137"/>
      <c r="F36" s="137"/>
      <c r="G36" s="137"/>
      <c r="H36" s="137"/>
    </row>
    <row r="37" spans="2:8">
      <c r="B37" s="137"/>
      <c r="C37" s="137"/>
      <c r="D37" s="137"/>
      <c r="E37" s="137"/>
      <c r="F37" s="137"/>
      <c r="G37" s="137"/>
      <c r="H37" s="137"/>
    </row>
  </sheetData>
  <sheetProtection password="C671" sheet="1" objects="1" scenarios="1"/>
  <mergeCells count="18">
    <mergeCell ref="B13:E13"/>
    <mergeCell ref="F13:G13"/>
    <mergeCell ref="C4:E4"/>
    <mergeCell ref="B33:G33"/>
    <mergeCell ref="C22:H22"/>
    <mergeCell ref="C23:E23"/>
    <mergeCell ref="C9:D9"/>
    <mergeCell ref="F9:G9"/>
    <mergeCell ref="C20:H20"/>
    <mergeCell ref="C21:H21"/>
    <mergeCell ref="C10:D10"/>
    <mergeCell ref="F12:G12"/>
    <mergeCell ref="A1:I1"/>
    <mergeCell ref="C6:I6"/>
    <mergeCell ref="C7:I7"/>
    <mergeCell ref="C8:D8"/>
    <mergeCell ref="F8:G8"/>
    <mergeCell ref="C2:G2"/>
  </mergeCells>
  <phoneticPr fontId="1"/>
  <pageMargins left="0.9055118110236221" right="0.51181102362204722" top="0.74803149606299213" bottom="0.74803149606299213" header="0.31496062992125984" footer="0.31496062992125984"/>
  <pageSetup paperSize="9" scale="9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39997558519241921"/>
  </sheetPr>
  <dimension ref="A1:I34"/>
  <sheetViews>
    <sheetView view="pageBreakPreview" zoomScale="80" zoomScaleNormal="100" zoomScaleSheetLayoutView="80" workbookViewId="0">
      <selection activeCell="D5" sqref="D5:G5"/>
    </sheetView>
  </sheetViews>
  <sheetFormatPr defaultColWidth="9" defaultRowHeight="18.75"/>
  <cols>
    <col min="1" max="1" width="9.375" style="65" customWidth="1"/>
    <col min="2" max="2" width="10.25" style="65" customWidth="1"/>
    <col min="3" max="3" width="4" style="65" customWidth="1"/>
    <col min="4" max="8" width="9" style="65"/>
    <col min="9" max="9" width="11.5" style="65" customWidth="1"/>
    <col min="10" max="16384" width="9" style="65"/>
  </cols>
  <sheetData>
    <row r="1" spans="1:9" ht="25.5">
      <c r="A1" s="368" t="s">
        <v>136</v>
      </c>
      <c r="B1" s="368"/>
      <c r="C1" s="368"/>
      <c r="D1" s="368"/>
      <c r="E1" s="368"/>
      <c r="F1" s="368"/>
      <c r="G1" s="368"/>
      <c r="H1" s="368"/>
      <c r="I1" s="368"/>
    </row>
    <row r="2" spans="1:9" ht="25.5">
      <c r="A2" s="368" t="s">
        <v>137</v>
      </c>
      <c r="B2" s="368"/>
      <c r="C2" s="368"/>
      <c r="D2" s="368"/>
      <c r="E2" s="368"/>
      <c r="F2" s="368"/>
      <c r="G2" s="368"/>
      <c r="H2" s="368"/>
      <c r="I2" s="368"/>
    </row>
    <row r="3" spans="1:9" ht="24">
      <c r="C3" s="66"/>
      <c r="D3" s="66"/>
      <c r="E3" s="66"/>
      <c r="F3" s="66"/>
    </row>
    <row r="4" spans="1:9" ht="24">
      <c r="C4" s="66"/>
      <c r="D4" s="66"/>
      <c r="E4" s="66"/>
      <c r="F4" s="66"/>
    </row>
    <row r="5" spans="1:9" ht="24">
      <c r="A5" s="65" t="s">
        <v>121</v>
      </c>
      <c r="B5" s="67" t="s">
        <v>122</v>
      </c>
      <c r="C5" s="68"/>
      <c r="D5" s="369" t="str">
        <f>DBCS("第"&amp;共通項目入力シート!C3&amp;共通項目入力シート!D3&amp;共通項目入力シート!E3&amp;共通項目入力シート!F3&amp;共通項目入力シート!G3&amp;共通項目入力シート!H3&amp;共通項目入力シート!I3&amp;共通項目入力シート!J3&amp;"号")</f>
        <v>第号</v>
      </c>
      <c r="E5" s="369"/>
      <c r="F5" s="369"/>
      <c r="G5" s="369"/>
    </row>
    <row r="6" spans="1:9" ht="18.75" customHeight="1"/>
    <row r="7" spans="1:9">
      <c r="A7" s="65">
        <v>1</v>
      </c>
      <c r="B7" s="67" t="s">
        <v>126</v>
      </c>
      <c r="D7" s="365">
        <f>共通項目入力シート!C5</f>
        <v>0</v>
      </c>
      <c r="E7" s="365"/>
      <c r="F7" s="365"/>
      <c r="G7" s="365"/>
      <c r="H7" s="365"/>
      <c r="I7" s="365"/>
    </row>
    <row r="8" spans="1:9" ht="18.75" customHeight="1">
      <c r="B8" s="69"/>
      <c r="D8" s="365"/>
      <c r="E8" s="365"/>
      <c r="F8" s="365"/>
      <c r="G8" s="365"/>
      <c r="H8" s="365"/>
      <c r="I8" s="365"/>
    </row>
    <row r="9" spans="1:9">
      <c r="A9" s="65">
        <v>2</v>
      </c>
      <c r="B9" s="67" t="s">
        <v>123</v>
      </c>
      <c r="D9" s="365">
        <f>共通項目入力シート!C7</f>
        <v>0</v>
      </c>
      <c r="E9" s="365"/>
      <c r="F9" s="365"/>
      <c r="G9" s="365"/>
      <c r="H9" s="365"/>
      <c r="I9" s="365"/>
    </row>
    <row r="10" spans="1:9">
      <c r="B10" s="69"/>
      <c r="D10" s="365"/>
      <c r="E10" s="365"/>
      <c r="F10" s="365"/>
      <c r="G10" s="365"/>
      <c r="H10" s="365"/>
      <c r="I10" s="365"/>
    </row>
    <row r="11" spans="1:9" ht="19.5">
      <c r="A11" s="65">
        <v>3</v>
      </c>
      <c r="B11" s="67" t="s">
        <v>124</v>
      </c>
      <c r="D11" s="366">
        <f>共通項目入力シート!C15</f>
        <v>0</v>
      </c>
      <c r="E11" s="367"/>
      <c r="F11" s="65" t="s">
        <v>125</v>
      </c>
    </row>
    <row r="12" spans="1:9">
      <c r="B12" s="69"/>
    </row>
    <row r="13" spans="1:9">
      <c r="A13" s="172">
        <v>4</v>
      </c>
      <c r="B13" s="173" t="s">
        <v>161</v>
      </c>
      <c r="C13" s="172"/>
      <c r="D13" s="172"/>
      <c r="E13" s="172"/>
      <c r="F13" s="172"/>
      <c r="G13" s="172"/>
      <c r="H13" s="172"/>
      <c r="I13" s="172"/>
    </row>
    <row r="14" spans="1:9">
      <c r="A14" s="172"/>
      <c r="B14" s="172"/>
      <c r="C14" s="172"/>
      <c r="D14" s="172"/>
      <c r="E14" s="172"/>
      <c r="F14" s="172"/>
      <c r="G14" s="172"/>
      <c r="H14" s="172"/>
      <c r="I14" s="172"/>
    </row>
    <row r="15" spans="1:9">
      <c r="A15" s="172"/>
      <c r="B15" s="172" t="s">
        <v>159</v>
      </c>
      <c r="C15" s="172"/>
      <c r="D15" s="172"/>
      <c r="E15" s="172"/>
      <c r="F15" s="172"/>
      <c r="G15" s="172"/>
      <c r="H15" s="172"/>
      <c r="I15" s="172"/>
    </row>
    <row r="16" spans="1:9" ht="15" customHeight="1">
      <c r="A16" s="172"/>
      <c r="B16" s="172"/>
      <c r="C16" s="172"/>
      <c r="D16" s="172"/>
      <c r="E16" s="172"/>
      <c r="F16" s="172"/>
      <c r="G16" s="172"/>
      <c r="H16" s="172"/>
      <c r="I16" s="172"/>
    </row>
    <row r="17" spans="1:9">
      <c r="A17" s="172"/>
      <c r="B17" s="172" t="s">
        <v>162</v>
      </c>
      <c r="C17" s="172"/>
      <c r="D17" s="172"/>
      <c r="E17" s="172"/>
      <c r="F17" s="172"/>
      <c r="G17" s="172"/>
      <c r="H17" s="172"/>
      <c r="I17" s="172"/>
    </row>
    <row r="18" spans="1:9" ht="15" customHeight="1">
      <c r="A18" s="172"/>
      <c r="B18" s="172" t="s">
        <v>131</v>
      </c>
      <c r="C18" s="172"/>
      <c r="D18" s="172"/>
      <c r="E18" s="172"/>
      <c r="F18" s="172"/>
      <c r="G18" s="172"/>
      <c r="H18" s="172"/>
      <c r="I18" s="172"/>
    </row>
    <row r="19" spans="1:9">
      <c r="A19" s="172"/>
      <c r="B19" s="172"/>
      <c r="C19" s="172"/>
      <c r="D19" s="172"/>
      <c r="E19" s="172"/>
      <c r="F19" s="172"/>
      <c r="G19" s="172"/>
      <c r="H19" s="172"/>
      <c r="I19" s="172"/>
    </row>
    <row r="20" spans="1:9" ht="15" customHeight="1">
      <c r="A20" s="172"/>
      <c r="B20" s="172" t="s">
        <v>163</v>
      </c>
      <c r="C20" s="172"/>
      <c r="D20" s="172"/>
      <c r="E20" s="172"/>
      <c r="F20" s="172"/>
      <c r="G20" s="172"/>
      <c r="H20" s="172"/>
      <c r="I20" s="172"/>
    </row>
    <row r="21" spans="1:9" ht="15" customHeight="1">
      <c r="A21" s="172"/>
      <c r="B21" s="172" t="s">
        <v>130</v>
      </c>
      <c r="C21" s="172"/>
      <c r="D21" s="372"/>
      <c r="E21" s="372"/>
      <c r="F21" s="372"/>
      <c r="G21" s="372"/>
      <c r="H21" s="372"/>
      <c r="I21" s="172" t="s">
        <v>129</v>
      </c>
    </row>
    <row r="22" spans="1:9">
      <c r="A22" s="172"/>
      <c r="B22" s="172"/>
      <c r="C22" s="172"/>
      <c r="D22" s="172"/>
      <c r="E22" s="172"/>
      <c r="F22" s="172"/>
      <c r="G22" s="172"/>
      <c r="H22" s="172"/>
      <c r="I22" s="172"/>
    </row>
    <row r="23" spans="1:9" ht="18.75" customHeight="1">
      <c r="A23" s="172"/>
      <c r="B23" s="172" t="s">
        <v>164</v>
      </c>
      <c r="C23" s="172"/>
      <c r="D23" s="172"/>
      <c r="E23" s="172"/>
      <c r="F23" s="172"/>
      <c r="G23" s="172"/>
      <c r="H23" s="172"/>
      <c r="I23" s="172"/>
    </row>
    <row r="24" spans="1:9">
      <c r="A24" s="172"/>
      <c r="B24" s="373" t="s">
        <v>132</v>
      </c>
      <c r="C24" s="373"/>
      <c r="D24" s="373"/>
      <c r="E24" s="373"/>
      <c r="F24" s="373"/>
      <c r="G24" s="373"/>
      <c r="H24" s="373"/>
      <c r="I24" s="172" t="s">
        <v>129</v>
      </c>
    </row>
    <row r="25" spans="1:9">
      <c r="A25" s="172"/>
      <c r="B25" s="172"/>
      <c r="C25" s="172"/>
      <c r="D25" s="172"/>
      <c r="E25" s="172"/>
      <c r="F25" s="172"/>
      <c r="G25" s="172"/>
      <c r="H25" s="172"/>
      <c r="I25" s="172"/>
    </row>
    <row r="27" spans="1:9">
      <c r="A27" s="65">
        <v>5</v>
      </c>
      <c r="B27" s="67" t="s">
        <v>102</v>
      </c>
      <c r="I27" s="68"/>
    </row>
    <row r="29" spans="1:9">
      <c r="B29" s="70" t="s">
        <v>127</v>
      </c>
      <c r="C29" s="70"/>
      <c r="D29" s="370">
        <f>共通項目入力シート!C20</f>
        <v>0</v>
      </c>
      <c r="E29" s="370"/>
      <c r="F29" s="370"/>
      <c r="G29" s="370"/>
      <c r="H29" s="370"/>
      <c r="I29" s="370"/>
    </row>
    <row r="30" spans="1:9">
      <c r="B30" s="71" t="s">
        <v>135</v>
      </c>
      <c r="C30" s="68"/>
      <c r="D30" s="370" t="str">
        <f>IF(共通項目入力シート!C22="","",共通項目入力シート!C22)</f>
        <v/>
      </c>
      <c r="E30" s="370"/>
      <c r="F30" s="370"/>
      <c r="G30" s="370"/>
      <c r="H30" s="370"/>
      <c r="I30" s="370"/>
    </row>
    <row r="32" spans="1:9" ht="18.75" customHeight="1">
      <c r="B32" s="70" t="s">
        <v>133</v>
      </c>
      <c r="C32" s="68"/>
      <c r="D32" s="370">
        <f>共通項目入力シート!C24</f>
        <v>0</v>
      </c>
      <c r="E32" s="370"/>
      <c r="F32" s="370"/>
      <c r="G32" s="370"/>
      <c r="H32" s="370"/>
      <c r="I32" s="370"/>
    </row>
    <row r="33" spans="2:8">
      <c r="C33" s="72"/>
    </row>
    <row r="34" spans="2:8">
      <c r="B34" s="73" t="s">
        <v>134</v>
      </c>
      <c r="D34" s="371" t="str">
        <f>共通項目入力シート!C26&amp;"　"&amp;共通項目入力シート!C28</f>
        <v>　</v>
      </c>
      <c r="E34" s="371"/>
      <c r="F34" s="371"/>
      <c r="H34" s="68"/>
    </row>
  </sheetData>
  <sheetProtection password="C671" sheet="1" objects="1" scenarios="1"/>
  <mergeCells count="12">
    <mergeCell ref="D32:I32"/>
    <mergeCell ref="D29:I29"/>
    <mergeCell ref="D30:I30"/>
    <mergeCell ref="D34:F34"/>
    <mergeCell ref="D21:H21"/>
    <mergeCell ref="B24:H24"/>
    <mergeCell ref="D7:I8"/>
    <mergeCell ref="D9:I10"/>
    <mergeCell ref="D11:E11"/>
    <mergeCell ref="A1:I1"/>
    <mergeCell ref="A2:I2"/>
    <mergeCell ref="D5:G5"/>
  </mergeCells>
  <phoneticPr fontId="1"/>
  <pageMargins left="0.9055118110236221" right="0.51181102362204722" top="0.74803149606299213" bottom="0.74803149606299213" header="0.31496062992125984" footer="0.31496062992125984"/>
  <pageSetup paperSize="9" scale="9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39997558519241921"/>
  </sheetPr>
  <dimension ref="A1:AH44"/>
  <sheetViews>
    <sheetView view="pageBreakPreview" topLeftCell="A8" zoomScale="115" zoomScaleNormal="75" zoomScaleSheetLayoutView="115" workbookViewId="0">
      <selection activeCell="W12" sqref="W12"/>
    </sheetView>
  </sheetViews>
  <sheetFormatPr defaultColWidth="8.75" defaultRowHeight="13.5"/>
  <cols>
    <col min="1" max="32" width="2.75" style="6" customWidth="1"/>
    <col min="33" max="33" width="16.125" style="6" bestFit="1" customWidth="1"/>
    <col min="34" max="16384" width="8.75" style="6"/>
  </cols>
  <sheetData>
    <row r="1" spans="1:34" ht="15" customHeight="1">
      <c r="A1" s="60"/>
      <c r="B1" s="60"/>
      <c r="C1" s="60"/>
      <c r="D1" s="60"/>
      <c r="E1" s="60"/>
      <c r="F1" s="60"/>
      <c r="G1" s="60"/>
      <c r="H1" s="60"/>
      <c r="I1" s="60"/>
      <c r="J1" s="60"/>
      <c r="K1" s="60"/>
      <c r="L1" s="60"/>
      <c r="M1" s="60"/>
      <c r="N1" s="60"/>
      <c r="O1" s="60"/>
      <c r="P1" s="60"/>
      <c r="Q1" s="60"/>
      <c r="R1" s="60"/>
      <c r="T1" s="74"/>
      <c r="U1" s="74"/>
      <c r="V1" s="378" t="s">
        <v>165</v>
      </c>
      <c r="W1" s="378"/>
      <c r="X1" s="378"/>
      <c r="Y1" s="74" t="s">
        <v>166</v>
      </c>
      <c r="Z1" s="379" t="s">
        <v>167</v>
      </c>
      <c r="AA1" s="379"/>
      <c r="AB1" s="379"/>
      <c r="AC1" s="74"/>
      <c r="AD1" s="60"/>
      <c r="AE1" s="60"/>
      <c r="AF1" s="60"/>
    </row>
    <row r="2" spans="1:34" ht="9" customHeight="1">
      <c r="A2" s="62"/>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row>
    <row r="3" spans="1:34" ht="15" customHeight="1">
      <c r="A3" s="60"/>
      <c r="B3" s="60"/>
      <c r="C3" s="60"/>
      <c r="D3" s="60"/>
      <c r="E3" s="60"/>
      <c r="F3" s="60"/>
      <c r="G3" s="60"/>
      <c r="H3" s="60"/>
      <c r="I3" s="60"/>
      <c r="J3" s="60"/>
      <c r="K3" s="60"/>
      <c r="L3" s="60"/>
      <c r="M3" s="60"/>
      <c r="N3" s="60"/>
      <c r="O3" s="60"/>
      <c r="P3" s="60"/>
      <c r="Q3" s="60"/>
      <c r="R3" s="60"/>
      <c r="S3" s="60"/>
      <c r="T3" s="60"/>
      <c r="U3" s="60"/>
      <c r="V3" s="380">
        <f>共通項目入力シート!C9</f>
        <v>0</v>
      </c>
      <c r="W3" s="380"/>
      <c r="X3" s="380"/>
      <c r="Y3" s="380"/>
      <c r="Z3" s="380"/>
      <c r="AA3" s="380"/>
      <c r="AB3" s="380"/>
      <c r="AC3" s="60"/>
      <c r="AD3" s="60"/>
      <c r="AE3" s="60"/>
      <c r="AF3" s="60"/>
    </row>
    <row r="4" spans="1:34" ht="15" customHeight="1">
      <c r="A4" s="60"/>
      <c r="B4" s="385" t="s">
        <v>227</v>
      </c>
      <c r="C4" s="385"/>
      <c r="D4" s="385"/>
      <c r="E4" s="385"/>
      <c r="F4" s="385"/>
      <c r="G4" s="385"/>
      <c r="H4" s="385"/>
      <c r="I4" s="385"/>
      <c r="J4" s="385"/>
      <c r="K4" s="60"/>
      <c r="L4" s="60"/>
      <c r="M4" s="60"/>
      <c r="N4" s="60"/>
      <c r="O4" s="60"/>
      <c r="P4" s="60"/>
      <c r="Q4" s="60"/>
      <c r="R4" s="60"/>
      <c r="S4" s="60"/>
      <c r="T4" s="60"/>
      <c r="U4" s="60"/>
      <c r="V4" s="60"/>
      <c r="W4" s="60"/>
      <c r="X4" s="60"/>
      <c r="Y4" s="60"/>
      <c r="Z4" s="60"/>
      <c r="AA4" s="60"/>
      <c r="AB4" s="60"/>
      <c r="AC4" s="60"/>
      <c r="AD4" s="60"/>
      <c r="AE4" s="60"/>
      <c r="AF4" s="60"/>
    </row>
    <row r="5" spans="1:34" ht="15" customHeight="1">
      <c r="A5" s="60"/>
      <c r="B5" s="60"/>
      <c r="C5" s="60"/>
      <c r="D5" s="60"/>
      <c r="E5" s="60"/>
      <c r="F5" s="60"/>
      <c r="G5" s="60"/>
      <c r="H5" s="60"/>
      <c r="I5" s="60"/>
      <c r="J5" s="381" t="s">
        <v>68</v>
      </c>
      <c r="K5" s="381"/>
      <c r="L5" s="381"/>
      <c r="M5" s="381" t="s">
        <v>128</v>
      </c>
      <c r="N5" s="381"/>
      <c r="O5" s="382">
        <f>共通項目入力シート!C20</f>
        <v>0</v>
      </c>
      <c r="P5" s="382"/>
      <c r="Q5" s="382"/>
      <c r="R5" s="382"/>
      <c r="S5" s="382"/>
      <c r="T5" s="382"/>
      <c r="U5" s="382"/>
      <c r="V5" s="382"/>
      <c r="W5" s="382"/>
      <c r="X5" s="382"/>
      <c r="Y5" s="382"/>
      <c r="Z5" s="382"/>
      <c r="AA5" s="382"/>
      <c r="AB5" s="382"/>
      <c r="AC5" s="382"/>
      <c r="AD5" s="60"/>
      <c r="AE5" s="60"/>
      <c r="AF5" s="60"/>
    </row>
    <row r="6" spans="1:34" ht="15" customHeight="1">
      <c r="A6" s="60"/>
      <c r="B6" s="60"/>
      <c r="C6" s="60"/>
      <c r="D6" s="60"/>
      <c r="E6" s="60"/>
      <c r="F6" s="60"/>
      <c r="G6" s="60"/>
      <c r="H6" s="60"/>
      <c r="I6" s="60"/>
      <c r="J6" s="381"/>
      <c r="K6" s="381"/>
      <c r="L6" s="381"/>
      <c r="O6" s="382" t="str">
        <f>IF(共通項目入力シート!C22="","",共通項目入力シート!C22)</f>
        <v/>
      </c>
      <c r="P6" s="382"/>
      <c r="Q6" s="382"/>
      <c r="R6" s="382"/>
      <c r="S6" s="382"/>
      <c r="T6" s="382"/>
      <c r="U6" s="382"/>
      <c r="V6" s="382"/>
      <c r="W6" s="382"/>
      <c r="X6" s="382"/>
      <c r="Y6" s="382"/>
      <c r="Z6" s="382"/>
      <c r="AA6" s="382"/>
      <c r="AB6" s="382"/>
      <c r="AC6" s="382"/>
      <c r="AD6" s="60"/>
      <c r="AE6" s="60"/>
      <c r="AF6" s="60"/>
    </row>
    <row r="7" spans="1:34" ht="15" customHeight="1">
      <c r="A7" s="75"/>
      <c r="B7" s="60"/>
      <c r="C7" s="60"/>
      <c r="D7" s="60"/>
      <c r="E7" s="60"/>
      <c r="F7" s="60"/>
      <c r="G7" s="60"/>
      <c r="H7" s="60"/>
      <c r="I7" s="60"/>
      <c r="J7" s="381"/>
      <c r="K7" s="381"/>
      <c r="L7" s="381"/>
      <c r="M7" s="381" t="s">
        <v>168</v>
      </c>
      <c r="N7" s="381"/>
      <c r="O7" s="383">
        <f>共通項目入力シート!C24</f>
        <v>0</v>
      </c>
      <c r="P7" s="383"/>
      <c r="Q7" s="383"/>
      <c r="R7" s="383"/>
      <c r="S7" s="383"/>
      <c r="T7" s="383"/>
      <c r="U7" s="383"/>
      <c r="V7" s="383"/>
      <c r="W7" s="383"/>
      <c r="X7" s="383"/>
      <c r="Y7" s="383"/>
      <c r="Z7" s="383"/>
      <c r="AA7" s="383"/>
      <c r="AB7" s="383"/>
      <c r="AC7" s="383"/>
      <c r="AD7" s="60"/>
      <c r="AE7" s="60"/>
      <c r="AF7" s="60"/>
    </row>
    <row r="8" spans="1:34" ht="15" customHeight="1">
      <c r="A8" s="75"/>
      <c r="B8" s="60"/>
      <c r="C8" s="60"/>
      <c r="D8" s="60"/>
      <c r="E8" s="60"/>
      <c r="F8" s="60"/>
      <c r="G8" s="60"/>
      <c r="H8" s="60"/>
      <c r="I8" s="60"/>
      <c r="J8" s="60"/>
      <c r="K8" s="60"/>
      <c r="L8" s="60"/>
      <c r="M8" s="62"/>
      <c r="N8" s="62"/>
      <c r="O8" s="374" t="str">
        <f>共通項目入力シート!C26&amp;"　"&amp;共通項目入力シート!C28</f>
        <v>　</v>
      </c>
      <c r="P8" s="374"/>
      <c r="Q8" s="374"/>
      <c r="R8" s="374"/>
      <c r="S8" s="374"/>
      <c r="T8" s="374"/>
      <c r="U8" s="374"/>
      <c r="V8" s="374"/>
      <c r="W8" s="374"/>
      <c r="X8" s="374"/>
      <c r="Y8" s="374"/>
      <c r="Z8" s="374"/>
      <c r="AA8" s="374"/>
      <c r="AB8" s="61"/>
      <c r="AC8" s="64"/>
      <c r="AD8" s="60"/>
      <c r="AE8" s="60"/>
      <c r="AF8" s="60"/>
    </row>
    <row r="9" spans="1:34" ht="15" customHeight="1">
      <c r="A9" s="75"/>
      <c r="B9" s="60"/>
      <c r="C9" s="60"/>
      <c r="D9" s="60"/>
      <c r="E9" s="60"/>
      <c r="F9" s="60"/>
      <c r="G9" s="60"/>
      <c r="H9" s="60"/>
      <c r="I9" s="60"/>
      <c r="J9" s="60"/>
      <c r="K9" s="60"/>
      <c r="L9" s="60"/>
      <c r="M9" s="62"/>
      <c r="N9" s="62"/>
      <c r="O9" s="64"/>
      <c r="P9" s="64"/>
      <c r="Q9" s="64"/>
      <c r="R9" s="64"/>
      <c r="S9" s="64"/>
      <c r="T9" s="64"/>
      <c r="U9" s="64"/>
      <c r="V9" s="64"/>
      <c r="W9" s="64"/>
      <c r="X9" s="64"/>
      <c r="Y9" s="64"/>
      <c r="Z9" s="64"/>
      <c r="AA9" s="64"/>
      <c r="AB9" s="61"/>
      <c r="AC9" s="64"/>
      <c r="AD9" s="60"/>
      <c r="AE9" s="60"/>
      <c r="AF9" s="60"/>
    </row>
    <row r="10" spans="1:34" ht="30" customHeight="1">
      <c r="A10" s="375" t="s">
        <v>169</v>
      </c>
      <c r="B10" s="375"/>
      <c r="C10" s="375"/>
      <c r="D10" s="375"/>
      <c r="E10" s="375"/>
      <c r="F10" s="375"/>
      <c r="G10" s="375"/>
      <c r="H10" s="375"/>
      <c r="I10" s="375"/>
      <c r="J10" s="375"/>
      <c r="K10" s="375"/>
      <c r="L10" s="375"/>
      <c r="M10" s="375"/>
      <c r="N10" s="375"/>
      <c r="O10" s="375"/>
      <c r="P10" s="375"/>
      <c r="Q10" s="375"/>
      <c r="R10" s="375"/>
      <c r="S10" s="375"/>
      <c r="T10" s="375"/>
      <c r="U10" s="375"/>
      <c r="V10" s="375"/>
      <c r="W10" s="375"/>
      <c r="X10" s="375"/>
      <c r="Y10" s="375"/>
      <c r="Z10" s="375"/>
      <c r="AA10" s="375"/>
      <c r="AB10" s="375"/>
      <c r="AC10" s="375"/>
      <c r="AD10" s="76"/>
      <c r="AE10" s="76"/>
      <c r="AF10" s="76"/>
    </row>
    <row r="11" spans="1:34" ht="15" customHeight="1">
      <c r="A11" s="75"/>
      <c r="B11" s="60"/>
      <c r="C11" s="60"/>
      <c r="D11" s="60"/>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row>
    <row r="12" spans="1:34" ht="15" customHeight="1">
      <c r="A12" s="60"/>
      <c r="B12" s="376" t="s">
        <v>170</v>
      </c>
      <c r="C12" s="376"/>
      <c r="D12" s="376"/>
      <c r="E12" s="60"/>
      <c r="F12" s="77" t="s">
        <v>59</v>
      </c>
      <c r="G12" s="78">
        <f>共通項目入力シート!C3</f>
        <v>0</v>
      </c>
      <c r="H12" s="78">
        <f>共通項目入力シート!D3</f>
        <v>0</v>
      </c>
      <c r="I12" s="78">
        <f>共通項目入力シート!E3</f>
        <v>0</v>
      </c>
      <c r="J12" s="78">
        <f>共通項目入力シート!F3</f>
        <v>0</v>
      </c>
      <c r="K12" s="78">
        <f>共通項目入力シート!G3</f>
        <v>0</v>
      </c>
      <c r="L12" s="78">
        <f>共通項目入力シート!H3</f>
        <v>0</v>
      </c>
      <c r="M12" s="78">
        <f>共通項目入力シート!I3</f>
        <v>0</v>
      </c>
      <c r="N12" s="78">
        <f>共通項目入力シート!J3</f>
        <v>0</v>
      </c>
      <c r="O12" s="78" t="str">
        <f>共通項目入力シート!K3</f>
        <v>号</v>
      </c>
      <c r="P12"/>
      <c r="Q12"/>
      <c r="U12" s="60"/>
      <c r="V12" s="60"/>
      <c r="W12" s="60"/>
      <c r="X12" s="60"/>
      <c r="Y12" s="60"/>
      <c r="Z12" s="60"/>
      <c r="AA12" s="60"/>
      <c r="AB12" s="60"/>
      <c r="AC12" s="60"/>
      <c r="AD12" s="60"/>
      <c r="AE12" s="60"/>
      <c r="AF12" s="60"/>
      <c r="AG12" s="144">
        <f>共通項目入力シート!C9</f>
        <v>0</v>
      </c>
      <c r="AH12" s="6" t="s">
        <v>229</v>
      </c>
    </row>
    <row r="13" spans="1:34" ht="15" customHeight="1">
      <c r="A13" s="79"/>
      <c r="B13" s="80"/>
      <c r="C13" s="80"/>
      <c r="D13" s="81"/>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 t="str">
        <f>TEXT(AG12,AH12)</f>
        <v>明治33年1月0日</v>
      </c>
    </row>
    <row r="14" spans="1:34" ht="15" customHeight="1">
      <c r="A14" s="75"/>
      <c r="B14" s="377" t="s">
        <v>235</v>
      </c>
      <c r="C14" s="377"/>
      <c r="D14" s="377"/>
      <c r="E14" s="60"/>
      <c r="F14" s="384">
        <f>共通項目入力シート!C5</f>
        <v>0</v>
      </c>
      <c r="G14" s="384"/>
      <c r="H14" s="384"/>
      <c r="I14" s="384"/>
      <c r="J14" s="384"/>
      <c r="K14" s="384"/>
      <c r="L14" s="384"/>
      <c r="M14" s="384"/>
      <c r="N14" s="384"/>
      <c r="O14" s="384"/>
      <c r="P14" s="384"/>
      <c r="Q14" s="384"/>
      <c r="R14" s="384"/>
      <c r="S14" s="384"/>
      <c r="T14" s="384"/>
      <c r="U14" s="384"/>
      <c r="V14" s="384"/>
      <c r="W14" s="384"/>
      <c r="X14" s="384"/>
      <c r="Y14" s="384"/>
      <c r="Z14" s="384"/>
      <c r="AA14" s="384"/>
      <c r="AB14" s="60"/>
      <c r="AC14" s="60"/>
      <c r="AD14" s="60"/>
      <c r="AE14" s="60"/>
      <c r="AF14" s="60"/>
      <c r="AG14" s="144">
        <f>共通項目入力シート!C11</f>
        <v>0</v>
      </c>
      <c r="AH14" s="6" t="s">
        <v>229</v>
      </c>
    </row>
    <row r="15" spans="1:34" ht="15" customHeight="1">
      <c r="A15" s="75"/>
      <c r="B15" s="80"/>
      <c r="C15" s="80"/>
      <c r="D15" s="81"/>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 t="str">
        <f>TEXT(AG14,AH14)</f>
        <v>明治33年1月0日</v>
      </c>
    </row>
    <row r="16" spans="1:34" ht="15" customHeight="1">
      <c r="A16" s="75"/>
      <c r="B16" s="376" t="s">
        <v>242</v>
      </c>
      <c r="C16" s="376"/>
      <c r="D16" s="376"/>
      <c r="E16" s="60"/>
      <c r="F16" s="384">
        <f>共通項目入力シート!C7</f>
        <v>0</v>
      </c>
      <c r="G16" s="384"/>
      <c r="H16" s="384"/>
      <c r="I16" s="384"/>
      <c r="J16" s="384"/>
      <c r="K16" s="384"/>
      <c r="L16" s="384"/>
      <c r="M16" s="384"/>
      <c r="N16" s="384"/>
      <c r="O16" s="384"/>
      <c r="P16" s="384"/>
      <c r="Q16" s="384"/>
      <c r="R16" s="384"/>
      <c r="S16" s="384"/>
      <c r="T16" s="384"/>
      <c r="U16" s="384"/>
      <c r="V16" s="384"/>
      <c r="W16" s="384"/>
      <c r="X16" s="384"/>
      <c r="Y16" s="384"/>
      <c r="Z16" s="384"/>
      <c r="AA16" s="384"/>
      <c r="AB16" s="60"/>
      <c r="AC16" s="60"/>
      <c r="AD16" s="60"/>
      <c r="AE16" s="60"/>
      <c r="AF16" s="60"/>
      <c r="AG16" s="144">
        <f>共通項目入力シート!C13</f>
        <v>0</v>
      </c>
      <c r="AH16" s="6" t="s">
        <v>229</v>
      </c>
    </row>
    <row r="17" spans="1:34" ht="15" customHeight="1">
      <c r="A17" s="75"/>
      <c r="B17" s="80"/>
      <c r="C17" s="80"/>
      <c r="D17" s="81"/>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 t="str">
        <f>TEXT(AG16,AH16)</f>
        <v>明治33年1月0日</v>
      </c>
    </row>
    <row r="18" spans="1:34" ht="15" customHeight="1">
      <c r="A18" s="75"/>
      <c r="B18" s="376" t="s">
        <v>171</v>
      </c>
      <c r="C18" s="376"/>
      <c r="D18" s="376"/>
      <c r="F18" s="389" t="str">
        <f>AG15&amp;"から"&amp;AG17&amp;"まで"</f>
        <v>明治33年1月0日から明治33年1月0日まで</v>
      </c>
      <c r="G18" s="389"/>
      <c r="H18" s="389"/>
      <c r="I18" s="389"/>
      <c r="J18" s="389"/>
      <c r="K18" s="389"/>
      <c r="L18" s="389"/>
      <c r="M18" s="389"/>
      <c r="N18" s="389"/>
      <c r="O18" s="389"/>
      <c r="P18" s="389"/>
      <c r="Q18" s="389"/>
      <c r="R18" s="389"/>
      <c r="S18" s="389"/>
      <c r="T18" s="389"/>
      <c r="U18" s="389"/>
      <c r="V18" s="389"/>
      <c r="W18" s="389"/>
      <c r="X18" s="389"/>
      <c r="Y18" s="389"/>
      <c r="AC18" s="60"/>
      <c r="AD18" s="60"/>
      <c r="AE18" s="60"/>
      <c r="AF18" s="60"/>
      <c r="AG18" s="60"/>
    </row>
    <row r="19" spans="1:34" ht="15" customHeight="1">
      <c r="A19" s="75"/>
      <c r="B19" s="60"/>
      <c r="C19" s="60"/>
      <c r="D19" s="60"/>
      <c r="E19" s="60"/>
      <c r="F19" s="390"/>
      <c r="G19" s="390"/>
      <c r="H19" s="390"/>
      <c r="I19" s="390"/>
      <c r="J19" s="82"/>
      <c r="K19" s="202"/>
      <c r="L19" s="202"/>
      <c r="M19" s="82"/>
      <c r="N19" s="390"/>
      <c r="O19" s="390"/>
      <c r="P19" s="82"/>
      <c r="Q19" s="82"/>
      <c r="R19" s="82"/>
      <c r="S19" s="82"/>
      <c r="T19" s="82"/>
      <c r="U19" s="82"/>
      <c r="V19" s="390"/>
      <c r="W19" s="390"/>
      <c r="X19" s="82"/>
      <c r="Y19" s="390"/>
      <c r="Z19" s="390"/>
      <c r="AA19" s="82"/>
      <c r="AB19" s="82"/>
      <c r="AC19" s="60"/>
      <c r="AD19" s="60"/>
      <c r="AE19" s="60"/>
      <c r="AF19" s="60"/>
    </row>
    <row r="20" spans="1:34" ht="15" customHeight="1">
      <c r="A20" s="75"/>
      <c r="B20" s="386" t="str">
        <f>"　"&amp;AG13&amp;"契約の上記工事について現場代理人及び主任技術者等を"</f>
        <v>　明治33年1月0日契約の上記工事について現場代理人及び主任技術者等を</v>
      </c>
      <c r="C20" s="386"/>
      <c r="D20" s="386"/>
      <c r="E20" s="386"/>
      <c r="F20" s="386"/>
      <c r="G20" s="386"/>
      <c r="H20" s="386"/>
      <c r="I20" s="386"/>
      <c r="J20" s="386"/>
      <c r="K20" s="386"/>
      <c r="L20" s="386"/>
      <c r="M20" s="386"/>
      <c r="N20" s="386"/>
      <c r="O20" s="386"/>
      <c r="P20" s="386"/>
      <c r="Q20" s="386"/>
      <c r="R20" s="386"/>
      <c r="S20" s="386"/>
      <c r="T20" s="386"/>
      <c r="U20" s="386"/>
      <c r="V20" s="386"/>
      <c r="W20" s="386"/>
      <c r="X20" s="386"/>
      <c r="Y20" s="386"/>
      <c r="Z20" s="386"/>
      <c r="AA20" s="386"/>
      <c r="AB20" s="74"/>
      <c r="AC20" s="74"/>
      <c r="AD20" s="60"/>
      <c r="AE20" s="60"/>
      <c r="AF20" s="60"/>
    </row>
    <row r="21" spans="1:34" ht="9" customHeight="1">
      <c r="A21" s="75"/>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74"/>
      <c r="AC21" s="74"/>
      <c r="AD21" s="60"/>
      <c r="AE21" s="60"/>
      <c r="AF21" s="60"/>
    </row>
    <row r="22" spans="1:34" ht="15" customHeight="1">
      <c r="A22" s="75"/>
      <c r="B22" s="387" t="str">
        <f>"下記のとおり定めたので別添経歴書を添えて通知します。"</f>
        <v>下記のとおり定めたので別添経歴書を添えて通知します。</v>
      </c>
      <c r="C22" s="387"/>
      <c r="D22" s="387"/>
      <c r="E22" s="387"/>
      <c r="F22" s="387"/>
      <c r="G22" s="387"/>
      <c r="H22" s="387"/>
      <c r="I22" s="387"/>
      <c r="J22" s="387"/>
      <c r="K22" s="387"/>
      <c r="L22" s="387"/>
      <c r="M22" s="387"/>
      <c r="N22" s="387"/>
      <c r="O22" s="387"/>
      <c r="P22" s="387"/>
      <c r="Q22" s="387"/>
      <c r="R22" s="387"/>
      <c r="S22" s="387"/>
      <c r="T22" s="387"/>
      <c r="U22" s="387"/>
      <c r="V22" s="387"/>
      <c r="W22" s="387"/>
      <c r="X22" s="387"/>
      <c r="Y22" s="387"/>
      <c r="Z22" s="387"/>
      <c r="AA22" s="387"/>
      <c r="AB22" s="74"/>
      <c r="AC22" s="74"/>
      <c r="AD22" s="60"/>
      <c r="AE22" s="60"/>
      <c r="AF22" s="60"/>
    </row>
    <row r="23" spans="1:34" ht="9" customHeight="1">
      <c r="A23" s="75"/>
      <c r="B23" s="60"/>
      <c r="C23" s="60"/>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60"/>
      <c r="AE23" s="60"/>
      <c r="AF23" s="60"/>
    </row>
    <row r="24" spans="1:34" ht="15" customHeight="1">
      <c r="A24" s="60"/>
      <c r="B24" s="60"/>
      <c r="C24" s="60"/>
      <c r="D24" s="60"/>
      <c r="E24" s="60"/>
      <c r="F24" s="60"/>
      <c r="G24" s="60"/>
      <c r="H24" s="60"/>
      <c r="I24" s="60"/>
      <c r="J24" s="60"/>
      <c r="K24" s="60"/>
      <c r="L24" s="60"/>
      <c r="M24" s="60"/>
      <c r="N24" s="60"/>
      <c r="O24" s="60"/>
      <c r="P24" s="62" t="s">
        <v>66</v>
      </c>
      <c r="Q24" s="60"/>
      <c r="R24" s="60"/>
      <c r="S24" s="60"/>
      <c r="T24" s="60"/>
      <c r="U24" s="60"/>
      <c r="V24" s="60"/>
      <c r="W24" s="60"/>
      <c r="X24" s="60"/>
      <c r="Y24" s="60"/>
      <c r="Z24" s="60"/>
      <c r="AA24" s="60"/>
      <c r="AB24" s="60"/>
      <c r="AC24" s="60"/>
      <c r="AD24" s="60"/>
      <c r="AE24" s="60"/>
      <c r="AF24" s="60"/>
    </row>
    <row r="25" spans="1:34" ht="9" customHeight="1">
      <c r="A25" s="60"/>
      <c r="B25" s="60"/>
      <c r="C25" s="60"/>
      <c r="D25" s="60"/>
      <c r="E25" s="60"/>
      <c r="F25" s="60"/>
      <c r="G25" s="60"/>
      <c r="H25" s="60"/>
      <c r="I25" s="60"/>
      <c r="J25" s="60"/>
      <c r="K25" s="60"/>
      <c r="L25" s="60"/>
      <c r="M25" s="60"/>
      <c r="N25" s="60"/>
      <c r="O25" s="60"/>
      <c r="P25" s="62"/>
      <c r="Q25" s="60"/>
      <c r="R25" s="60"/>
      <c r="S25" s="60"/>
      <c r="T25" s="60"/>
      <c r="U25" s="60"/>
      <c r="V25" s="60"/>
      <c r="W25" s="60"/>
      <c r="X25" s="60"/>
      <c r="Y25" s="60"/>
      <c r="Z25" s="60"/>
      <c r="AA25" s="60"/>
      <c r="AB25" s="60"/>
      <c r="AC25" s="60"/>
      <c r="AD25" s="60"/>
      <c r="AE25" s="60"/>
      <c r="AF25" s="60"/>
      <c r="AH25" s="85"/>
    </row>
    <row r="26" spans="1:34" ht="19.899999999999999" customHeight="1">
      <c r="A26" s="86"/>
      <c r="B26" s="62">
        <v>1</v>
      </c>
      <c r="C26" s="60" t="s">
        <v>172</v>
      </c>
      <c r="E26" s="60"/>
      <c r="F26" s="60"/>
      <c r="G26" s="60"/>
      <c r="H26" s="388"/>
      <c r="I26" s="388"/>
      <c r="J26" s="388"/>
      <c r="K26" s="388"/>
      <c r="L26" s="388"/>
      <c r="M26" s="388"/>
      <c r="N26" s="388"/>
      <c r="O26" s="388"/>
      <c r="P26" s="388"/>
      <c r="Q26" s="60"/>
      <c r="R26" s="60"/>
      <c r="S26" s="60"/>
      <c r="T26" s="60"/>
      <c r="U26" s="60"/>
      <c r="V26" s="60"/>
      <c r="W26" s="60"/>
      <c r="X26" s="60"/>
      <c r="Y26" s="60"/>
      <c r="Z26" s="60"/>
      <c r="AA26" s="60"/>
      <c r="AB26" s="60"/>
      <c r="AC26" s="60"/>
      <c r="AD26" s="60"/>
      <c r="AE26" s="60"/>
      <c r="AF26" s="60"/>
    </row>
    <row r="27" spans="1:34" ht="19.899999999999999" customHeight="1">
      <c r="A27" s="75"/>
      <c r="B27" s="62">
        <v>2</v>
      </c>
      <c r="C27" s="60" t="s">
        <v>173</v>
      </c>
      <c r="E27" s="60"/>
      <c r="F27" s="60"/>
      <c r="G27" s="60"/>
      <c r="J27" s="60"/>
      <c r="K27" s="60"/>
      <c r="L27" s="60"/>
      <c r="M27" s="60"/>
      <c r="N27" s="60"/>
      <c r="O27" s="60"/>
      <c r="P27" s="60"/>
      <c r="Q27" s="60"/>
      <c r="R27" s="60"/>
      <c r="S27" s="60"/>
      <c r="T27" s="60"/>
      <c r="U27" s="60"/>
      <c r="V27" s="60"/>
      <c r="W27" s="60"/>
      <c r="X27" s="60"/>
      <c r="Y27" s="60"/>
      <c r="Z27" s="60"/>
      <c r="AA27" s="60"/>
      <c r="AB27" s="60"/>
      <c r="AC27" s="60"/>
      <c r="AD27" s="60"/>
      <c r="AE27" s="60"/>
      <c r="AF27" s="60"/>
    </row>
    <row r="28" spans="1:34" ht="15" customHeight="1">
      <c r="A28" s="60"/>
      <c r="B28" s="391" t="s">
        <v>174</v>
      </c>
      <c r="C28" s="391"/>
      <c r="D28" s="391" t="s">
        <v>175</v>
      </c>
      <c r="E28" s="391"/>
      <c r="F28" s="391"/>
      <c r="G28" s="391"/>
      <c r="H28" s="391"/>
      <c r="I28" s="392" t="s">
        <v>176</v>
      </c>
      <c r="J28" s="393"/>
      <c r="K28" s="393"/>
      <c r="L28" s="393"/>
      <c r="M28" s="393"/>
      <c r="N28" s="393"/>
      <c r="O28" s="393"/>
      <c r="P28" s="393"/>
      <c r="Q28" s="393"/>
      <c r="R28" s="393"/>
      <c r="S28" s="393"/>
      <c r="T28" s="393"/>
      <c r="U28" s="393"/>
      <c r="V28" s="393"/>
      <c r="W28" s="393"/>
      <c r="X28" s="393"/>
      <c r="Y28" s="393"/>
      <c r="Z28" s="393"/>
      <c r="AA28" s="393"/>
      <c r="AB28" s="394"/>
      <c r="AC28" s="60"/>
      <c r="AD28" s="60"/>
      <c r="AE28" s="60"/>
      <c r="AF28" s="60"/>
    </row>
    <row r="29" spans="1:34" ht="15" customHeight="1">
      <c r="A29" s="60"/>
      <c r="B29" s="391"/>
      <c r="C29" s="391"/>
      <c r="D29" s="391"/>
      <c r="E29" s="391"/>
      <c r="F29" s="391"/>
      <c r="G29" s="391"/>
      <c r="H29" s="391"/>
      <c r="I29" s="395" t="s">
        <v>244</v>
      </c>
      <c r="J29" s="395"/>
      <c r="K29" s="396"/>
      <c r="L29" s="396"/>
      <c r="M29" s="396"/>
      <c r="N29" s="396"/>
      <c r="O29" s="396"/>
      <c r="P29" s="396"/>
      <c r="Q29" s="396"/>
      <c r="R29" s="396"/>
      <c r="S29" s="392" t="s">
        <v>245</v>
      </c>
      <c r="T29" s="393"/>
      <c r="U29" s="393"/>
      <c r="V29" s="393"/>
      <c r="W29" s="393"/>
      <c r="X29" s="393"/>
      <c r="Y29" s="393"/>
      <c r="Z29" s="393"/>
      <c r="AA29" s="393"/>
      <c r="AB29" s="394"/>
      <c r="AC29" s="60"/>
      <c r="AD29" s="60"/>
      <c r="AE29" s="60"/>
      <c r="AF29" s="60"/>
    </row>
    <row r="30" spans="1:34" ht="15" customHeight="1">
      <c r="A30" s="60"/>
      <c r="B30" s="391" t="s">
        <v>177</v>
      </c>
      <c r="C30" s="391"/>
      <c r="D30" s="391"/>
      <c r="E30" s="391"/>
      <c r="F30" s="391"/>
      <c r="G30" s="391"/>
      <c r="H30" s="391"/>
      <c r="I30" s="391" t="s">
        <v>178</v>
      </c>
      <c r="J30" s="391"/>
      <c r="K30" s="397" t="s">
        <v>179</v>
      </c>
      <c r="L30" s="398"/>
      <c r="M30" s="398"/>
      <c r="N30" s="398"/>
      <c r="O30" s="398"/>
      <c r="P30" s="398"/>
      <c r="Q30" s="398"/>
      <c r="R30" s="398"/>
      <c r="S30" s="399"/>
      <c r="T30" s="399"/>
      <c r="U30" s="399"/>
      <c r="V30" s="399"/>
      <c r="W30" s="399"/>
      <c r="X30" s="399"/>
      <c r="Y30" s="399"/>
      <c r="Z30" s="399"/>
      <c r="AA30" s="399"/>
      <c r="AB30" s="400"/>
      <c r="AC30" s="60"/>
      <c r="AD30" s="60"/>
      <c r="AE30" s="60"/>
      <c r="AF30" s="60"/>
    </row>
    <row r="31" spans="1:34" ht="15" customHeight="1">
      <c r="A31" s="60"/>
      <c r="B31" s="401"/>
      <c r="C31" s="401"/>
      <c r="D31" s="401"/>
      <c r="E31" s="401"/>
      <c r="F31" s="401"/>
      <c r="G31" s="401"/>
      <c r="H31" s="401"/>
      <c r="I31" s="401"/>
      <c r="J31" s="401"/>
      <c r="K31" s="174" t="s">
        <v>180</v>
      </c>
      <c r="L31" s="402" t="s">
        <v>181</v>
      </c>
      <c r="M31" s="392"/>
      <c r="N31" s="403"/>
      <c r="O31" s="404"/>
      <c r="P31" s="404"/>
      <c r="Q31" s="404"/>
      <c r="R31" s="402" t="s">
        <v>182</v>
      </c>
      <c r="S31" s="392"/>
      <c r="T31" s="403"/>
      <c r="U31" s="404"/>
      <c r="V31" s="404"/>
      <c r="W31" s="405" t="s">
        <v>183</v>
      </c>
      <c r="X31" s="406"/>
      <c r="Y31" s="406"/>
      <c r="Z31" s="403"/>
      <c r="AA31" s="408"/>
      <c r="AB31" s="175" t="s">
        <v>56</v>
      </c>
      <c r="AD31" s="60"/>
      <c r="AE31" s="60"/>
      <c r="AF31" s="60"/>
      <c r="AG31" s="60"/>
    </row>
    <row r="32" spans="1:34" ht="15" customHeight="1">
      <c r="A32" s="60"/>
      <c r="B32" s="401"/>
      <c r="C32" s="401"/>
      <c r="D32" s="401"/>
      <c r="E32" s="401"/>
      <c r="F32" s="401"/>
      <c r="G32" s="401"/>
      <c r="H32" s="401"/>
      <c r="I32" s="401"/>
      <c r="J32" s="401"/>
      <c r="K32" s="174" t="s">
        <v>184</v>
      </c>
      <c r="L32" s="392" t="s">
        <v>183</v>
      </c>
      <c r="M32" s="393"/>
      <c r="N32" s="393"/>
      <c r="O32" s="393"/>
      <c r="P32" s="393"/>
      <c r="Q32" s="409"/>
      <c r="R32" s="397"/>
      <c r="S32" s="176" t="s">
        <v>56</v>
      </c>
      <c r="T32" s="176"/>
      <c r="U32" s="176"/>
      <c r="V32" s="176"/>
      <c r="W32" s="176"/>
      <c r="X32" s="176"/>
      <c r="Y32" s="176"/>
      <c r="Z32" s="176"/>
      <c r="AA32" s="176"/>
      <c r="AB32" s="175"/>
      <c r="AC32" s="60"/>
      <c r="AD32" s="60"/>
      <c r="AE32" s="60"/>
      <c r="AF32" s="60"/>
    </row>
    <row r="33" spans="1:32" ht="15" customHeight="1">
      <c r="A33" s="60"/>
      <c r="B33" s="401"/>
      <c r="C33" s="401"/>
      <c r="D33" s="401"/>
      <c r="E33" s="401"/>
      <c r="F33" s="401"/>
      <c r="G33" s="401"/>
      <c r="H33" s="401"/>
      <c r="I33" s="401"/>
      <c r="J33" s="401"/>
      <c r="K33" s="174" t="s">
        <v>185</v>
      </c>
      <c r="L33" s="402" t="s">
        <v>186</v>
      </c>
      <c r="M33" s="402"/>
      <c r="N33" s="402"/>
      <c r="O33" s="402"/>
      <c r="P33" s="392"/>
      <c r="Q33" s="403"/>
      <c r="R33" s="404"/>
      <c r="S33" s="404"/>
      <c r="T33" s="404"/>
      <c r="U33" s="404"/>
      <c r="V33" s="404"/>
      <c r="W33" s="404"/>
      <c r="X33" s="404"/>
      <c r="Y33" s="404"/>
      <c r="Z33" s="404"/>
      <c r="AA33" s="404"/>
      <c r="AB33" s="404"/>
      <c r="AC33" s="60"/>
      <c r="AD33" s="60"/>
      <c r="AE33" s="60"/>
      <c r="AF33" s="60"/>
    </row>
    <row r="34" spans="1:32" ht="15" customHeight="1">
      <c r="A34" s="60"/>
      <c r="B34" s="391" t="s">
        <v>187</v>
      </c>
      <c r="C34" s="391"/>
      <c r="D34" s="391"/>
      <c r="E34" s="391"/>
      <c r="F34" s="391"/>
      <c r="G34" s="391"/>
      <c r="H34" s="391"/>
      <c r="I34" s="391" t="s">
        <v>178</v>
      </c>
      <c r="J34" s="391"/>
      <c r="K34" s="391" t="s">
        <v>188</v>
      </c>
      <c r="L34" s="391"/>
      <c r="M34" s="391"/>
      <c r="N34" s="391"/>
      <c r="O34" s="391"/>
      <c r="P34" s="391"/>
      <c r="Q34" s="391"/>
      <c r="R34" s="391"/>
      <c r="S34" s="391"/>
      <c r="T34" s="391"/>
      <c r="U34" s="391"/>
      <c r="V34" s="391" t="s">
        <v>189</v>
      </c>
      <c r="W34" s="391"/>
      <c r="X34" s="391"/>
      <c r="Y34" s="391"/>
      <c r="Z34" s="391"/>
      <c r="AA34" s="391"/>
      <c r="AB34" s="391"/>
      <c r="AC34" s="60"/>
      <c r="AD34" s="60"/>
      <c r="AE34" s="60"/>
      <c r="AF34" s="60"/>
    </row>
    <row r="35" spans="1:32" ht="30" customHeight="1">
      <c r="A35" s="60"/>
      <c r="B35" s="401"/>
      <c r="C35" s="401"/>
      <c r="D35" s="401"/>
      <c r="E35" s="401"/>
      <c r="F35" s="401"/>
      <c r="G35" s="401"/>
      <c r="H35" s="401"/>
      <c r="I35" s="401"/>
      <c r="J35" s="401"/>
      <c r="K35" s="410"/>
      <c r="L35" s="404"/>
      <c r="M35" s="404"/>
      <c r="N35" s="404"/>
      <c r="O35" s="404"/>
      <c r="P35" s="404"/>
      <c r="Q35" s="404"/>
      <c r="R35" s="404"/>
      <c r="S35" s="404"/>
      <c r="T35" s="404"/>
      <c r="U35" s="404"/>
      <c r="V35" s="410"/>
      <c r="W35" s="404"/>
      <c r="X35" s="404"/>
      <c r="Y35" s="404"/>
      <c r="Z35" s="404"/>
      <c r="AA35" s="404"/>
      <c r="AB35" s="404"/>
      <c r="AC35" s="60"/>
      <c r="AD35" s="60"/>
      <c r="AE35" s="60"/>
      <c r="AF35" s="60"/>
    </row>
    <row r="36" spans="1:32" s="82" customFormat="1" ht="15" customHeight="1">
      <c r="A36" s="87"/>
      <c r="B36" s="411" t="s">
        <v>190</v>
      </c>
      <c r="C36" s="411"/>
      <c r="D36" s="411"/>
      <c r="E36" s="411"/>
      <c r="F36" s="411"/>
      <c r="G36" s="411"/>
      <c r="H36" s="411"/>
      <c r="I36" s="411"/>
      <c r="J36" s="411"/>
      <c r="K36" s="411"/>
      <c r="L36" s="411"/>
      <c r="M36" s="411"/>
      <c r="N36" s="411"/>
      <c r="O36" s="411"/>
      <c r="P36" s="411"/>
      <c r="Q36" s="411"/>
      <c r="R36" s="411"/>
      <c r="S36" s="411"/>
      <c r="T36" s="411"/>
      <c r="U36" s="411"/>
      <c r="V36" s="411"/>
      <c r="W36" s="411"/>
      <c r="X36" s="411"/>
      <c r="Y36" s="411"/>
      <c r="Z36" s="411"/>
      <c r="AA36" s="411"/>
    </row>
    <row r="37" spans="1:32" s="82" customFormat="1" ht="30" customHeight="1">
      <c r="A37" s="87"/>
      <c r="B37" s="407" t="s">
        <v>191</v>
      </c>
      <c r="C37" s="407"/>
      <c r="D37" s="407"/>
      <c r="E37" s="407"/>
      <c r="F37" s="407"/>
      <c r="G37" s="407"/>
      <c r="H37" s="407"/>
      <c r="I37" s="407"/>
      <c r="J37" s="407"/>
      <c r="K37" s="407"/>
      <c r="L37" s="407"/>
      <c r="M37" s="407"/>
      <c r="N37" s="407"/>
      <c r="O37" s="407"/>
      <c r="P37" s="407"/>
      <c r="Q37" s="407"/>
      <c r="R37" s="407"/>
      <c r="S37" s="407"/>
      <c r="T37" s="407"/>
      <c r="U37" s="407"/>
      <c r="V37" s="407"/>
      <c r="W37" s="407"/>
      <c r="X37" s="407"/>
      <c r="Y37" s="407"/>
      <c r="Z37" s="407"/>
      <c r="AA37" s="407"/>
    </row>
    <row r="38" spans="1:32" s="82" customFormat="1" ht="15" customHeight="1">
      <c r="A38" s="87"/>
      <c r="B38" s="411" t="s">
        <v>246</v>
      </c>
      <c r="C38" s="411"/>
      <c r="D38" s="411"/>
      <c r="E38" s="411"/>
      <c r="F38" s="411"/>
      <c r="G38" s="411"/>
      <c r="H38" s="411"/>
      <c r="I38" s="411"/>
      <c r="J38" s="411"/>
      <c r="K38" s="411"/>
      <c r="L38" s="411"/>
      <c r="M38" s="411"/>
      <c r="N38" s="411"/>
      <c r="O38" s="411"/>
      <c r="P38" s="411"/>
      <c r="Q38" s="411"/>
      <c r="R38" s="411"/>
      <c r="S38" s="411"/>
      <c r="T38" s="411"/>
      <c r="U38" s="411"/>
      <c r="V38" s="411"/>
      <c r="W38" s="411"/>
      <c r="X38" s="411"/>
      <c r="Y38" s="411"/>
      <c r="Z38" s="411"/>
      <c r="AA38" s="411"/>
    </row>
    <row r="39" spans="1:32" s="82" customFormat="1" ht="15" customHeight="1">
      <c r="A39" s="87"/>
      <c r="B39" s="411" t="s">
        <v>192</v>
      </c>
      <c r="C39" s="411"/>
      <c r="D39" s="411"/>
      <c r="E39" s="411"/>
      <c r="F39" s="411"/>
      <c r="G39" s="411"/>
      <c r="H39" s="411"/>
      <c r="I39" s="411"/>
      <c r="J39" s="411"/>
      <c r="K39" s="411"/>
      <c r="L39" s="411"/>
      <c r="M39" s="411"/>
      <c r="N39" s="411"/>
      <c r="O39" s="411"/>
      <c r="P39" s="411"/>
      <c r="Q39" s="411"/>
      <c r="R39" s="411"/>
      <c r="S39" s="411"/>
      <c r="T39" s="411"/>
      <c r="U39" s="411"/>
      <c r="V39" s="411"/>
      <c r="W39" s="411"/>
      <c r="X39" s="411"/>
      <c r="Y39" s="411"/>
      <c r="Z39" s="411"/>
      <c r="AA39" s="411"/>
    </row>
    <row r="40" spans="1:32" s="82" customFormat="1" ht="15" customHeight="1">
      <c r="A40" s="87"/>
      <c r="B40" s="411" t="s">
        <v>193</v>
      </c>
      <c r="C40" s="411"/>
      <c r="D40" s="411"/>
      <c r="E40" s="411"/>
      <c r="F40" s="411"/>
      <c r="G40" s="411"/>
      <c r="H40" s="411"/>
      <c r="I40" s="411"/>
      <c r="J40" s="411"/>
      <c r="K40" s="411"/>
      <c r="L40" s="411"/>
      <c r="M40" s="411"/>
      <c r="N40" s="411"/>
      <c r="O40" s="411"/>
      <c r="P40" s="411"/>
      <c r="Q40" s="411"/>
      <c r="R40" s="411"/>
      <c r="S40" s="411"/>
      <c r="T40" s="411"/>
      <c r="U40" s="411"/>
      <c r="V40" s="411"/>
      <c r="W40" s="411"/>
      <c r="X40" s="411"/>
      <c r="Y40" s="411"/>
      <c r="Z40" s="411"/>
      <c r="AA40" s="411"/>
      <c r="AB40" s="411"/>
    </row>
    <row r="41" spans="1:32" ht="18.600000000000001" customHeight="1">
      <c r="A41" s="60"/>
      <c r="B41" s="378"/>
      <c r="C41" s="378"/>
      <c r="D41" s="378"/>
      <c r="E41" s="378"/>
      <c r="F41" s="139"/>
      <c r="G41" s="139"/>
      <c r="H41" s="139"/>
      <c r="I41" s="139"/>
      <c r="J41" s="140"/>
      <c r="K41" s="140"/>
      <c r="L41" s="140"/>
      <c r="M41" s="140"/>
      <c r="N41" s="140"/>
      <c r="O41" s="140"/>
      <c r="P41" s="140"/>
      <c r="Q41" s="140"/>
      <c r="R41" s="140"/>
      <c r="S41" s="140"/>
      <c r="T41" s="140"/>
      <c r="U41" s="140"/>
      <c r="V41" s="140"/>
      <c r="W41" s="140"/>
      <c r="X41" s="140"/>
      <c r="Y41" s="140"/>
      <c r="Z41" s="140"/>
      <c r="AA41" s="140"/>
      <c r="AB41" s="139"/>
      <c r="AC41" s="60"/>
      <c r="AD41" s="60"/>
      <c r="AE41" s="60"/>
      <c r="AF41" s="60"/>
    </row>
    <row r="42" spans="1:32" ht="18" customHeight="1">
      <c r="A42" s="60"/>
      <c r="B42" s="140"/>
      <c r="C42" s="140"/>
      <c r="D42" s="378"/>
      <c r="E42" s="378"/>
      <c r="F42" s="378"/>
      <c r="G42" s="378"/>
      <c r="H42" s="378"/>
      <c r="I42" s="378"/>
      <c r="J42" s="378"/>
      <c r="K42" s="378"/>
      <c r="L42" s="378"/>
      <c r="M42" s="378"/>
      <c r="N42" s="378"/>
      <c r="O42" s="378"/>
      <c r="P42" s="378"/>
      <c r="Q42" s="378"/>
      <c r="R42" s="378"/>
      <c r="S42" s="378"/>
      <c r="T42" s="378"/>
      <c r="U42" s="378"/>
      <c r="V42" s="378"/>
      <c r="W42" s="378"/>
      <c r="X42" s="378"/>
      <c r="Y42" s="378"/>
      <c r="Z42" s="378"/>
      <c r="AA42" s="378"/>
      <c r="AB42" s="140"/>
      <c r="AC42" s="60"/>
      <c r="AD42" s="60"/>
      <c r="AE42" s="60"/>
      <c r="AF42" s="60"/>
    </row>
    <row r="43" spans="1:32" ht="18" customHeight="1">
      <c r="A43" s="60"/>
      <c r="B43" s="140"/>
      <c r="C43" s="140"/>
      <c r="D43" s="378"/>
      <c r="E43" s="378"/>
      <c r="F43" s="378"/>
      <c r="G43" s="378"/>
      <c r="H43" s="378"/>
      <c r="I43" s="378"/>
      <c r="J43" s="378"/>
      <c r="K43" s="378"/>
      <c r="L43" s="378"/>
      <c r="M43" s="378"/>
      <c r="N43" s="378"/>
      <c r="O43" s="378"/>
      <c r="P43" s="378"/>
      <c r="Q43" s="378"/>
      <c r="R43" s="378"/>
      <c r="S43" s="378"/>
      <c r="T43" s="378"/>
      <c r="U43" s="378"/>
      <c r="V43" s="378"/>
      <c r="W43" s="378"/>
      <c r="X43" s="378"/>
      <c r="Y43" s="378"/>
      <c r="Z43" s="378"/>
      <c r="AA43" s="378"/>
      <c r="AB43" s="140"/>
      <c r="AC43" s="60"/>
      <c r="AD43" s="60"/>
      <c r="AE43" s="60"/>
      <c r="AF43" s="60"/>
    </row>
    <row r="44" spans="1:32" ht="40.15" customHeight="1">
      <c r="A44" s="88"/>
      <c r="B44" s="141"/>
      <c r="C44" s="141"/>
      <c r="D44" s="412"/>
      <c r="E44" s="412"/>
      <c r="F44" s="412"/>
      <c r="G44" s="412"/>
      <c r="H44" s="412"/>
      <c r="I44" s="412"/>
      <c r="J44" s="412"/>
      <c r="K44" s="412"/>
      <c r="L44" s="412"/>
      <c r="M44" s="412"/>
      <c r="N44" s="412"/>
      <c r="O44" s="412"/>
      <c r="P44" s="412"/>
      <c r="Q44" s="412"/>
      <c r="R44" s="412"/>
      <c r="S44" s="412"/>
      <c r="T44" s="412"/>
      <c r="U44" s="412"/>
      <c r="V44" s="412"/>
      <c r="W44" s="412"/>
      <c r="X44" s="412"/>
      <c r="Y44" s="412"/>
      <c r="Z44" s="412"/>
      <c r="AA44" s="412"/>
      <c r="AB44" s="141"/>
      <c r="AC44" s="60"/>
      <c r="AD44" s="60"/>
      <c r="AE44" s="60"/>
      <c r="AF44" s="60"/>
    </row>
  </sheetData>
  <sheetProtection password="C671" sheet="1" objects="1" scenarios="1"/>
  <mergeCells count="72">
    <mergeCell ref="D43:L43"/>
    <mergeCell ref="M43:O43"/>
    <mergeCell ref="P43:X43"/>
    <mergeCell ref="Y43:AA43"/>
    <mergeCell ref="D44:L44"/>
    <mergeCell ref="M44:O44"/>
    <mergeCell ref="P44:X44"/>
    <mergeCell ref="Y44:AA44"/>
    <mergeCell ref="B38:AA38"/>
    <mergeCell ref="B39:AA39"/>
    <mergeCell ref="B40:AB40"/>
    <mergeCell ref="B41:E41"/>
    <mergeCell ref="D42:O42"/>
    <mergeCell ref="P42:AA42"/>
    <mergeCell ref="B37:AA37"/>
    <mergeCell ref="Z31:AA31"/>
    <mergeCell ref="L32:P32"/>
    <mergeCell ref="Q32:R32"/>
    <mergeCell ref="L33:P33"/>
    <mergeCell ref="Q33:AB33"/>
    <mergeCell ref="B34:H34"/>
    <mergeCell ref="I34:J34"/>
    <mergeCell ref="K34:U34"/>
    <mergeCell ref="V34:AB34"/>
    <mergeCell ref="B35:H35"/>
    <mergeCell ref="I35:J35"/>
    <mergeCell ref="K35:U35"/>
    <mergeCell ref="V35:AB35"/>
    <mergeCell ref="B36:AA36"/>
    <mergeCell ref="B30:H30"/>
    <mergeCell ref="I30:J30"/>
    <mergeCell ref="K30:AB30"/>
    <mergeCell ref="B31:H33"/>
    <mergeCell ref="I31:J33"/>
    <mergeCell ref="L31:M31"/>
    <mergeCell ref="N31:Q31"/>
    <mergeCell ref="R31:S31"/>
    <mergeCell ref="T31:V31"/>
    <mergeCell ref="W31:Y31"/>
    <mergeCell ref="B28:C29"/>
    <mergeCell ref="D28:H29"/>
    <mergeCell ref="I28:AB28"/>
    <mergeCell ref="I29:R29"/>
    <mergeCell ref="S29:AB29"/>
    <mergeCell ref="B16:D16"/>
    <mergeCell ref="F16:AA16"/>
    <mergeCell ref="B20:AA20"/>
    <mergeCell ref="B22:AA22"/>
    <mergeCell ref="H26:P26"/>
    <mergeCell ref="B18:D18"/>
    <mergeCell ref="F18:Y18"/>
    <mergeCell ref="F19:G19"/>
    <mergeCell ref="H19:I19"/>
    <mergeCell ref="K19:L19"/>
    <mergeCell ref="N19:O19"/>
    <mergeCell ref="V19:W19"/>
    <mergeCell ref="Y19:Z19"/>
    <mergeCell ref="O8:AA8"/>
    <mergeCell ref="A10:AC10"/>
    <mergeCell ref="B12:D12"/>
    <mergeCell ref="B14:D14"/>
    <mergeCell ref="V1:X1"/>
    <mergeCell ref="Z1:AB1"/>
    <mergeCell ref="V3:AB3"/>
    <mergeCell ref="J5:L7"/>
    <mergeCell ref="M5:N5"/>
    <mergeCell ref="O5:AC5"/>
    <mergeCell ref="O6:AC6"/>
    <mergeCell ref="M7:N7"/>
    <mergeCell ref="O7:AC7"/>
    <mergeCell ref="F14:AA14"/>
    <mergeCell ref="B4:J4"/>
  </mergeCells>
  <phoneticPr fontId="1"/>
  <pageMargins left="0.9055118110236221" right="0.51181102362204722" top="0.74803149606299213" bottom="0.74803149606299213" header="0.31496062992125984" footer="0.31496062992125984"/>
  <pageSetup paperSize="9" orientation="portrait" horizontalDpi="360" verticalDpi="360"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L42"/>
  <sheetViews>
    <sheetView view="pageBreakPreview" zoomScale="80" zoomScaleNormal="70" zoomScaleSheetLayoutView="80" workbookViewId="0">
      <selection sqref="A1:C1"/>
    </sheetView>
  </sheetViews>
  <sheetFormatPr defaultColWidth="8.125" defaultRowHeight="39" customHeight="1"/>
  <cols>
    <col min="1" max="1" width="1.5" style="42" customWidth="1"/>
    <col min="2" max="2" width="11.25" style="43" customWidth="1"/>
    <col min="3" max="3" width="6.125" style="42" customWidth="1"/>
    <col min="4" max="10" width="7" style="42" customWidth="1"/>
    <col min="11" max="11" width="16.625" style="42" customWidth="1"/>
    <col min="12" max="12" width="2.75" style="42" customWidth="1"/>
    <col min="13" max="16384" width="8.125" style="42"/>
  </cols>
  <sheetData>
    <row r="1" spans="1:12" ht="16.5" customHeight="1">
      <c r="A1" s="426" t="s">
        <v>98</v>
      </c>
      <c r="B1" s="426"/>
      <c r="C1" s="426"/>
    </row>
    <row r="2" spans="1:12" ht="21">
      <c r="A2" s="46"/>
      <c r="B2" s="430" t="s">
        <v>97</v>
      </c>
      <c r="C2" s="430"/>
      <c r="D2" s="430"/>
      <c r="E2" s="430"/>
      <c r="F2" s="430"/>
      <c r="G2" s="430"/>
      <c r="H2" s="430"/>
      <c r="I2" s="430"/>
      <c r="J2" s="430"/>
      <c r="K2" s="430"/>
      <c r="L2" s="46"/>
    </row>
    <row r="3" spans="1:12" ht="9.75" customHeight="1">
      <c r="A3" s="46"/>
      <c r="B3" s="50"/>
      <c r="L3" s="46"/>
    </row>
    <row r="4" spans="1:12" ht="17.25" customHeight="1">
      <c r="B4" s="49"/>
      <c r="C4" s="49"/>
      <c r="D4" s="49"/>
      <c r="E4" s="49"/>
      <c r="F4" s="49"/>
      <c r="G4" s="43"/>
      <c r="H4" s="52"/>
      <c r="I4" s="431">
        <f>共通項目入力シート!C9</f>
        <v>0</v>
      </c>
      <c r="J4" s="431"/>
      <c r="K4" s="431"/>
    </row>
    <row r="5" spans="1:12" ht="17.25" customHeight="1">
      <c r="B5" s="50" t="s">
        <v>96</v>
      </c>
      <c r="C5" s="49"/>
      <c r="D5" s="49"/>
      <c r="E5" s="49"/>
      <c r="F5" s="49"/>
      <c r="G5" s="49"/>
      <c r="H5" s="49"/>
      <c r="I5" s="49"/>
    </row>
    <row r="6" spans="1:12" ht="17.25" customHeight="1">
      <c r="B6" s="426" t="s">
        <v>220</v>
      </c>
      <c r="C6" s="426"/>
      <c r="D6" s="426"/>
      <c r="E6" s="49"/>
      <c r="F6" s="49"/>
      <c r="G6" s="49"/>
      <c r="H6" s="49"/>
      <c r="I6" s="49"/>
    </row>
    <row r="7" spans="1:12" ht="27" customHeight="1">
      <c r="C7" s="427"/>
      <c r="D7" s="52" t="s">
        <v>101</v>
      </c>
      <c r="E7" s="434" t="s">
        <v>95</v>
      </c>
      <c r="F7" s="434"/>
      <c r="G7" s="432" t="str">
        <f>共通項目入力シート!C20&amp;IF(共通項目入力シート!C22="","",共通項目入力シート!C22)</f>
        <v/>
      </c>
      <c r="H7" s="432"/>
      <c r="I7" s="432"/>
      <c r="J7" s="432"/>
      <c r="K7" s="432"/>
    </row>
    <row r="8" spans="1:12" ht="17.25" customHeight="1">
      <c r="C8" s="427"/>
      <c r="D8" s="52"/>
      <c r="E8" s="49"/>
      <c r="F8" s="49"/>
      <c r="G8" s="426"/>
      <c r="H8" s="426"/>
      <c r="I8" s="426"/>
      <c r="J8" s="426"/>
      <c r="K8" s="426"/>
    </row>
    <row r="9" spans="1:12" ht="27" customHeight="1">
      <c r="C9" s="427"/>
      <c r="D9" s="51" t="s">
        <v>102</v>
      </c>
      <c r="E9" s="426" t="s">
        <v>94</v>
      </c>
      <c r="F9" s="426"/>
      <c r="G9" s="433">
        <f>共通項目入力シート!C24</f>
        <v>0</v>
      </c>
      <c r="H9" s="433"/>
      <c r="I9" s="433"/>
      <c r="J9" s="433"/>
      <c r="K9" s="433"/>
    </row>
    <row r="10" spans="1:12" ht="27" customHeight="1">
      <c r="C10" s="48"/>
      <c r="D10" s="52"/>
      <c r="E10" s="435" t="s">
        <v>93</v>
      </c>
      <c r="F10" s="435"/>
      <c r="G10" s="436" t="str">
        <f>共通項目入力シート!C26&amp;"　"&amp;共通項目入力シート!C28</f>
        <v>　</v>
      </c>
      <c r="H10" s="436"/>
      <c r="I10" s="436"/>
      <c r="J10" s="436"/>
      <c r="K10" s="436"/>
    </row>
    <row r="11" spans="1:12" ht="16.5" customHeight="1">
      <c r="C11" s="48"/>
      <c r="D11" s="47"/>
    </row>
    <row r="12" spans="1:12" ht="17.100000000000001" customHeight="1">
      <c r="A12" s="46"/>
      <c r="B12" s="429" t="s">
        <v>100</v>
      </c>
      <c r="C12" s="429"/>
      <c r="D12" s="429"/>
      <c r="E12" s="429"/>
      <c r="F12" s="429"/>
      <c r="G12" s="429"/>
      <c r="H12" s="429"/>
      <c r="I12" s="429"/>
      <c r="J12" s="429"/>
      <c r="K12" s="429"/>
      <c r="L12" s="46"/>
    </row>
    <row r="13" spans="1:12" ht="17.100000000000001" customHeight="1">
      <c r="A13" s="46"/>
      <c r="B13" s="428" t="s">
        <v>99</v>
      </c>
      <c r="C13" s="428"/>
      <c r="D13" s="428"/>
      <c r="E13" s="428"/>
      <c r="F13" s="428"/>
      <c r="G13" s="428"/>
      <c r="H13" s="428"/>
      <c r="I13" s="428"/>
      <c r="J13" s="428"/>
      <c r="K13" s="428"/>
      <c r="L13" s="46"/>
    </row>
    <row r="14" spans="1:12" ht="17.100000000000001" customHeight="1">
      <c r="B14" s="459" t="s">
        <v>92</v>
      </c>
      <c r="C14" s="459"/>
      <c r="D14" s="459"/>
      <c r="E14" s="459"/>
      <c r="F14" s="459"/>
      <c r="G14" s="459"/>
      <c r="H14" s="459"/>
      <c r="I14" s="459"/>
      <c r="J14" s="459"/>
      <c r="K14" s="459"/>
    </row>
    <row r="15" spans="1:12" ht="9" customHeight="1" thickBot="1"/>
    <row r="16" spans="1:12" ht="25.5" customHeight="1" thickBot="1">
      <c r="B16" s="460" t="s">
        <v>91</v>
      </c>
      <c r="C16" s="461"/>
      <c r="D16" s="462"/>
      <c r="E16" s="462"/>
      <c r="F16" s="461"/>
      <c r="G16" s="177" t="s">
        <v>90</v>
      </c>
      <c r="H16" s="457"/>
      <c r="I16" s="457"/>
      <c r="J16" s="457"/>
      <c r="K16" s="458"/>
    </row>
    <row r="17" spans="2:11" ht="21.95" customHeight="1">
      <c r="B17" s="463" t="s">
        <v>117</v>
      </c>
      <c r="C17" s="464" t="s">
        <v>48</v>
      </c>
      <c r="D17" s="465"/>
      <c r="E17" s="178" t="s">
        <v>37</v>
      </c>
      <c r="F17" s="469"/>
      <c r="G17" s="448"/>
      <c r="H17" s="448"/>
      <c r="I17" s="448"/>
      <c r="J17" s="448"/>
      <c r="K17" s="179" t="s">
        <v>36</v>
      </c>
    </row>
    <row r="18" spans="2:11" ht="21.95" customHeight="1">
      <c r="B18" s="440"/>
      <c r="C18" s="419" t="s">
        <v>89</v>
      </c>
      <c r="D18" s="424"/>
      <c r="E18" s="445"/>
      <c r="F18" s="446"/>
      <c r="G18" s="446"/>
      <c r="H18" s="446"/>
      <c r="I18" s="446"/>
      <c r="J18" s="446"/>
      <c r="K18" s="447"/>
    </row>
    <row r="19" spans="2:11" ht="21.95" customHeight="1">
      <c r="B19" s="440"/>
      <c r="C19" s="419" t="s">
        <v>43</v>
      </c>
      <c r="D19" s="424"/>
      <c r="E19" s="466"/>
      <c r="F19" s="467"/>
      <c r="G19" s="467"/>
      <c r="H19" s="467"/>
      <c r="I19" s="467"/>
      <c r="J19" s="467"/>
      <c r="K19" s="468"/>
    </row>
    <row r="20" spans="2:11" ht="21.95" customHeight="1">
      <c r="B20" s="440"/>
      <c r="C20" s="419" t="s">
        <v>88</v>
      </c>
      <c r="D20" s="438"/>
      <c r="E20" s="437"/>
      <c r="F20" s="438"/>
      <c r="G20" s="438"/>
      <c r="H20" s="180" t="s">
        <v>194</v>
      </c>
      <c r="I20" s="444"/>
      <c r="J20" s="438"/>
      <c r="K20" s="420"/>
    </row>
    <row r="21" spans="2:11" ht="21.95" customHeight="1">
      <c r="B21" s="440"/>
      <c r="C21" s="419" t="s">
        <v>87</v>
      </c>
      <c r="D21" s="424"/>
      <c r="E21" s="449"/>
      <c r="F21" s="450"/>
      <c r="G21" s="450"/>
      <c r="H21" s="450"/>
      <c r="I21" s="450"/>
      <c r="J21" s="451" t="s">
        <v>61</v>
      </c>
      <c r="K21" s="452"/>
    </row>
    <row r="22" spans="2:11" ht="21.95" customHeight="1" thickBot="1">
      <c r="B22" s="440"/>
      <c r="C22" s="445" t="s">
        <v>86</v>
      </c>
      <c r="D22" s="470"/>
      <c r="E22" s="454"/>
      <c r="F22" s="455"/>
      <c r="G22" s="455"/>
      <c r="H22" s="455"/>
      <c r="I22" s="455"/>
      <c r="J22" s="455"/>
      <c r="K22" s="456"/>
    </row>
    <row r="23" spans="2:11" ht="21.95" customHeight="1">
      <c r="B23" s="439" t="s">
        <v>118</v>
      </c>
      <c r="C23" s="417" t="s">
        <v>48</v>
      </c>
      <c r="D23" s="425"/>
      <c r="E23" s="178" t="s">
        <v>37</v>
      </c>
      <c r="F23" s="448"/>
      <c r="G23" s="448"/>
      <c r="H23" s="448"/>
      <c r="I23" s="448"/>
      <c r="J23" s="448"/>
      <c r="K23" s="179" t="s">
        <v>36</v>
      </c>
    </row>
    <row r="24" spans="2:11" ht="21.95" customHeight="1">
      <c r="B24" s="440"/>
      <c r="C24" s="419" t="s">
        <v>89</v>
      </c>
      <c r="D24" s="424"/>
      <c r="E24" s="445"/>
      <c r="F24" s="446"/>
      <c r="G24" s="446"/>
      <c r="H24" s="446"/>
      <c r="I24" s="446"/>
      <c r="J24" s="446"/>
      <c r="K24" s="447"/>
    </row>
    <row r="25" spans="2:11" ht="21.95" customHeight="1">
      <c r="B25" s="440"/>
      <c r="C25" s="419" t="s">
        <v>43</v>
      </c>
      <c r="D25" s="424"/>
      <c r="E25" s="419"/>
      <c r="F25" s="438"/>
      <c r="G25" s="438"/>
      <c r="H25" s="438"/>
      <c r="I25" s="438"/>
      <c r="J25" s="438"/>
      <c r="K25" s="420"/>
    </row>
    <row r="26" spans="2:11" ht="21.95" customHeight="1">
      <c r="B26" s="440"/>
      <c r="C26" s="419" t="s">
        <v>88</v>
      </c>
      <c r="D26" s="438"/>
      <c r="E26" s="437"/>
      <c r="F26" s="438"/>
      <c r="G26" s="438"/>
      <c r="H26" s="180" t="s">
        <v>194</v>
      </c>
      <c r="I26" s="444"/>
      <c r="J26" s="438"/>
      <c r="K26" s="420"/>
    </row>
    <row r="27" spans="2:11" ht="21.95" customHeight="1">
      <c r="B27" s="440"/>
      <c r="C27" s="419" t="s">
        <v>87</v>
      </c>
      <c r="D27" s="424"/>
      <c r="E27" s="477"/>
      <c r="F27" s="478"/>
      <c r="G27" s="478"/>
      <c r="H27" s="478"/>
      <c r="I27" s="478"/>
      <c r="J27" s="471" t="s">
        <v>61</v>
      </c>
      <c r="K27" s="472"/>
    </row>
    <row r="28" spans="2:11" ht="21.95" customHeight="1" thickBot="1">
      <c r="B28" s="441"/>
      <c r="C28" s="442" t="s">
        <v>86</v>
      </c>
      <c r="D28" s="443"/>
      <c r="E28" s="442"/>
      <c r="F28" s="473"/>
      <c r="G28" s="473"/>
      <c r="H28" s="473"/>
      <c r="I28" s="473"/>
      <c r="J28" s="473"/>
      <c r="K28" s="474"/>
    </row>
    <row r="29" spans="2:11" ht="21.95" customHeight="1">
      <c r="B29" s="439" t="s">
        <v>119</v>
      </c>
      <c r="C29" s="417" t="s">
        <v>48</v>
      </c>
      <c r="D29" s="425"/>
      <c r="E29" s="178" t="s">
        <v>37</v>
      </c>
      <c r="F29" s="448"/>
      <c r="G29" s="448"/>
      <c r="H29" s="448"/>
      <c r="I29" s="448"/>
      <c r="J29" s="448"/>
      <c r="K29" s="179" t="s">
        <v>36</v>
      </c>
    </row>
    <row r="30" spans="2:11" ht="21.95" customHeight="1">
      <c r="B30" s="440"/>
      <c r="C30" s="419" t="s">
        <v>89</v>
      </c>
      <c r="D30" s="424"/>
      <c r="E30" s="445"/>
      <c r="F30" s="446"/>
      <c r="G30" s="446"/>
      <c r="H30" s="446"/>
      <c r="I30" s="446"/>
      <c r="J30" s="446"/>
      <c r="K30" s="447"/>
    </row>
    <row r="31" spans="2:11" ht="21.95" customHeight="1">
      <c r="B31" s="440"/>
      <c r="C31" s="419" t="s">
        <v>43</v>
      </c>
      <c r="D31" s="424"/>
      <c r="E31" s="437"/>
      <c r="F31" s="438"/>
      <c r="G31" s="438"/>
      <c r="H31" s="438"/>
      <c r="I31" s="438"/>
      <c r="J31" s="438"/>
      <c r="K31" s="420"/>
    </row>
    <row r="32" spans="2:11" ht="21.95" customHeight="1">
      <c r="B32" s="440"/>
      <c r="C32" s="419" t="s">
        <v>88</v>
      </c>
      <c r="D32" s="438"/>
      <c r="E32" s="437"/>
      <c r="F32" s="438"/>
      <c r="G32" s="438"/>
      <c r="H32" s="180" t="s">
        <v>194</v>
      </c>
      <c r="I32" s="444"/>
      <c r="J32" s="438"/>
      <c r="K32" s="420"/>
    </row>
    <row r="33" spans="2:11" ht="21.95" customHeight="1">
      <c r="B33" s="440"/>
      <c r="C33" s="419" t="s">
        <v>87</v>
      </c>
      <c r="D33" s="424"/>
      <c r="E33" s="475"/>
      <c r="F33" s="476"/>
      <c r="G33" s="476"/>
      <c r="H33" s="476"/>
      <c r="I33" s="476"/>
      <c r="J33" s="471" t="s">
        <v>61</v>
      </c>
      <c r="K33" s="472"/>
    </row>
    <row r="34" spans="2:11" ht="21.95" customHeight="1" thickBot="1">
      <c r="B34" s="441"/>
      <c r="C34" s="442" t="s">
        <v>86</v>
      </c>
      <c r="D34" s="443"/>
      <c r="E34" s="454"/>
      <c r="F34" s="455"/>
      <c r="G34" s="455"/>
      <c r="H34" s="455"/>
      <c r="I34" s="455"/>
      <c r="J34" s="455"/>
      <c r="K34" s="456"/>
    </row>
    <row r="35" spans="2:11" ht="6.75" customHeight="1"/>
    <row r="36" spans="2:11" ht="9" customHeight="1" thickBot="1">
      <c r="B36" s="45"/>
      <c r="C36" s="44"/>
      <c r="D36" s="44"/>
      <c r="E36" s="44"/>
      <c r="F36" s="44"/>
      <c r="G36" s="44"/>
      <c r="H36" s="44"/>
      <c r="I36" s="44"/>
      <c r="J36" s="44"/>
      <c r="K36" s="44"/>
    </row>
    <row r="37" spans="2:11" ht="6.75" customHeight="1"/>
    <row r="38" spans="2:11" ht="20.25" customHeight="1" thickBot="1">
      <c r="B38" s="43" t="s">
        <v>85</v>
      </c>
    </row>
    <row r="39" spans="2:11" ht="23.25" customHeight="1">
      <c r="B39" s="453" t="s">
        <v>84</v>
      </c>
      <c r="C39" s="425"/>
      <c r="D39" s="417" t="s">
        <v>83</v>
      </c>
      <c r="E39" s="425"/>
      <c r="F39" s="417" t="s">
        <v>82</v>
      </c>
      <c r="G39" s="425"/>
      <c r="H39" s="417" t="s">
        <v>81</v>
      </c>
      <c r="I39" s="425"/>
      <c r="J39" s="417" t="s">
        <v>80</v>
      </c>
      <c r="K39" s="418"/>
    </row>
    <row r="40" spans="2:11" ht="35.25" customHeight="1">
      <c r="B40" s="415" t="s">
        <v>79</v>
      </c>
      <c r="C40" s="416"/>
      <c r="D40" s="419"/>
      <c r="E40" s="424"/>
      <c r="F40" s="419"/>
      <c r="G40" s="424"/>
      <c r="H40" s="419"/>
      <c r="I40" s="424"/>
      <c r="J40" s="419"/>
      <c r="K40" s="420"/>
    </row>
    <row r="41" spans="2:11" ht="35.25" customHeight="1">
      <c r="B41" s="415" t="s">
        <v>79</v>
      </c>
      <c r="C41" s="416"/>
      <c r="D41" s="419"/>
      <c r="E41" s="424"/>
      <c r="F41" s="419"/>
      <c r="G41" s="424"/>
      <c r="H41" s="419"/>
      <c r="I41" s="424"/>
      <c r="J41" s="419"/>
      <c r="K41" s="420"/>
    </row>
    <row r="42" spans="2:11" ht="35.25" customHeight="1" thickBot="1">
      <c r="B42" s="421" t="s">
        <v>79</v>
      </c>
      <c r="C42" s="422"/>
      <c r="D42" s="413"/>
      <c r="E42" s="423"/>
      <c r="F42" s="413"/>
      <c r="G42" s="423"/>
      <c r="H42" s="413"/>
      <c r="I42" s="423"/>
      <c r="J42" s="413"/>
      <c r="K42" s="414"/>
    </row>
  </sheetData>
  <sheetProtection password="C671" sheet="1" objects="1" scenarios="1"/>
  <mergeCells count="83">
    <mergeCell ref="J27:K27"/>
    <mergeCell ref="E28:K28"/>
    <mergeCell ref="J33:K33"/>
    <mergeCell ref="E34:K34"/>
    <mergeCell ref="E33:I33"/>
    <mergeCell ref="E27:I27"/>
    <mergeCell ref="E22:K22"/>
    <mergeCell ref="H16:K16"/>
    <mergeCell ref="G8:K8"/>
    <mergeCell ref="B14:K14"/>
    <mergeCell ref="B16:C16"/>
    <mergeCell ref="D16:F16"/>
    <mergeCell ref="B17:B22"/>
    <mergeCell ref="C17:D17"/>
    <mergeCell ref="C20:D20"/>
    <mergeCell ref="E18:K18"/>
    <mergeCell ref="E19:K19"/>
    <mergeCell ref="F17:J17"/>
    <mergeCell ref="C22:D22"/>
    <mergeCell ref="E20:G20"/>
    <mergeCell ref="I20:K20"/>
    <mergeCell ref="C18:D18"/>
    <mergeCell ref="C19:D19"/>
    <mergeCell ref="C21:D21"/>
    <mergeCell ref="E21:I21"/>
    <mergeCell ref="J21:K21"/>
    <mergeCell ref="F40:G40"/>
    <mergeCell ref="H40:I40"/>
    <mergeCell ref="I32:K32"/>
    <mergeCell ref="B39:C39"/>
    <mergeCell ref="B29:B34"/>
    <mergeCell ref="C29:D29"/>
    <mergeCell ref="F29:J29"/>
    <mergeCell ref="C30:D30"/>
    <mergeCell ref="C34:D34"/>
    <mergeCell ref="C33:D33"/>
    <mergeCell ref="E32:G32"/>
    <mergeCell ref="E30:K30"/>
    <mergeCell ref="D39:E39"/>
    <mergeCell ref="C31:D31"/>
    <mergeCell ref="E31:K31"/>
    <mergeCell ref="C32:D32"/>
    <mergeCell ref="B23:B28"/>
    <mergeCell ref="C27:D27"/>
    <mergeCell ref="C28:D28"/>
    <mergeCell ref="E25:K25"/>
    <mergeCell ref="C26:D26"/>
    <mergeCell ref="C23:D23"/>
    <mergeCell ref="E26:G26"/>
    <mergeCell ref="I26:K26"/>
    <mergeCell ref="C24:D24"/>
    <mergeCell ref="E24:K24"/>
    <mergeCell ref="C25:D25"/>
    <mergeCell ref="F23:J23"/>
    <mergeCell ref="A1:C1"/>
    <mergeCell ref="C7:C9"/>
    <mergeCell ref="B13:K13"/>
    <mergeCell ref="B12:K12"/>
    <mergeCell ref="B2:K2"/>
    <mergeCell ref="B6:D6"/>
    <mergeCell ref="I4:K4"/>
    <mergeCell ref="G7:K7"/>
    <mergeCell ref="G9:K9"/>
    <mergeCell ref="E7:F7"/>
    <mergeCell ref="E9:F9"/>
    <mergeCell ref="E10:F10"/>
    <mergeCell ref="G10:K10"/>
    <mergeCell ref="J42:K42"/>
    <mergeCell ref="B41:C41"/>
    <mergeCell ref="J39:K39"/>
    <mergeCell ref="J40:K40"/>
    <mergeCell ref="B42:C42"/>
    <mergeCell ref="D42:E42"/>
    <mergeCell ref="F42:G42"/>
    <mergeCell ref="H42:I42"/>
    <mergeCell ref="D41:E41"/>
    <mergeCell ref="F39:G39"/>
    <mergeCell ref="F41:G41"/>
    <mergeCell ref="H41:I41"/>
    <mergeCell ref="H39:I39"/>
    <mergeCell ref="J41:K41"/>
    <mergeCell ref="B40:C40"/>
    <mergeCell ref="D40:E40"/>
  </mergeCells>
  <phoneticPr fontId="1"/>
  <pageMargins left="0.9055118110236221" right="0.51181102362204722" top="0.31496062992125984" bottom="0.31496062992125984" header="0.31496062992125984" footer="0.31496062992125984"/>
  <pageSetup paperSize="9" scale="9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共通項目入力シート</vt:lpstr>
      <vt:lpstr>着手届</vt:lpstr>
      <vt:lpstr>請負代金内訳書</vt:lpstr>
      <vt:lpstr>修繕契約書</vt:lpstr>
      <vt:lpstr>仲裁合意書</vt:lpstr>
      <vt:lpstr>工程表</vt:lpstr>
      <vt:lpstr>建退共収納書 (当初）</vt:lpstr>
      <vt:lpstr>建退共収納書 (変更)</vt:lpstr>
      <vt:lpstr>建退共理由書</vt:lpstr>
      <vt:lpstr>現場代理人及び主任技術者等通知書</vt:lpstr>
      <vt:lpstr>兼任配置届</vt:lpstr>
      <vt:lpstr>共通項目入力シート!Print_Area</vt:lpstr>
      <vt:lpstr>兼任配置届!Print_Area</vt:lpstr>
      <vt:lpstr>'建退共収納書 (当初）'!Print_Area</vt:lpstr>
      <vt:lpstr>'建退共収納書 (変更)'!Print_Area</vt:lpstr>
      <vt:lpstr>建退共理由書!Print_Area</vt:lpstr>
      <vt:lpstr>現場代理人及び主任技術者等通知書!Print_Area</vt:lpstr>
      <vt:lpstr>工程表!Print_Area</vt:lpstr>
      <vt:lpstr>修繕契約書!Print_Area</vt:lpstr>
      <vt:lpstr>請負代金内訳書!Print_Area</vt:lpstr>
      <vt:lpstr>着手届!Print_Area</vt:lpstr>
      <vt:lpstr>仲裁合意書!Print_Area</vt:lpstr>
      <vt:lpstr>請負代金内訳書!Print_Titles</vt:lpstr>
    </vt:vector>
  </TitlesOfParts>
  <Company>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齋藤　順子</dc:creator>
  <cp:lastModifiedBy>山野辺　辰也</cp:lastModifiedBy>
  <cp:lastPrinted>2023-12-11T06:59:14Z</cp:lastPrinted>
  <dcterms:created xsi:type="dcterms:W3CDTF">2020-04-13T06:10:40Z</dcterms:created>
  <dcterms:modified xsi:type="dcterms:W3CDTF">2025-02-25T02:13:05Z</dcterms:modified>
</cp:coreProperties>
</file>