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060_政策開発部\政策統計課\非公開\統計書\2024（R6）年度\05_完成版「2024年統計書（データ版）」\"/>
    </mc:Choice>
  </mc:AlternateContent>
  <bookViews>
    <workbookView xWindow="-120" yWindow="-120" windowWidth="25440" windowHeight="15390" tabRatio="789"/>
  </bookViews>
  <sheets>
    <sheet name="目次" sheetId="1" r:id="rId1"/>
    <sheet name="5-1" sheetId="39" r:id="rId2"/>
    <sheet name="5-2" sheetId="40" r:id="rId3"/>
    <sheet name="5-3" sheetId="41" r:id="rId4"/>
    <sheet name="5-4" sheetId="42" r:id="rId5"/>
    <sheet name="5-5" sheetId="43" r:id="rId6"/>
    <sheet name="5-6" sheetId="44" r:id="rId7"/>
    <sheet name="5-7" sheetId="45" r:id="rId8"/>
    <sheet name="5-8" sheetId="46" r:id="rId9"/>
  </sheets>
  <definedNames>
    <definedName name="_xlnm.Print_Area" localSheetId="6">'5-6'!$B$1:$J$29</definedName>
    <definedName name="_xlnm.Print_Area">#REF!</definedName>
    <definedName name="_xlnm.Print_Titles" localSheetId="6">'5-6'!$4:$5</definedName>
    <definedName name="Z_00CC1D44_80CA_4E4D_84E2_49AA889E672C_.wvu.PrintArea" localSheetId="6" hidden="1">'5-6'!$B$1:$J$29</definedName>
    <definedName name="Z_00CC1D44_80CA_4E4D_84E2_49AA889E672C_.wvu.PrintTitles" localSheetId="6" hidden="1">'5-6'!$4:$5</definedName>
    <definedName name="Z_1F973131_8A4E_4D06_BD72_AB7B2C989AC9_.wvu.PrintArea" localSheetId="6" hidden="1">'5-6'!$B$1:$J$29</definedName>
    <definedName name="Z_1F973131_8A4E_4D06_BD72_AB7B2C989AC9_.wvu.PrintTitles" localSheetId="6" hidden="1">'5-6'!$4:$5</definedName>
    <definedName name="Z_1FF3D99B_551E_43BF_80CF_4BE9881BF48D_.wvu.PrintArea" localSheetId="6" hidden="1">'5-6'!$B$1:$J$29</definedName>
    <definedName name="Z_1FF3D99B_551E_43BF_80CF_4BE9881BF48D_.wvu.PrintTitles" localSheetId="6" hidden="1">'5-6'!$4:$5</definedName>
    <definedName name="Z_20ACD794_F4A7_4F34_995C_D04BD1C46A1C_.wvu.PrintArea" localSheetId="6" hidden="1">'5-6'!$B$1:$J$29</definedName>
    <definedName name="Z_20ACD794_F4A7_4F34_995C_D04BD1C46A1C_.wvu.PrintTitles" localSheetId="6" hidden="1">'5-6'!$4:$5</definedName>
    <definedName name="Z_240189DE_87D7_4094_9C55_239451DB35EE_.wvu.PrintArea" localSheetId="6" hidden="1">'5-6'!$B$1:$J$29</definedName>
    <definedName name="Z_240189DE_87D7_4094_9C55_239451DB35EE_.wvu.PrintTitles" localSheetId="6" hidden="1">'5-6'!$4:$5</definedName>
    <definedName name="Z_24722943_D668_4B0A_A18B_250D1EAF22DF_.wvu.PrintArea" localSheetId="6" hidden="1">'5-6'!$B$1:$J$29</definedName>
    <definedName name="Z_24722943_D668_4B0A_A18B_250D1EAF22DF_.wvu.PrintTitles" localSheetId="6" hidden="1">'5-6'!$4:$5</definedName>
    <definedName name="Z_3548A65C_53E9_4D33_AABC_827B0C7E9C69_.wvu.PrintArea" localSheetId="6" hidden="1">'5-6'!$B$1:$J$29</definedName>
    <definedName name="Z_3548A65C_53E9_4D33_AABC_827B0C7E9C69_.wvu.PrintTitles" localSheetId="6" hidden="1">'5-6'!$4:$5</definedName>
    <definedName name="Z_35BD8D3A_C3F6_4E0E_B6B2_2143E8CF03D4_.wvu.PrintArea" localSheetId="6" hidden="1">'5-6'!$B$1:$J$29</definedName>
    <definedName name="Z_35BD8D3A_C3F6_4E0E_B6B2_2143E8CF03D4_.wvu.PrintTitles" localSheetId="6" hidden="1">'5-6'!$4:$5</definedName>
    <definedName name="Z_369012CD_4C1F_4D8C_8CE3_B02386BE13F9_.wvu.PrintArea" localSheetId="6" hidden="1">'5-6'!$B$1:$J$29</definedName>
    <definedName name="Z_369012CD_4C1F_4D8C_8CE3_B02386BE13F9_.wvu.PrintTitles" localSheetId="6" hidden="1">'5-6'!$4:$5</definedName>
    <definedName name="Z_3735EA80_EB2D_4910_81F1_1AA74ECCBFE5_.wvu.PrintArea" localSheetId="6" hidden="1">'5-6'!$B$1:$J$29</definedName>
    <definedName name="Z_3735EA80_EB2D_4910_81F1_1AA74ECCBFE5_.wvu.PrintTitles" localSheetId="6" hidden="1">'5-6'!$4:$5</definedName>
    <definedName name="Z_3879FE5B_EDC4_4A46_BAD1_D4F44E5C755B_.wvu.PrintArea" localSheetId="6" hidden="1">'5-6'!$B$1:$J$29</definedName>
    <definedName name="Z_3879FE5B_EDC4_4A46_BAD1_D4F44E5C755B_.wvu.PrintTitles" localSheetId="6" hidden="1">'5-6'!$4:$5</definedName>
    <definedName name="Z_3A63DEF1_E49A_408D_8D43_BE5779D6C7CA_.wvu.PrintArea" localSheetId="6" hidden="1">'5-6'!$B$1:$J$29</definedName>
    <definedName name="Z_3A63DEF1_E49A_408D_8D43_BE5779D6C7CA_.wvu.PrintTitles" localSheetId="6" hidden="1">'5-6'!$4:$5</definedName>
    <definedName name="Z_436E96B2_CC3D_4C3D_8B1C_266CE54627E3_.wvu.PrintArea" localSheetId="6" hidden="1">'5-6'!$B$1:$J$29</definedName>
    <definedName name="Z_436E96B2_CC3D_4C3D_8B1C_266CE54627E3_.wvu.PrintTitles" localSheetId="6" hidden="1">'5-6'!$4:$5</definedName>
    <definedName name="Z_4BFB6A7F_AD02_4597_91ED_9E7C081BFF9C_.wvu.PrintArea" localSheetId="6" hidden="1">'5-6'!$B$1:$J$29</definedName>
    <definedName name="Z_4BFB6A7F_AD02_4597_91ED_9E7C081BFF9C_.wvu.PrintTitles" localSheetId="6" hidden="1">'5-6'!$4:$5</definedName>
    <definedName name="Z_4FBB7373_7AD5_46FB_9DE1_55BD4F50189C_.wvu.PrintArea" localSheetId="6" hidden="1">'5-6'!$B$1:$J$29</definedName>
    <definedName name="Z_4FBB7373_7AD5_46FB_9DE1_55BD4F50189C_.wvu.PrintTitles" localSheetId="6" hidden="1">'5-6'!$4:$5</definedName>
    <definedName name="Z_5513285A_7AFF_4B9F_AAF6_93131D585702_.wvu.PrintArea" localSheetId="6" hidden="1">'5-6'!$B$1:$J$29</definedName>
    <definedName name="Z_5513285A_7AFF_4B9F_AAF6_93131D585702_.wvu.PrintTitles" localSheetId="6" hidden="1">'5-6'!$4:$5</definedName>
    <definedName name="Z_564D171F_5A7F_4BA7_84E9_2748A0F2FCAC_.wvu.PrintArea" localSheetId="6" hidden="1">'5-6'!$B$1:$J$29</definedName>
    <definedName name="Z_564D171F_5A7F_4BA7_84E9_2748A0F2FCAC_.wvu.PrintTitles" localSheetId="6" hidden="1">'5-6'!$4:$5</definedName>
    <definedName name="Z_57203996_1702_43B0_8CA7_C4D353FAC7EF_.wvu.PrintArea" localSheetId="6" hidden="1">'5-6'!$B$1:$J$29</definedName>
    <definedName name="Z_57203996_1702_43B0_8CA7_C4D353FAC7EF_.wvu.PrintTitles" localSheetId="6" hidden="1">'5-6'!$4:$5</definedName>
    <definedName name="Z_58711EF9_D1BA_4D52_9189_4F7861C6D30C_.wvu.PrintArea" localSheetId="6" hidden="1">'5-6'!$B$1:$J$29</definedName>
    <definedName name="Z_58711EF9_D1BA_4D52_9189_4F7861C6D30C_.wvu.PrintTitles" localSheetId="6" hidden="1">'5-6'!$4:$5</definedName>
    <definedName name="Z_5B441C35_8B1D_479D_A742_AF098D604223_.wvu.PrintArea" localSheetId="6" hidden="1">'5-6'!$B$1:$J$29</definedName>
    <definedName name="Z_5B441C35_8B1D_479D_A742_AF098D604223_.wvu.PrintTitles" localSheetId="6" hidden="1">'5-6'!$4:$5</definedName>
    <definedName name="Z_62DAE75F_6EEA_49DA_9015_29B18CCD12D0_.wvu.PrintArea" localSheetId="6" hidden="1">'5-6'!$B$1:$J$29</definedName>
    <definedName name="Z_62DAE75F_6EEA_49DA_9015_29B18CCD12D0_.wvu.PrintTitles" localSheetId="6" hidden="1">'5-6'!$4:$5</definedName>
    <definedName name="Z_67EF8DD2_DD3D_4A4F_9A3B_29FC45742F40_.wvu.PrintArea" localSheetId="6" hidden="1">'5-6'!$B$1:$J$29</definedName>
    <definedName name="Z_67EF8DD2_DD3D_4A4F_9A3B_29FC45742F40_.wvu.PrintTitles" localSheetId="6" hidden="1">'5-6'!$4:$5</definedName>
    <definedName name="Z_71042459_703D_4FF3_8D53_1213B54B1552_.wvu.PrintArea" localSheetId="6" hidden="1">'5-6'!$B$1:$J$29</definedName>
    <definedName name="Z_71042459_703D_4FF3_8D53_1213B54B1552_.wvu.PrintTitles" localSheetId="6" hidden="1">'5-6'!$4:$5</definedName>
    <definedName name="Z_71AD9FC9_48FC_499D_BB07_7480148E85D1_.wvu.PrintArea" localSheetId="6" hidden="1">'5-6'!$B$1:$J$29</definedName>
    <definedName name="Z_71AD9FC9_48FC_499D_BB07_7480148E85D1_.wvu.PrintTitles" localSheetId="6" hidden="1">'5-6'!$4:$5</definedName>
    <definedName name="Z_723C59CB_A466_4479_8AA8_39674B010947_.wvu.PrintArea" localSheetId="6" hidden="1">'5-6'!$B$1:$J$29</definedName>
    <definedName name="Z_723C59CB_A466_4479_8AA8_39674B010947_.wvu.PrintTitles" localSheetId="6" hidden="1">'5-6'!$4:$5</definedName>
    <definedName name="Z_7AA915D7_EB0A_47D9_A8BE_7E77CDFF3F08_.wvu.PrintArea" localSheetId="6" hidden="1">'5-6'!$B$1:$J$29</definedName>
    <definedName name="Z_7AA915D7_EB0A_47D9_A8BE_7E77CDFF3F08_.wvu.PrintTitles" localSheetId="6" hidden="1">'5-6'!$4:$5</definedName>
    <definedName name="Z_954601D5_9BC0_44CB_9222_E69A5143F9E9_.wvu.PrintArea" localSheetId="6" hidden="1">'5-6'!$B$1:$J$29</definedName>
    <definedName name="Z_954601D5_9BC0_44CB_9222_E69A5143F9E9_.wvu.PrintTitles" localSheetId="6" hidden="1">'5-6'!$4:$5</definedName>
    <definedName name="Z_9D1B7E56_0B3F_4392_BE9A_F57461B2AFB0_.wvu.PrintArea" localSheetId="6" hidden="1">'5-6'!$B$1:$J$29</definedName>
    <definedName name="Z_9D1B7E56_0B3F_4392_BE9A_F57461B2AFB0_.wvu.PrintTitles" localSheetId="6" hidden="1">'5-6'!$4:$5</definedName>
    <definedName name="Z_A0A5534D_42D8_415C_8AAF_DF16D93BD699_.wvu.PrintArea" localSheetId="6" hidden="1">'5-6'!$B$1:$J$29</definedName>
    <definedName name="Z_A0A5534D_42D8_415C_8AAF_DF16D93BD699_.wvu.PrintTitles" localSheetId="6" hidden="1">'5-6'!$4:$5</definedName>
    <definedName name="Z_AA17E97B_ABB2_4C8B_BAA8_63934B5B5DBA_.wvu.PrintArea" localSheetId="6" hidden="1">'5-6'!$B$1:$J$29</definedName>
    <definedName name="Z_AA17E97B_ABB2_4C8B_BAA8_63934B5B5DBA_.wvu.PrintTitles" localSheetId="6" hidden="1">'5-6'!$4:$5</definedName>
    <definedName name="Z_B49D56AA_3B6B_4E15_99C8_E193BF4F22A9_.wvu.PrintArea" localSheetId="6" hidden="1">'5-6'!$B$1:$J$29</definedName>
    <definedName name="Z_B49D56AA_3B6B_4E15_99C8_E193BF4F22A9_.wvu.PrintTitles" localSheetId="6" hidden="1">'5-6'!$4:$5</definedName>
    <definedName name="Z_B4CA18B5_BFDC_4B27_9B09_A8E981EC257E_.wvu.PrintArea" localSheetId="6" hidden="1">'5-6'!$B$1:$J$29</definedName>
    <definedName name="Z_B4CA18B5_BFDC_4B27_9B09_A8E981EC257E_.wvu.PrintTitles" localSheetId="6" hidden="1">'5-6'!$4:$5</definedName>
    <definedName name="Z_BCB18196_1080_4E59_B3ED_9DD3C10D3156_.wvu.PrintArea" localSheetId="1" hidden="1">'5-1'!$A$1:$E$41</definedName>
    <definedName name="Z_BCB18196_1080_4E59_B3ED_9DD3C10D3156_.wvu.PrintArea" localSheetId="2" hidden="1">'5-2'!$A$1:$L$20</definedName>
    <definedName name="Z_BCB18196_1080_4E59_B3ED_9DD3C10D3156_.wvu.PrintArea" localSheetId="3" hidden="1">'5-3'!$A$1:$E$13</definedName>
    <definedName name="Z_BCB18196_1080_4E59_B3ED_9DD3C10D3156_.wvu.PrintArea" localSheetId="4" hidden="1">'5-4'!$A$1:$AQ$25</definedName>
    <definedName name="Z_BCB18196_1080_4E59_B3ED_9DD3C10D3156_.wvu.PrintArea" localSheetId="5" hidden="1">'5-5'!$A$1:$AQ$22</definedName>
    <definedName name="Z_BCB18196_1080_4E59_B3ED_9DD3C10D3156_.wvu.PrintArea" localSheetId="7" hidden="1">'5-7'!$A$1:$X$13</definedName>
    <definedName name="Z_BCB18196_1080_4E59_B3ED_9DD3C10D3156_.wvu.PrintArea" localSheetId="8" hidden="1">'5-8'!$A$1:$R$22</definedName>
    <definedName name="Z_CB77EDC4_1539_4750_BB10_178F70A60A1B_.wvu.PrintArea" localSheetId="6" hidden="1">'5-6'!$B$1:$J$29</definedName>
    <definedName name="Z_CB77EDC4_1539_4750_BB10_178F70A60A1B_.wvu.PrintTitles" localSheetId="6" hidden="1">'5-6'!$4:$5</definedName>
    <definedName name="Z_CD1FBD09_2D49_40A1_916B_5524EF5CA3FA_.wvu.PrintArea" localSheetId="6" hidden="1">'5-6'!$B$1:$J$29</definedName>
    <definedName name="Z_CD1FBD09_2D49_40A1_916B_5524EF5CA3FA_.wvu.PrintTitles" localSheetId="6" hidden="1">'5-6'!$4:$5</definedName>
    <definedName name="Z_CFF65FEC_3D52_4BB3_8C14_3CC246A9956F_.wvu.PrintArea" localSheetId="6" hidden="1">'5-6'!$B$1:$J$29</definedName>
    <definedName name="Z_CFF65FEC_3D52_4BB3_8C14_3CC246A9956F_.wvu.PrintTitles" localSheetId="6" hidden="1">'5-6'!$4:$5</definedName>
    <definedName name="Z_E4062767_D090_45A6_BD60_B90D5BBF3894_.wvu.PrintArea" localSheetId="6" hidden="1">'5-6'!$B$1:$J$29</definedName>
    <definedName name="Z_E4062767_D090_45A6_BD60_B90D5BBF3894_.wvu.PrintTitles" localSheetId="6" hidden="1">'5-6'!$4:$5</definedName>
    <definedName name="Z_EE644B69_3942_4A0D_811D_C183FE0C8B84_.wvu.PrintArea" localSheetId="6" hidden="1">'5-6'!$B$1:$J$29</definedName>
    <definedName name="Z_EE644B69_3942_4A0D_811D_C183FE0C8B84_.wvu.PrintTitles" localSheetId="6" hidden="1">'5-6'!$4:$5</definedName>
    <definedName name="Z_F086CED5_EBE2_44AF_B94E_B9989A6B9DCD_.wvu.PrintArea" localSheetId="6" hidden="1">'5-6'!$B$1:$J$29</definedName>
    <definedName name="Z_F086CED5_EBE2_44AF_B94E_B9989A6B9DCD_.wvu.PrintTitles" localSheetId="6" hidden="1">'5-6'!$4:$5</definedName>
    <definedName name="Z_F3CC2422_C263_4ADA_B4A0_53719C6F4A1C_.wvu.PrintArea" localSheetId="6" hidden="1">'5-6'!$B$1:$J$29</definedName>
    <definedName name="Z_F3CC2422_C263_4ADA_B4A0_53719C6F4A1C_.wvu.PrintTitles" localSheetId="6" hidden="1">'5-6'!$4:$5</definedName>
    <definedName name="Z_F9A5D3E6_646D_417F_BBE8_7ECCE1B1890D_.wvu.PrintArea" localSheetId="6" hidden="1">'5-6'!$B$1:$J$29</definedName>
    <definedName name="Z_F9A5D3E6_646D_417F_BBE8_7ECCE1B1890D_.wvu.PrintTitles" localSheetId="6" hidden="1">'5-6'!$4:$5</definedName>
  </definedNames>
  <calcPr calcId="162913"/>
  <customWorkbookViews>
    <customWorkbookView name="松崎　優希 - 個人用ビュー" guid="{35BD8D3A-C3F6-4E0E-B6B2-2143E8CF03D4}" mergeInterval="0" personalView="1" maximized="1" xWindow="-8" yWindow="-8" windowWidth="1936" windowHeight="1056" tabRatio="789" activeSheetId="1"/>
    <customWorkbookView name="栗城　菜月 - 個人用ビュー" guid="{62DAE75F-6EEA-49DA-9015-29B18CCD12D0}" mergeInterval="0" personalView="1" maximized="1" xWindow="-8" yWindow="-8" windowWidth="1936" windowHeight="1056" tabRatio="789" activeSheetId="132"/>
    <customWorkbookView name="佐藤　知子 - 個人用ビュー" guid="{4FBB7373-7AD5-46FB-9DE1-55BD4F50189C}" mergeInterval="0" personalView="1" maximized="1" xWindow="-8" yWindow="-8" windowWidth="1936" windowHeight="1056" tabRatio="789" activeSheetId="102"/>
    <customWorkbookView name="勝俣　友美 - 個人用ビュー" guid="{B4CA18B5-BFDC-4B27-9B09-A8E981EC257E}" mergeInterval="0" personalView="1" maximized="1" xWindow="-8" yWindow="-8" windowWidth="1936" windowHeight="1056" tabRatio="789" activeSheetId="48"/>
    <customWorkbookView name="六角　憲哉 - 個人用ビュー" guid="{24722943-D668-4B0A-A18B-250D1EAF22DF}" mergeInterval="0" personalView="1" maximized="1" xWindow="-8" yWindow="-8" windowWidth="1696" windowHeight="962" tabRatio="789" activeSheetId="55"/>
    <customWorkbookView name="本田　恵子 - 個人用ビュー" guid="{F9A5D3E6-646D-417F-BBE8-7ECCE1B1890D}" mergeInterval="0" personalView="1" xWindow="132" yWindow="91" windowWidth="1733" windowHeight="956" tabRatio="789" activeSheetId="1"/>
    <customWorkbookView name="伊藤　恵子 - 個人用ビュー" guid="{B49D56AA-3B6B-4E15-99C8-E193BF4F22A9}" mergeInterval="0" personalView="1" maximized="1" xWindow="-8" yWindow="-8" windowWidth="1936" windowHeight="1056" tabRatio="789" activeSheetId="135"/>
    <customWorkbookView name="山田　愛 - 個人用ビュー" guid="{4BFB6A7F-AD02-4597-91ED-9E7C081BFF9C}" mergeInterval="0" personalView="1" yWindow="96" windowWidth="1362" windowHeight="828" tabRatio="789" activeSheetId="144"/>
    <customWorkbookView name="中村　久美子 - 個人用ビュー" guid="{CB77EDC4-1539-4750-BB10-178F70A60A1B}" mergeInterval="0" personalView="1" maximized="1" xWindow="1912" yWindow="-8" windowWidth="1936" windowHeight="1056" tabRatio="789" activeSheetId="104"/>
    <customWorkbookView name="安藤　優子 - 個人用ビュー" guid="{369012CD-4C1F-4D8C-8CE3-B02386BE13F9}" mergeInterval="0" personalView="1" xWindow="383" yWindow="151" windowWidth="1257" windowHeight="689" tabRatio="789" activeSheetId="82"/>
    <customWorkbookView name="佐々木　智美 - 個人用ビュー" guid="{564D171F-5A7F-4BA7-84E9-2748A0F2FCAC}" mergeInterval="0" personalView="1" maximized="1" xWindow="-8" yWindow="-8" windowWidth="1932" windowHeight="992" tabRatio="789" activeSheetId="15"/>
    <customWorkbookView name="佐藤　裕美子 - 個人用ビュー" guid="{57203996-1702-43B0-8CA7-C4D353FAC7EF}" mergeInterval="0" personalView="1" maximized="1" xWindow="-8" yWindow="-8" windowWidth="1936" windowHeight="1056" tabRatio="789" activeSheetId="84"/>
    <customWorkbookView name="藤井　育恵 - 個人用ビュー" guid="{00CC1D44-80CA-4E4D-84E2-49AA889E672C}" mergeInterval="0" personalView="1" xWindow="960" windowWidth="960" windowHeight="1040" tabRatio="789" activeSheetId="53"/>
    <customWorkbookView name="白岩　祐子 - 個人用ビュー" guid="{58711EF9-D1BA-4D52-9189-4F7861C6D30C}" mergeInterval="0" personalView="1" maximized="1" xWindow="-8" yWindow="-8" windowWidth="1936" windowHeight="1056" tabRatio="789" activeSheetId="134"/>
    <customWorkbookView name="遠藤　匡浩 - 個人用ビュー" guid="{67EF8DD2-DD3D-4A4F-9A3B-29FC45742F40}" mergeInterval="0" personalView="1" xWindow="10" yWindow="44" windowWidth="1009" windowHeight="869" tabRatio="789" activeSheetId="85"/>
    <customWorkbookView name="田子　淳 - 個人用ビュー" guid="{3A63DEF1-E49A-408D-8D43-BE5779D6C7CA}" mergeInterval="0" personalView="1" xWindow="49" yWindow="49" windowWidth="1654" windowHeight="986" tabRatio="789" activeSheetId="96"/>
    <customWorkbookView name="渡辺　慎 - 個人用ビュー" guid="{71AD9FC9-48FC-499D-BB07-7480148E85D1}" mergeInterval="0" personalView="1" xWindow="216" yWindow="216" windowWidth="1491" windowHeight="753" tabRatio="789" activeSheetId="65"/>
    <customWorkbookView name="武藤　みゆき - 個人用ビュー" guid="{30058F98-6897-4D54-8BCF-6DCA7063FB8D}" mergeInterval="0" personalView="1" maximized="1" xWindow="-8" yWindow="-8" windowWidth="1936" windowHeight="1056" tabRatio="789" activeSheetId="79"/>
    <customWorkbookView name="伊藤　史江 - 個人用ビュー" guid="{69EF12F7-33A4-4F77-BCCE-9A346C0C3A8F}" mergeInterval="0" personalView="1" maximized="1" xWindow="1912" yWindow="-8" windowWidth="1936" windowHeight="1056" tabRatio="789" activeSheetId="123"/>
    <customWorkbookView name="渡邉　拓海 - 個人用ビュー" guid="{2EA61839-294C-4932-B051-169222D4FEC6}" mergeInterval="0" personalView="1" maximized="1" xWindow="1358" yWindow="-8" windowWidth="1936" windowHeight="1056" tabRatio="789" activeSheetId="49"/>
    <customWorkbookView name="今泉　魁佑 - 個人用ビュー" guid="{93FFEA2B-6C03-44F6-B130-FBAEBD1B563D}" mergeInterval="0" personalView="1" maximized="1" xWindow="-8" yWindow="-8" windowWidth="1936" windowHeight="1056" tabRatio="789" activeSheetId="90"/>
    <customWorkbookView name="石井　峻 - 個人用ビュー" guid="{53BA018E-45F1-40AC-9517-B9A1EB91F7F3}" mergeInterval="0" personalView="1" maximized="1" xWindow="-8" yWindow="-8" windowWidth="1932" windowHeight="992" tabRatio="789" activeSheetId="55" showComments="commIndAndComment"/>
    <customWorkbookView name="高橋　和也 - 個人用ビュー" guid="{1BFE2A91-9960-49FB-B512-A4FCD8C3EC61}" mergeInterval="0" personalView="1" maximized="1" xWindow="-8" yWindow="-8" windowWidth="1936" windowHeight="1056" tabRatio="789" activeSheetId="147"/>
    <customWorkbookView name="渡部　美和 - 個人用ビュー" guid="{B11D6758-BA5A-4F43-A11B-572A39E9790E}" mergeInterval="0" personalView="1" xWindow="75" yWindow="75" windowWidth="1702" windowHeight="849" tabRatio="789" activeSheetId="53"/>
    <customWorkbookView name="梅島　一希 - 個人用ビュー" guid="{C5E0F698-3666-4B81-8EED-CC2781573207}" mergeInterval="0" personalView="1" maximized="1" xWindow="-8" yWindow="-8" windowWidth="1936" windowHeight="1056" tabRatio="789" activeSheetId="126"/>
    <customWorkbookView name="小松　美穂 - 個人用ビュー" guid="{898219FD-2AFB-47DD-A584-5E9CD05CCBB1}" mergeInterval="0" personalView="1" maximized="1" xWindow="-8" yWindow="-8" windowWidth="1936" windowHeight="1056" tabRatio="789" activeSheetId="149"/>
    <customWorkbookView name="中嶋　菜々子 - 個人用ビュー" guid="{F9FD260D-0E13-42FA-B6DD-FA7196CADFBB}" mergeInterval="0" personalView="1" maximized="1" xWindow="-8" yWindow="-8" windowWidth="1936" windowHeight="1056" tabRatio="789" activeSheetId="86"/>
    <customWorkbookView name="小島　順子 - 個人用ビュー" guid="{8F84476C-5D28-45F6-BFD4-9F4E2FD5B14D}" mergeInterval="0" personalView="1" maximized="1" xWindow="-8" yWindow="-8" windowWidth="1936" windowHeight="1056" tabRatio="789" activeSheetId="60"/>
    <customWorkbookView name="宗形　翔 - 個人用ビュー" guid="{7A262490-7FC2-4C8C-B289-2D8F9C2B72A0}" mergeInterval="0" personalView="1" xWindow="960" windowWidth="960" windowHeight="1040" tabRatio="789" activeSheetId="99"/>
    <customWorkbookView name="柳田　美香子 - 個人用ビュー" guid="{BED141A3-5CB4-44D0-96C1-D3D2AD78F82E}" mergeInterval="0" personalView="1" xWindow="8" yWindow="10" windowWidth="1909" windowHeight="1030" tabRatio="789" activeSheetId="75"/>
    <customWorkbookView name="伊藤　博 - 個人用ビュー" guid="{1BCDFE0B-EB32-405E-A123-CA77677AA7BE}" mergeInterval="0" personalView="1" maximized="1" xWindow="-8" yWindow="-8" windowWidth="1936" windowHeight="1056" tabRatio="789" activeSheetId="90"/>
    <customWorkbookView name="松﨑　直美 - 個人用ビュー" guid="{96390504-6689-4AFB-81A5-712B52EC1E83}" mergeInterval="0" personalView="1" xWindow="867" yWindow="141" windowWidth="884" windowHeight="1040" tabRatio="789" activeSheetId="144"/>
    <customWorkbookView name="渡辺　俊之 - 個人用ビュー" guid="{3FF74EB8-03DE-4C43-9AE6-A2853E714384}" mergeInterval="0" personalView="1" maximized="1" xWindow="-8" yWindow="-8" windowWidth="1936" windowHeight="1056" tabRatio="789" activeSheetId="141"/>
    <customWorkbookView name="小野崎　克紀 - 個人用ビュー" guid="{2197E357-7CD0-4EA4-90A6-9555BC084B4F}" mergeInterval="0" personalView="1" maximized="1" xWindow="-8" yWindow="-8" windowWidth="1936" windowHeight="1056" tabRatio="789" activeSheetId="1"/>
    <customWorkbookView name="村田　勇人 - 個人用ビュー" guid="{FF7A9D04-94D4-4D15-AD2D-E1F8E0368AE5}" mergeInterval="0" personalView="1" maximized="1" xWindow="-8" yWindow="-8" windowWidth="1382" windowHeight="744" tabRatio="789" activeSheetId="1"/>
    <customWorkbookView name="濱尾　繁 - 個人用ビュー" guid="{8B65E8DB-C744-4D16-9819-6067CC1CCCAA}" mergeInterval="0" personalView="1" maximized="1" xWindow="-8" yWindow="-8" windowWidth="1382" windowHeight="744" tabRatio="789" activeSheetId="147"/>
    <customWorkbookView name="半谷　貴辰 - 個人用ビュー" guid="{06DBC5AB-88C1-4E14-8C73-F7B0FEB3D7E4}" mergeInterval="0" personalView="1" maximized="1" xWindow="-8" yWindow="-8" windowWidth="1936" windowHeight="1056" tabRatio="789" activeSheetId="78"/>
    <customWorkbookView name="黒田　知恵子 - 個人用ビュー" guid="{43E09572-CE01-46DC-BF8D-61470785D9D8}" mergeInterval="0" personalView="1" maximized="1" xWindow="-8" yWindow="-8" windowWidth="1936" windowHeight="1056" tabRatio="789" activeSheetId="117"/>
    <customWorkbookView name="七海　満 - 個人用ビュー" guid="{9E53071F-6DC1-48B1-9C5A-9EEB537B3297}" mergeInterval="0" personalView="1" maximized="1" xWindow="-8" yWindow="-8" windowWidth="1296" windowHeight="1000" tabRatio="789" activeSheetId="78"/>
    <customWorkbookView name="鈴木　和治 - 個人用ビュー" guid="{ED4482EE-7338-4CC5-85EA-72B3B193C360}" mergeInterval="0" personalView="1" maximized="1" xWindow="-8" yWindow="-8" windowWidth="1936" windowHeight="1056" tabRatio="789" activeSheetId="1"/>
    <customWorkbookView name="今泉　直人 - 個人用ビュー" guid="{189F6A79-E0AD-48C6-A87A-B88942B73FB0}" mergeInterval="0" personalView="1" maximized="1" xWindow="-8" yWindow="-8" windowWidth="1936" windowHeight="1056" tabRatio="789" activeSheetId="127"/>
    <customWorkbookView name="渡辺　南 - 個人用ビュー" guid="{4D74F358-5F93-45CB-B1B9-3325069D309B}" mergeInterval="0" personalView="1" maximized="1" xWindow="-8" yWindow="-8" windowWidth="1936" windowHeight="1056" tabRatio="789" activeSheetId="76"/>
    <customWorkbookView name="鈴木　博勝 - 個人用ビュー" guid="{1486AC6E-B9F3-4CC2-AE0E-9827E85F6890}" mergeInterval="0" personalView="1" maximized="1" xWindow="-8" yWindow="-8" windowWidth="1936" windowHeight="1056" tabRatio="789" activeSheetId="85"/>
    <customWorkbookView name="風張　達也 - 個人用ビュー" guid="{94642DE4-2324-49BC-91D9-FAC00F585226}" mergeInterval="0" personalView="1" maximized="1" xWindow="-8" yWindow="-8" windowWidth="1936" windowHeight="1056" tabRatio="789" activeSheetId="92"/>
    <customWorkbookView name="清水　博美 - 個人用ビュー" guid="{4D2D3CAB-7699-4DB8-8B65-64F720C5DB21}" mergeInterval="0" personalView="1" maximized="1" xWindow="-8" yWindow="-8" windowWidth="1936" windowHeight="1056" tabRatio="789" activeSheetId="86"/>
    <customWorkbookView name="深谷　大一朗 - 個人用ビュー" guid="{2EF88AF6-EE5B-4AC2-ACDB-9BB2BBF29173}" mergeInterval="0" personalView="1" maximized="1" xWindow="-8" yWindow="-8" windowWidth="1936" windowHeight="1056" tabRatio="789" activeSheetId="79"/>
    <customWorkbookView name="兼子　裕崇 - 個人用ビュー" guid="{D5CA87AE-EAFF-4FDC-ABC9-AEF5B5BEB72E}" mergeInterval="0" personalView="1" maximized="1" xWindow="-8" yWindow="-8" windowWidth="1936" windowHeight="1056" tabRatio="789" activeSheetId="1"/>
    <customWorkbookView name="山田　麻紀 - 個人用ビュー" guid="{17AB8E9E-AF26-4EBF-9AA5-9A87DC9AD602}" mergeInterval="0" personalView="1" xWindow="159" yWindow="68" windowWidth="1688" windowHeight="958" tabRatio="789" activeSheetId="85"/>
    <customWorkbookView name="遠藤　大輔 - 個人用ビュー" guid="{D040BA70-5565-48F1-BFA8-4D40C54F0F21}" mergeInterval="0" personalView="1" xWindow="302" yWindow="114" windowWidth="1365" windowHeight="851" tabRatio="789" activeSheetId="146"/>
    <customWorkbookView name="笠井　幸治 - 個人用ビュー" guid="{DDC9534C-6D09-4A16-B20C-329D6E1F671D}" mergeInterval="0" personalView="1" xWindow="225" yWindow="57" windowWidth="828" windowHeight="953" tabRatio="789" activeSheetId="38"/>
    <customWorkbookView name="國貞　詩子 - 個人用ビュー" guid="{8B44375A-1636-4AEA-8BC9-06A6E5FB3552}" mergeInterval="0" personalView="1" maximized="1" xWindow="-8" yWindow="-8" windowWidth="1936" windowHeight="1056" tabRatio="789" activeSheetId="1"/>
    <customWorkbookView name="田中　いづみ - 個人用ビュー" guid="{BD934AF0-2C30-423F-A316-708B1B6405E5}" mergeInterval="0" personalView="1" xWindow="960" windowWidth="960" windowHeight="1040" tabRatio="789" activeSheetId="109"/>
    <customWorkbookView name="三浦　大樹 - 個人用ビュー" guid="{1C2FAE53-A98F-435E-9AEF-4E7909BF1616}" mergeInterval="0" personalView="1" maximized="1" xWindow="-8" yWindow="-8" windowWidth="1936" windowHeight="1056" tabRatio="789" activeSheetId="105"/>
    <customWorkbookView name="熊田　佳恵 - 個人用ビュー" guid="{2269C0FD-B02E-4191-A436-AAEEA9894E11}" mergeInterval="0" personalView="1" xWindow="102" yWindow="105" windowWidth="1689" windowHeight="916" tabRatio="789" activeSheetId="117"/>
    <customWorkbookView name="山本 早苗 - 個人用ビュー" guid="{7F32949A-5CAB-4A39-BA6F-2E21B6F67F41}" mergeInterval="0" personalView="1" maximized="1" xWindow="-8" yWindow="-8" windowWidth="1936" windowHeight="1056" tabRatio="789" activeSheetId="119"/>
    <customWorkbookView name="大河原　彩 - 個人用ビュー" guid="{96261999-39E9-4504-A3A1-B1430E0C0346}" mergeInterval="0" personalView="1" maximized="1" xWindow="-8" yWindow="-8" windowWidth="1932" windowHeight="992" tabRatio="789" activeSheetId="14"/>
    <customWorkbookView name="市川　薫 - 個人用ビュー" guid="{1184DE22-5901-485C-8050-F941E80B16ED}" mergeInterval="0" personalView="1" xWindow="197" yWindow="127" windowWidth="1562" windowHeight="883" tabRatio="789" activeSheetId="78"/>
    <customWorkbookView name="善方　友和 - 個人用ビュー" guid="{2B898D7F-EE90-4CFD-9F43-AB7414F89E77}" mergeInterval="0" personalView="1" maximized="1" xWindow="-8" yWindow="-8" windowWidth="1936" windowHeight="1056" tabRatio="789" activeSheetId="38"/>
    <customWorkbookView name="渡部　吉明 - 個人用ビュー" guid="{C6AFBE28-E866-4D5D-ADBD-07D2847FD902}" mergeInterval="0" personalView="1" maximized="1" xWindow="-8" yWindow="-8" windowWidth="1936" windowHeight="1056" tabRatio="789" activeSheetId="128"/>
    <customWorkbookView name="澤田　あや - 個人用ビュー" guid="{3735EA80-EB2D-4910-81F1-1AA74ECCBFE5}" mergeInterval="0" personalView="1" maximized="1" xWindow="-8" yWindow="-8" windowWidth="1936" windowHeight="1056" tabRatio="789" activeSheetId="80"/>
    <customWorkbookView name="齋藤　勝夫 - 個人用ビュー" guid="{436E96B2-CC3D-4C3D-8B1C-266CE54627E3}" mergeInterval="0" personalView="1" maximized="1" xWindow="-8" yWindow="-8" windowWidth="1936" windowHeight="1056" tabRatio="789" activeSheetId="80"/>
    <customWorkbookView name="根本　満江 - 個人用ビュー" guid="{5B441C35-8B1D-479D-A742-AF098D604223}" mergeInterval="0" personalView="1" maximized="1" xWindow="-8" yWindow="-8" windowWidth="1936" windowHeight="1056" tabRatio="789" activeSheetId="51"/>
    <customWorkbookView name="花島　朋広 - 個人用ビュー" guid="{E4062767-D090-45A6-BD60-B90D5BBF3894}" mergeInterval="0" personalView="1" maximized="1" xWindow="-8" yWindow="-8" windowWidth="1936" windowHeight="1056" tabRatio="789" activeSheetId="118"/>
    <customWorkbookView name="熊谷　悟 - 個人用ビュー" guid="{1F973131-8A4E-4D06-BD72-AB7B2C989AC9}" mergeInterval="0" personalView="1" maximized="1" xWindow="-8" yWindow="-8" windowWidth="1936" windowHeight="1056" tabRatio="789" activeSheetId="87"/>
    <customWorkbookView name="堀越　貴夫 - 個人用ビュー" guid="{1FF3D99B-551E-43BF-80CF-4BE9881BF48D}" mergeInterval="0" personalView="1" maximized="1" xWindow="-8" yWindow="-8" windowWidth="1936" windowHeight="1056" tabRatio="789" activeSheetId="95"/>
    <customWorkbookView name="國分　佳子 - 個人用ビュー" guid="{240189DE-87D7-4094-9C55-239451DB35EE}" mergeInterval="0" personalView="1" maximized="1" xWindow="-8" yWindow="-8" windowWidth="1936" windowHeight="1056" tabRatio="789" activeSheetId="117"/>
    <customWorkbookView name="堀米　愛美 - 個人用ビュー" guid="{3879FE5B-EDC4-4A46-BAD1-D4F44E5C755B}" mergeInterval="0" personalView="1" xWindow="960" windowWidth="960" windowHeight="1040" tabRatio="789" activeSheetId="96"/>
    <customWorkbookView name="遠藤　宏 - 個人用ビュー" guid="{CFF65FEC-3D52-4BB3-8C14-3CC246A9956F}" mergeInterval="0" personalView="1" maximized="1" xWindow="-8" yWindow="-8" windowWidth="1382" windowHeight="744" tabRatio="789" activeSheetId="146"/>
    <customWorkbookView name="今井　愛子 - 個人用ビュー" guid="{3548A65C-53E9-4D33-AABC-827B0C7E9C69}" mergeInterval="0" personalView="1" maximized="1" xWindow="-8" yWindow="-8" windowWidth="1382" windowHeight="744" tabRatio="789" activeSheetId="147"/>
    <customWorkbookView name="  - 個人用ビュー" guid="{F086CED5-EBE2-44AF-B94E-B9989A6B9DCD}" mergeInterval="0" personalView="1" maximized="1" xWindow="1358" yWindow="-8" windowWidth="1936" windowHeight="1056" tabRatio="789" activeSheetId="50"/>
    <customWorkbookView name="歌川　公一 - 個人用ビュー" guid="{7AA915D7-EB0A-47D9-A8BE-7E77CDFF3F08}" mergeInterval="0" personalView="1" xWindow="726" yWindow="63" windowWidth="1101" windowHeight="776" tabRatio="789" activeSheetId="133"/>
    <customWorkbookView name="濱田　暁子 - 個人用ビュー" guid="{F3CC2422-C263-4ADA-B4A0-53719C6F4A1C}" mergeInterval="0" personalView="1" maximized="1" xWindow="-8" yWindow="-8" windowWidth="1936" windowHeight="1056" tabRatio="789" activeSheetId="128"/>
    <customWorkbookView name="金田　篤子 - 個人用ビュー" guid="{71042459-703D-4FF3-8D53-1213B54B1552}" mergeInterval="0" personalView="1" xWindow="234" yWindow="89" windowWidth="1658" windowHeight="951" tabRatio="789" activeSheetId="86"/>
    <customWorkbookView name="松崎　公典 - 個人用ビュー" guid="{EE644B69-3942-4A0D-811D-C183FE0C8B84}" mergeInterval="0" personalView="1" maximized="1" xWindow="-8" yWindow="-8" windowWidth="1936" windowHeight="1056" tabRatio="789" activeSheetId="92"/>
    <customWorkbookView name="眞弓　翔太 - 個人用ビュー" guid="{AA17E97B-ABB2-4C8B-BAA8-63934B5B5DBA}" mergeInterval="0" personalView="1" xWindow="1" windowWidth="929" windowHeight="1040" tabRatio="789" activeSheetId="20"/>
    <customWorkbookView name="辺見　俊輔 - 個人用ビュー" guid="{723C59CB-A466-4479-8AA8-39674B010947}" mergeInterval="0" personalView="1" xWindow="839" windowWidth="841" windowHeight="1010" tabRatio="789" activeSheetId="141"/>
    <customWorkbookView name="影山　葉子 - 個人用ビュー" guid="{9D1B7E56-0B3F-4392-BE9A-F57461B2AFB0}" mergeInterval="0" personalView="1" maximized="1" xWindow="-8" yWindow="-8" windowWidth="1936" windowHeight="1056" tabRatio="789" activeSheetId="38"/>
    <customWorkbookView name="櫻井　敬久 - 個人用ビュー" guid="{CD1FBD09-2D49-40A1-916B-5524EF5CA3FA}" mergeInterval="0" personalView="1" maximized="1" xWindow="-8" yWindow="-8" windowWidth="1936" windowHeight="1056" tabRatio="789" activeSheetId="102"/>
    <customWorkbookView name="穂積　重幸 - 個人用ビュー" guid="{5513285A-7AFF-4B9F-AAF6-93131D585702}" mergeInterval="0" personalView="1" maximized="1" xWindow="1912" yWindow="-8" windowWidth="1936" windowHeight="1056" tabRatio="789" activeSheetId="94"/>
    <customWorkbookView name="admin - 個人用ビュー" guid="{A0A5534D-42D8-415C-8AAF-DF16D93BD699}" mergeInterval="0" personalView="1" maximized="1" xWindow="-8" yWindow="-8" windowWidth="1936" windowHeight="1056" tabRatio="789" activeSheetId="78"/>
    <customWorkbookView name="永野　滋之 - 個人用ビュー" guid="{954601D5-9BC0-44CB-9222-E69A5143F9E9}" mergeInterval="0" personalView="1" maximized="1" xWindow="-8" yWindow="-8" windowWidth="1936" windowHeight="1056" tabRatio="789" activeSheetId="61"/>
    <customWorkbookView name="鈴木　聖矢 - 個人用ビュー" guid="{20ACD794-F4A7-4F34-995C-D04BD1C46A1C}" mergeInterval="0" personalView="1" xWindow="1" yWindow="2" windowWidth="930" windowHeight="1040" tabRatio="78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46" l="1"/>
  <c r="M8" i="46"/>
  <c r="C8" i="46"/>
  <c r="M9" i="46"/>
  <c r="C9" i="46"/>
  <c r="T7" i="45"/>
  <c r="K7" i="45"/>
  <c r="B7" i="45"/>
  <c r="U7" i="45"/>
  <c r="L7" i="45"/>
  <c r="C7" i="45"/>
  <c r="V7" i="45"/>
  <c r="W7" i="45"/>
  <c r="M7" i="45"/>
  <c r="N7" i="45"/>
  <c r="D7" i="45"/>
  <c r="E7" i="45"/>
  <c r="J10" i="46" l="1"/>
  <c r="J11" i="46"/>
  <c r="J13" i="46"/>
  <c r="J14" i="46"/>
  <c r="J15" i="46"/>
  <c r="J16" i="46"/>
  <c r="J9" i="46"/>
  <c r="F9" i="46"/>
  <c r="F8" i="46"/>
  <c r="AG24" i="42"/>
  <c r="AF24" i="42" s="1"/>
  <c r="AF25" i="42"/>
  <c r="AF23" i="42"/>
  <c r="AF22" i="42"/>
  <c r="AF21" i="42"/>
  <c r="AF20" i="42"/>
  <c r="AF19" i="42"/>
  <c r="AF18" i="42"/>
  <c r="AF17" i="42"/>
  <c r="AF16" i="42"/>
  <c r="AF15" i="42"/>
  <c r="AF14" i="42"/>
  <c r="AF13" i="42"/>
  <c r="AF12" i="42"/>
  <c r="AF11" i="42"/>
  <c r="AF10" i="42"/>
  <c r="AF9" i="42"/>
  <c r="Q25" i="42"/>
  <c r="S24" i="42"/>
  <c r="R24" i="42"/>
  <c r="Q23" i="42"/>
  <c r="Q22" i="42"/>
  <c r="Q21" i="42"/>
  <c r="Q20" i="42"/>
  <c r="Q19" i="42"/>
  <c r="Q18" i="42"/>
  <c r="Q17" i="42"/>
  <c r="Q16" i="42"/>
  <c r="Q15" i="42"/>
  <c r="Q14" i="42"/>
  <c r="Q13" i="42"/>
  <c r="Q12" i="42"/>
  <c r="Q11" i="42"/>
  <c r="Q10" i="42"/>
  <c r="Q9" i="42"/>
  <c r="B25" i="42"/>
  <c r="D24" i="42"/>
  <c r="C24" i="42"/>
  <c r="B23" i="42"/>
  <c r="B22" i="42"/>
  <c r="B21" i="42"/>
  <c r="B20" i="42"/>
  <c r="B19" i="42"/>
  <c r="B18" i="42"/>
  <c r="B17" i="42"/>
  <c r="B16" i="42"/>
  <c r="B15" i="42"/>
  <c r="B14" i="42"/>
  <c r="B13" i="42"/>
  <c r="B12" i="42"/>
  <c r="B11" i="42"/>
  <c r="B10" i="42"/>
  <c r="B9" i="42"/>
  <c r="Q24" i="42" l="1"/>
  <c r="B24" i="42"/>
  <c r="AI25" i="42"/>
  <c r="AI24" i="42"/>
  <c r="AI23" i="42"/>
  <c r="AI22" i="42"/>
  <c r="AI21" i="42"/>
  <c r="AI20" i="42"/>
  <c r="AI19" i="42"/>
  <c r="AI18" i="42"/>
  <c r="AI17" i="42"/>
  <c r="AI16" i="42"/>
  <c r="AI15" i="42"/>
  <c r="AI14" i="42"/>
  <c r="AI13" i="42"/>
  <c r="AI12" i="42"/>
  <c r="AI11" i="42"/>
  <c r="AI10" i="42"/>
  <c r="AI9" i="42"/>
  <c r="T25" i="42" l="1"/>
  <c r="V24" i="42"/>
  <c r="U24" i="42"/>
  <c r="T23" i="42"/>
  <c r="T22" i="42"/>
  <c r="T21" i="42"/>
  <c r="T20" i="42"/>
  <c r="T19" i="42"/>
  <c r="T18" i="42"/>
  <c r="T17" i="42"/>
  <c r="T16" i="42"/>
  <c r="T15" i="42"/>
  <c r="T14" i="42"/>
  <c r="T13" i="42"/>
  <c r="T12" i="42"/>
  <c r="T11" i="42"/>
  <c r="T10" i="42"/>
  <c r="T9" i="42"/>
  <c r="F24" i="42"/>
  <c r="E25" i="42"/>
  <c r="G24" i="42"/>
  <c r="E23" i="42"/>
  <c r="E22" i="42"/>
  <c r="E21" i="42"/>
  <c r="E20" i="42"/>
  <c r="E19" i="42"/>
  <c r="E18" i="42"/>
  <c r="E17" i="42"/>
  <c r="E16" i="42"/>
  <c r="E15" i="42"/>
  <c r="E14" i="42"/>
  <c r="E13" i="42"/>
  <c r="E12" i="42"/>
  <c r="E11" i="42"/>
  <c r="E10" i="42"/>
  <c r="E9" i="42"/>
  <c r="T24" i="42" l="1"/>
  <c r="E24" i="42"/>
  <c r="C17" i="46" l="1"/>
  <c r="M16" i="46"/>
  <c r="C16" i="46"/>
  <c r="F16" i="46" s="1"/>
  <c r="M15" i="46"/>
  <c r="C15" i="46"/>
  <c r="F15" i="46" s="1"/>
  <c r="M14" i="46"/>
  <c r="C14" i="46"/>
  <c r="F14" i="46" s="1"/>
  <c r="M13" i="46"/>
  <c r="C13" i="46"/>
  <c r="F13" i="46" s="1"/>
  <c r="M11" i="46"/>
  <c r="C11" i="46"/>
  <c r="F11" i="46" s="1"/>
  <c r="M10" i="46"/>
  <c r="C10" i="46"/>
  <c r="F10" i="46" s="1"/>
  <c r="Y8" i="45"/>
  <c r="X8" i="45"/>
  <c r="AR14" i="43"/>
  <c r="AO14" i="43"/>
  <c r="AC14" i="43"/>
  <c r="N14" i="43"/>
  <c r="K14" i="43"/>
  <c r="AR13" i="43"/>
  <c r="AO13" i="43"/>
  <c r="AC13" i="43"/>
  <c r="N13" i="43"/>
  <c r="K13" i="43"/>
  <c r="AR12" i="43"/>
  <c r="AO12" i="43"/>
  <c r="AC12" i="43"/>
  <c r="N12" i="43"/>
  <c r="K12" i="43"/>
  <c r="AR11" i="43"/>
  <c r="AO11" i="43"/>
  <c r="AC11" i="43"/>
  <c r="N11" i="43"/>
  <c r="K11" i="43"/>
  <c r="AR10" i="43"/>
  <c r="AO10" i="43"/>
  <c r="AC10" i="43"/>
  <c r="N10" i="43"/>
  <c r="K10" i="43"/>
  <c r="AR9" i="43"/>
  <c r="AO9" i="43"/>
  <c r="AC9" i="43"/>
  <c r="N9" i="43"/>
  <c r="K9" i="43"/>
  <c r="AR25" i="42"/>
  <c r="AO25" i="42"/>
  <c r="AL25" i="42"/>
  <c r="AC25" i="42"/>
  <c r="Z25" i="42"/>
  <c r="W25" i="42"/>
  <c r="N25" i="42"/>
  <c r="K25" i="42"/>
  <c r="H25" i="42"/>
  <c r="AT24" i="42"/>
  <c r="AS24" i="42"/>
  <c r="AQ24" i="42"/>
  <c r="AP24" i="42"/>
  <c r="AN24" i="42"/>
  <c r="AM24" i="42"/>
  <c r="AE24" i="42"/>
  <c r="AD24" i="42"/>
  <c r="AB24" i="42"/>
  <c r="AA24" i="42"/>
  <c r="Y24" i="42"/>
  <c r="X24" i="42"/>
  <c r="P24" i="42"/>
  <c r="O24" i="42"/>
  <c r="M24" i="42"/>
  <c r="L24" i="42"/>
  <c r="J24" i="42"/>
  <c r="I24" i="42"/>
  <c r="AR23" i="42"/>
  <c r="AO23" i="42"/>
  <c r="AL23" i="42"/>
  <c r="AC23" i="42"/>
  <c r="Z23" i="42"/>
  <c r="W23" i="42"/>
  <c r="N23" i="42"/>
  <c r="K23" i="42"/>
  <c r="H23" i="42"/>
  <c r="AR22" i="42"/>
  <c r="AO22" i="42"/>
  <c r="AL22" i="42"/>
  <c r="AC22" i="42"/>
  <c r="Z22" i="42"/>
  <c r="W22" i="42"/>
  <c r="N22" i="42"/>
  <c r="K22" i="42"/>
  <c r="H22" i="42"/>
  <c r="AR21" i="42"/>
  <c r="AO21" i="42"/>
  <c r="AL21" i="42"/>
  <c r="AC21" i="42"/>
  <c r="Z21" i="42"/>
  <c r="W21" i="42"/>
  <c r="N21" i="42"/>
  <c r="K21" i="42"/>
  <c r="H21" i="42"/>
  <c r="AR20" i="42"/>
  <c r="AO20" i="42"/>
  <c r="AL20" i="42"/>
  <c r="AC20" i="42"/>
  <c r="Z20" i="42"/>
  <c r="W20" i="42"/>
  <c r="N20" i="42"/>
  <c r="K20" i="42"/>
  <c r="H20" i="42"/>
  <c r="AR19" i="42"/>
  <c r="AO19" i="42"/>
  <c r="AL19" i="42"/>
  <c r="AC19" i="42"/>
  <c r="Z19" i="42"/>
  <c r="W19" i="42"/>
  <c r="N19" i="42"/>
  <c r="K19" i="42"/>
  <c r="H19" i="42"/>
  <c r="AR18" i="42"/>
  <c r="AO18" i="42"/>
  <c r="AL18" i="42"/>
  <c r="AC18" i="42"/>
  <c r="Z18" i="42"/>
  <c r="W18" i="42"/>
  <c r="N18" i="42"/>
  <c r="K18" i="42"/>
  <c r="H18" i="42"/>
  <c r="AR17" i="42"/>
  <c r="AO17" i="42"/>
  <c r="AL17" i="42"/>
  <c r="AC17" i="42"/>
  <c r="Z17" i="42"/>
  <c r="W17" i="42"/>
  <c r="N17" i="42"/>
  <c r="K17" i="42"/>
  <c r="H17" i="42"/>
  <c r="AR16" i="42"/>
  <c r="AO16" i="42"/>
  <c r="AL16" i="42"/>
  <c r="AC16" i="42"/>
  <c r="Z16" i="42"/>
  <c r="W16" i="42"/>
  <c r="N16" i="42"/>
  <c r="K16" i="42"/>
  <c r="H16" i="42"/>
  <c r="AR15" i="42"/>
  <c r="AO15" i="42"/>
  <c r="AL15" i="42"/>
  <c r="AC15" i="42"/>
  <c r="Z15" i="42"/>
  <c r="W15" i="42"/>
  <c r="N15" i="42"/>
  <c r="K15" i="42"/>
  <c r="H15" i="42"/>
  <c r="AR14" i="42"/>
  <c r="AO14" i="42"/>
  <c r="AL14" i="42"/>
  <c r="AC14" i="42"/>
  <c r="Z14" i="42"/>
  <c r="W14" i="42"/>
  <c r="N14" i="42"/>
  <c r="K14" i="42"/>
  <c r="H14" i="42"/>
  <c r="AR13" i="42"/>
  <c r="AO13" i="42"/>
  <c r="AL13" i="42"/>
  <c r="AC13" i="42"/>
  <c r="Z13" i="42"/>
  <c r="W13" i="42"/>
  <c r="N13" i="42"/>
  <c r="K13" i="42"/>
  <c r="H13" i="42"/>
  <c r="AR12" i="42"/>
  <c r="AO12" i="42"/>
  <c r="AL12" i="42"/>
  <c r="AC12" i="42"/>
  <c r="Z12" i="42"/>
  <c r="W12" i="42"/>
  <c r="N12" i="42"/>
  <c r="K12" i="42"/>
  <c r="H12" i="42"/>
  <c r="AR11" i="42"/>
  <c r="AO11" i="42"/>
  <c r="AL11" i="42"/>
  <c r="AC11" i="42"/>
  <c r="Z11" i="42"/>
  <c r="W11" i="42"/>
  <c r="N11" i="42"/>
  <c r="K11" i="42"/>
  <c r="H11" i="42"/>
  <c r="AR10" i="42"/>
  <c r="AO10" i="42"/>
  <c r="AL10" i="42"/>
  <c r="AC10" i="42"/>
  <c r="Z10" i="42"/>
  <c r="W10" i="42"/>
  <c r="N10" i="42"/>
  <c r="K10" i="42"/>
  <c r="H10" i="42"/>
  <c r="AR9" i="42"/>
  <c r="AL9" i="42"/>
  <c r="AC9" i="42"/>
  <c r="Z9" i="42"/>
  <c r="W9" i="42"/>
  <c r="N9" i="42"/>
  <c r="K9" i="42"/>
  <c r="H9" i="42"/>
  <c r="E11" i="41"/>
  <c r="E10" i="41"/>
  <c r="E9" i="41"/>
  <c r="E8" i="41"/>
  <c r="E7" i="41"/>
  <c r="C6" i="41"/>
  <c r="D9" i="41" s="1"/>
  <c r="B6" i="41"/>
  <c r="K16" i="40"/>
  <c r="J16" i="40"/>
  <c r="H16" i="40"/>
  <c r="G16" i="40"/>
  <c r="E16" i="40"/>
  <c r="D16" i="40"/>
  <c r="K15" i="40"/>
  <c r="J15" i="40"/>
  <c r="H15" i="40"/>
  <c r="G15" i="40"/>
  <c r="E15" i="40"/>
  <c r="D15" i="40"/>
  <c r="I14" i="40"/>
  <c r="F14" i="40"/>
  <c r="F16" i="40" s="1"/>
  <c r="C14" i="40"/>
  <c r="I13" i="40"/>
  <c r="F13" i="40"/>
  <c r="C13" i="40"/>
  <c r="F32" i="39"/>
  <c r="E32" i="39"/>
  <c r="D32" i="39"/>
  <c r="C32" i="39"/>
  <c r="E6" i="39"/>
  <c r="D6" i="39"/>
  <c r="C6" i="39"/>
  <c r="C5" i="39" l="1"/>
  <c r="C16" i="40"/>
  <c r="I15" i="40"/>
  <c r="D10" i="41"/>
  <c r="D5" i="39"/>
  <c r="I16" i="40"/>
  <c r="C15" i="40"/>
  <c r="E6" i="41"/>
  <c r="F15" i="40"/>
  <c r="D8" i="41"/>
  <c r="AL24" i="42"/>
  <c r="AC24" i="42"/>
  <c r="W24" i="42"/>
  <c r="H24" i="42"/>
  <c r="AR24" i="42"/>
  <c r="K24" i="42"/>
  <c r="AO24" i="42"/>
  <c r="E5" i="39"/>
  <c r="N24" i="42"/>
  <c r="Z24" i="42"/>
  <c r="D7" i="41"/>
  <c r="D11" i="41"/>
  <c r="D6" i="41" l="1"/>
</calcChain>
</file>

<file path=xl/sharedStrings.xml><?xml version="1.0" encoding="utf-8"?>
<sst xmlns="http://schemas.openxmlformats.org/spreadsheetml/2006/main" count="563" uniqueCount="322">
  <si>
    <t>目次</t>
    <rPh sb="0" eb="2">
      <t>モクジ</t>
    </rPh>
    <phoneticPr fontId="4"/>
  </si>
  <si>
    <t>表番号</t>
    <phoneticPr fontId="4"/>
  </si>
  <si>
    <t>年次</t>
    <rPh sb="0" eb="2">
      <t>ネンジ</t>
    </rPh>
    <phoneticPr fontId="4"/>
  </si>
  <si>
    <t>年次
（和暦）</t>
    <rPh sb="0" eb="2">
      <t>ネンジ</t>
    </rPh>
    <rPh sb="4" eb="6">
      <t>ワレキ</t>
    </rPh>
    <phoneticPr fontId="4"/>
  </si>
  <si>
    <t>総数</t>
    <rPh sb="0" eb="2">
      <t>ソウスウ</t>
    </rPh>
    <phoneticPr fontId="4"/>
  </si>
  <si>
    <t>平成24年</t>
    <rPh sb="0" eb="2">
      <t>ヘイセイ</t>
    </rPh>
    <phoneticPr fontId="4"/>
  </si>
  <si>
    <t>平成26年</t>
    <rPh sb="0" eb="2">
      <t>ヘイセイ</t>
    </rPh>
    <phoneticPr fontId="4"/>
  </si>
  <si>
    <t>平成29年</t>
    <rPh sb="0" eb="2">
      <t>ヘイセイ</t>
    </rPh>
    <phoneticPr fontId="4"/>
  </si>
  <si>
    <t>平成30年</t>
    <rPh sb="0" eb="2">
      <t>ヘイセイ</t>
    </rPh>
    <phoneticPr fontId="4"/>
  </si>
  <si>
    <t>令和2年</t>
    <rPh sb="0" eb="2">
      <t>レイワ</t>
    </rPh>
    <phoneticPr fontId="4"/>
  </si>
  <si>
    <t>令和元年</t>
    <rPh sb="0" eb="2">
      <t>レイワ</t>
    </rPh>
    <rPh sb="2" eb="3">
      <t>モト</t>
    </rPh>
    <phoneticPr fontId="4"/>
  </si>
  <si>
    <t>平成28年</t>
    <rPh sb="0" eb="2">
      <t>ヘイセイ</t>
    </rPh>
    <rPh sb="4" eb="5">
      <t>ネン</t>
    </rPh>
    <phoneticPr fontId="4"/>
  </si>
  <si>
    <t>令和3年</t>
    <rPh sb="0" eb="2">
      <t>レイワ</t>
    </rPh>
    <phoneticPr fontId="4"/>
  </si>
  <si>
    <t>男</t>
    <rPh sb="0" eb="1">
      <t>オトコ</t>
    </rPh>
    <phoneticPr fontId="4"/>
  </si>
  <si>
    <t>女</t>
    <rPh sb="0" eb="1">
      <t>オンナ</t>
    </rPh>
    <phoneticPr fontId="4"/>
  </si>
  <si>
    <t>-</t>
  </si>
  <si>
    <t>-</t>
    <phoneticPr fontId="4"/>
  </si>
  <si>
    <t>福島市</t>
    <phoneticPr fontId="4"/>
  </si>
  <si>
    <t>会津若松市</t>
    <phoneticPr fontId="4"/>
  </si>
  <si>
    <t>いわき市</t>
    <phoneticPr fontId="4"/>
  </si>
  <si>
    <t>白河市</t>
    <phoneticPr fontId="4"/>
  </si>
  <si>
    <t>須賀川市</t>
    <phoneticPr fontId="4"/>
  </si>
  <si>
    <t>喜多方市</t>
    <phoneticPr fontId="4"/>
  </si>
  <si>
    <t>相馬市</t>
    <phoneticPr fontId="4"/>
  </si>
  <si>
    <t>二本松市</t>
    <phoneticPr fontId="4"/>
  </si>
  <si>
    <t>田村市</t>
    <rPh sb="0" eb="2">
      <t>タムラ</t>
    </rPh>
    <rPh sb="2" eb="3">
      <t>シ</t>
    </rPh>
    <phoneticPr fontId="4"/>
  </si>
  <si>
    <t>伊達市</t>
    <rPh sb="0" eb="3">
      <t>ダテシ</t>
    </rPh>
    <phoneticPr fontId="4"/>
  </si>
  <si>
    <t>-</t>
    <phoneticPr fontId="2"/>
  </si>
  <si>
    <t>2010年
（平成22）</t>
    <rPh sb="4" eb="5">
      <t>ネン</t>
    </rPh>
    <rPh sb="7" eb="9">
      <t>ヘイセイ</t>
    </rPh>
    <phoneticPr fontId="4"/>
  </si>
  <si>
    <t>2020年
（令和2）</t>
    <rPh sb="4" eb="5">
      <t>ネン</t>
    </rPh>
    <rPh sb="7" eb="9">
      <t>レイワ</t>
    </rPh>
    <phoneticPr fontId="4"/>
  </si>
  <si>
    <t>増減数</t>
    <rPh sb="0" eb="1">
      <t>ゾウ</t>
    </rPh>
    <rPh sb="1" eb="2">
      <t>ゲン</t>
    </rPh>
    <rPh sb="2" eb="3">
      <t>スウ</t>
    </rPh>
    <phoneticPr fontId="4"/>
  </si>
  <si>
    <t>増減率(%)</t>
    <rPh sb="0" eb="2">
      <t>ゾウゲン</t>
    </rPh>
    <rPh sb="2" eb="3">
      <t>リツ</t>
    </rPh>
    <phoneticPr fontId="4"/>
  </si>
  <si>
    <t>目次へ戻る</t>
    <rPh sb="0" eb="2">
      <t>モクジ</t>
    </rPh>
    <rPh sb="3" eb="4">
      <t>モド</t>
    </rPh>
    <phoneticPr fontId="2"/>
  </si>
  <si>
    <t>2012(平成24)年2月1日現在</t>
    <phoneticPr fontId="4"/>
  </si>
  <si>
    <t>2014(平成26)年7月1日現在</t>
    <phoneticPr fontId="4"/>
  </si>
  <si>
    <t>2016(平成28)年6月1日現在</t>
    <phoneticPr fontId="4"/>
  </si>
  <si>
    <t>事業所数</t>
    <rPh sb="0" eb="3">
      <t>ジギョウショ</t>
    </rPh>
    <rPh sb="3" eb="4">
      <t>スウ</t>
    </rPh>
    <phoneticPr fontId="4"/>
  </si>
  <si>
    <t xml:space="preserve">５．商　工　業 </t>
    <phoneticPr fontId="4"/>
  </si>
  <si>
    <t>事業所数
（店）</t>
    <rPh sb="0" eb="1">
      <t>コト</t>
    </rPh>
    <rPh sb="1" eb="2">
      <t>ギョウ</t>
    </rPh>
    <rPh sb="2" eb="3">
      <t>トコロ</t>
    </rPh>
    <rPh sb="3" eb="4">
      <t>スウ</t>
    </rPh>
    <phoneticPr fontId="4"/>
  </si>
  <si>
    <t>従業者数
（人）</t>
    <rPh sb="0" eb="1">
      <t>ジュウ</t>
    </rPh>
    <rPh sb="1" eb="2">
      <t>ゴウ</t>
    </rPh>
    <rPh sb="2" eb="3">
      <t>モノ</t>
    </rPh>
    <rPh sb="3" eb="4">
      <t>スウ</t>
    </rPh>
    <phoneticPr fontId="17"/>
  </si>
  <si>
    <t>年間販売額
(百万円)</t>
    <rPh sb="0" eb="2">
      <t>ネンカン</t>
    </rPh>
    <rPh sb="2" eb="5">
      <t>ハンバイガク</t>
    </rPh>
    <phoneticPr fontId="4"/>
  </si>
  <si>
    <t>売場面積
(㎡)</t>
    <rPh sb="0" eb="2">
      <t>ウリバ</t>
    </rPh>
    <rPh sb="2" eb="4">
      <t>メンセキ</t>
    </rPh>
    <phoneticPr fontId="4"/>
  </si>
  <si>
    <t>合計</t>
    <rPh sb="0" eb="2">
      <t>ゴウケイ</t>
    </rPh>
    <phoneticPr fontId="4"/>
  </si>
  <si>
    <t xml:space="preserve">卸売業計 </t>
    <phoneticPr fontId="4"/>
  </si>
  <si>
    <t>各種商品卸売業</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</si>
  <si>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</si>
  <si>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</si>
  <si>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</si>
  <si>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</si>
  <si>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</si>
  <si>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</si>
  <si>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</si>
  <si>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</si>
  <si>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</si>
  <si>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</si>
  <si>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</si>
  <si>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</si>
  <si>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</si>
  <si>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</si>
  <si>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</si>
  <si>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</si>
  <si>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</si>
  <si>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</si>
  <si>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 xml:space="preserve">小売業計 </t>
    <phoneticPr fontId="4"/>
  </si>
  <si>
    <t>各種商品小売業</t>
  </si>
  <si>
    <t>織物・衣服・身の回り品小売業</t>
  </si>
  <si>
    <t>飲食料品小売業</t>
  </si>
  <si>
    <t>機械器具小売業</t>
  </si>
  <si>
    <t>その他の小売業</t>
    <rPh sb="2" eb="3">
      <t>タ</t>
    </rPh>
    <rPh sb="4" eb="7">
      <t>コウリギョウ</t>
    </rPh>
    <phoneticPr fontId="4"/>
  </si>
  <si>
    <t>無店舗小売業</t>
  </si>
  <si>
    <t>2002(平成14)年6月1日現在</t>
    <rPh sb="15" eb="17">
      <t>ゲンザイ</t>
    </rPh>
    <phoneticPr fontId="4"/>
  </si>
  <si>
    <t>2007(平成19)年6月1日現在</t>
    <phoneticPr fontId="4"/>
  </si>
  <si>
    <t>事業所数（店）</t>
    <rPh sb="0" eb="1">
      <t>コト</t>
    </rPh>
    <rPh sb="1" eb="2">
      <t>ギョウ</t>
    </rPh>
    <rPh sb="2" eb="3">
      <t>トコロ</t>
    </rPh>
    <rPh sb="3" eb="4">
      <t>スウ</t>
    </rPh>
    <rPh sb="5" eb="6">
      <t>ミセ</t>
    </rPh>
    <phoneticPr fontId="1"/>
  </si>
  <si>
    <t>従業者数（人）</t>
    <rPh sb="0" eb="1">
      <t>ジュウ</t>
    </rPh>
    <rPh sb="1" eb="2">
      <t>ギョウ</t>
    </rPh>
    <rPh sb="2" eb="3">
      <t>シャ</t>
    </rPh>
    <rPh sb="3" eb="4">
      <t>カズ</t>
    </rPh>
    <rPh sb="5" eb="6">
      <t>ニン</t>
    </rPh>
    <phoneticPr fontId="1"/>
  </si>
  <si>
    <t>年間販売額(百万円)</t>
    <rPh sb="0" eb="1">
      <t>トシ</t>
    </rPh>
    <rPh sb="1" eb="2">
      <t>カン</t>
    </rPh>
    <rPh sb="2" eb="3">
      <t>ハン</t>
    </rPh>
    <rPh sb="3" eb="4">
      <t>バイ</t>
    </rPh>
    <rPh sb="4" eb="5">
      <t>ガク</t>
    </rPh>
    <rPh sb="6" eb="7">
      <t>ヒャク</t>
    </rPh>
    <rPh sb="7" eb="9">
      <t>マンエン</t>
    </rPh>
    <phoneticPr fontId="4"/>
  </si>
  <si>
    <t>合計</t>
    <rPh sb="0" eb="1">
      <t>ゴウ</t>
    </rPh>
    <rPh sb="1" eb="2">
      <t>ケイ</t>
    </rPh>
    <phoneticPr fontId="1"/>
  </si>
  <si>
    <t>卸売</t>
    <rPh sb="0" eb="1">
      <t>オロシ</t>
    </rPh>
    <rPh sb="1" eb="2">
      <t>バイ</t>
    </rPh>
    <phoneticPr fontId="1"/>
  </si>
  <si>
    <t>小売</t>
    <rPh sb="0" eb="1">
      <t>ショウ</t>
    </rPh>
    <rPh sb="1" eb="2">
      <t>バイ</t>
    </rPh>
    <phoneticPr fontId="1"/>
  </si>
  <si>
    <t>合計</t>
    <rPh sb="0" eb="1">
      <t>ゴウ</t>
    </rPh>
    <rPh sb="1" eb="2">
      <t>ケイ</t>
    </rPh>
    <phoneticPr fontId="19"/>
  </si>
  <si>
    <t>卸売</t>
    <rPh sb="0" eb="1">
      <t>オロシ</t>
    </rPh>
    <rPh sb="1" eb="2">
      <t>バイ</t>
    </rPh>
    <phoneticPr fontId="19"/>
  </si>
  <si>
    <t>小売</t>
    <rPh sb="0" eb="1">
      <t>ショウ</t>
    </rPh>
    <rPh sb="1" eb="2">
      <t>バイ</t>
    </rPh>
    <phoneticPr fontId="4"/>
  </si>
  <si>
    <t>平成14年</t>
    <rPh sb="0" eb="2">
      <t>ヘイセイ</t>
    </rPh>
    <rPh sb="4" eb="5">
      <t>ネン</t>
    </rPh>
    <phoneticPr fontId="4"/>
  </si>
  <si>
    <t>平成19年</t>
    <rPh sb="0" eb="2">
      <t>ヘイセイ</t>
    </rPh>
    <rPh sb="4" eb="5">
      <t>ネン</t>
    </rPh>
    <phoneticPr fontId="4"/>
  </si>
  <si>
    <t>平成26年</t>
    <rPh sb="0" eb="2">
      <t>ヘイセイ</t>
    </rPh>
    <rPh sb="4" eb="5">
      <t>ネン</t>
    </rPh>
    <phoneticPr fontId="4"/>
  </si>
  <si>
    <t>（注）年間販売額は百万円以下を四捨五入により表記</t>
    <rPh sb="1" eb="2">
      <t>チュウ</t>
    </rPh>
    <rPh sb="3" eb="5">
      <t>ネンカン</t>
    </rPh>
    <phoneticPr fontId="4"/>
  </si>
  <si>
    <t>出典：商業統計調査郡山市結果報告書（平成14年、平成19年、平成26年）</t>
    <phoneticPr fontId="4"/>
  </si>
  <si>
    <t>業種</t>
    <rPh sb="0" eb="2">
      <t>ギョウシュ</t>
    </rPh>
    <phoneticPr fontId="4"/>
  </si>
  <si>
    <t>事業所数（店）</t>
    <rPh sb="0" eb="3">
      <t>ジギョウショ</t>
    </rPh>
    <rPh sb="3" eb="4">
      <t>スウ</t>
    </rPh>
    <rPh sb="5" eb="6">
      <t>ミセ</t>
    </rPh>
    <phoneticPr fontId="4"/>
  </si>
  <si>
    <t>売場面積（㎡）</t>
    <phoneticPr fontId="4"/>
  </si>
  <si>
    <t>面積</t>
    <phoneticPr fontId="4"/>
  </si>
  <si>
    <t>構成比(%)</t>
    <rPh sb="0" eb="3">
      <t>コウセイヒ</t>
    </rPh>
    <phoneticPr fontId="4"/>
  </si>
  <si>
    <t>１店当たりの面積</t>
    <rPh sb="0" eb="2">
      <t>１テン</t>
    </rPh>
    <rPh sb="2" eb="3">
      <t>ア</t>
    </rPh>
    <rPh sb="6" eb="8">
      <t>メンセキ</t>
    </rPh>
    <phoneticPr fontId="4"/>
  </si>
  <si>
    <t>地区</t>
    <rPh sb="0" eb="2">
      <t>チク</t>
    </rPh>
    <phoneticPr fontId="4"/>
  </si>
  <si>
    <t>事業所数（店）</t>
    <rPh sb="0" eb="1">
      <t>コト</t>
    </rPh>
    <rPh sb="1" eb="2">
      <t>ギョウ</t>
    </rPh>
    <rPh sb="2" eb="3">
      <t>トコロ</t>
    </rPh>
    <rPh sb="3" eb="4">
      <t>スウ</t>
    </rPh>
    <rPh sb="5" eb="6">
      <t>ミセ</t>
    </rPh>
    <phoneticPr fontId="4"/>
  </si>
  <si>
    <t>従業者数（人）</t>
    <rPh sb="0" eb="1">
      <t>ジュウ</t>
    </rPh>
    <rPh sb="1" eb="4">
      <t>ギョウシャスウ</t>
    </rPh>
    <rPh sb="5" eb="6">
      <t>ニン</t>
    </rPh>
    <phoneticPr fontId="4"/>
  </si>
  <si>
    <t>年間販売額（万円）</t>
    <rPh sb="0" eb="2">
      <t>ネンカン</t>
    </rPh>
    <rPh sb="2" eb="4">
      <t>ハンバイ</t>
    </rPh>
    <rPh sb="4" eb="5">
      <t>ガク</t>
    </rPh>
    <rPh sb="6" eb="8">
      <t>マンエン</t>
    </rPh>
    <phoneticPr fontId="4"/>
  </si>
  <si>
    <t>2014(平成26)年</t>
    <rPh sb="5" eb="7">
      <t>ヘイセイ</t>
    </rPh>
    <rPh sb="10" eb="11">
      <t>ネン</t>
    </rPh>
    <phoneticPr fontId="4"/>
  </si>
  <si>
    <t>2016(平成28)年</t>
    <rPh sb="5" eb="7">
      <t>ヘイセイ</t>
    </rPh>
    <rPh sb="10" eb="11">
      <t>ネン</t>
    </rPh>
    <phoneticPr fontId="4"/>
  </si>
  <si>
    <t>2016(平成28)年</t>
    <phoneticPr fontId="4"/>
  </si>
  <si>
    <t>合計</t>
    <rPh sb="0" eb="1">
      <t>ゴウ</t>
    </rPh>
    <rPh sb="1" eb="2">
      <t>ケイ</t>
    </rPh>
    <phoneticPr fontId="4"/>
  </si>
  <si>
    <t>卸売</t>
    <rPh sb="0" eb="2">
      <t>オロシウリ</t>
    </rPh>
    <phoneticPr fontId="4"/>
  </si>
  <si>
    <t>小売</t>
    <rPh sb="0" eb="2">
      <t>コウリ</t>
    </rPh>
    <phoneticPr fontId="4"/>
  </si>
  <si>
    <t>全国</t>
    <phoneticPr fontId="4"/>
  </si>
  <si>
    <t>福島県</t>
    <phoneticPr fontId="4"/>
  </si>
  <si>
    <t>郡山市</t>
    <phoneticPr fontId="4"/>
  </si>
  <si>
    <t>南相馬市</t>
    <rPh sb="0" eb="1">
      <t>ミナミ</t>
    </rPh>
    <rPh sb="1" eb="4">
      <t>ソウマシ</t>
    </rPh>
    <phoneticPr fontId="4"/>
  </si>
  <si>
    <t>本宮市</t>
    <rPh sb="0" eb="2">
      <t>モトミヤ</t>
    </rPh>
    <rPh sb="2" eb="3">
      <t>シ</t>
    </rPh>
    <phoneticPr fontId="4"/>
  </si>
  <si>
    <t>市部計</t>
    <phoneticPr fontId="4"/>
  </si>
  <si>
    <t>郡部計</t>
    <phoneticPr fontId="4"/>
  </si>
  <si>
    <t>地区</t>
    <rPh sb="0" eb="1">
      <t>チ</t>
    </rPh>
    <rPh sb="1" eb="2">
      <t>ク</t>
    </rPh>
    <phoneticPr fontId="4"/>
  </si>
  <si>
    <t xml:space="preserve"> 従業者数（人）</t>
    <rPh sb="1" eb="4">
      <t>ジュウギョウシャ</t>
    </rPh>
    <phoneticPr fontId="4"/>
  </si>
  <si>
    <t>2014(平成26)年</t>
    <phoneticPr fontId="4"/>
  </si>
  <si>
    <t>県北地区</t>
  </si>
  <si>
    <t>県中地区</t>
  </si>
  <si>
    <t>県南地区</t>
  </si>
  <si>
    <t>会津地区</t>
  </si>
  <si>
    <t>相双地区</t>
    <rPh sb="0" eb="1">
      <t>ソウマ</t>
    </rPh>
    <rPh sb="1" eb="2">
      <t>フタバ</t>
    </rPh>
    <rPh sb="2" eb="4">
      <t>チク</t>
    </rPh>
    <phoneticPr fontId="4"/>
  </si>
  <si>
    <t>いわき地区</t>
    <rPh sb="3" eb="5">
      <t>チク</t>
    </rPh>
    <phoneticPr fontId="4"/>
  </si>
  <si>
    <t>（注）県北地区：福島市、二本松市、伊達市、本宮市、伊達郡、安達郡</t>
    <phoneticPr fontId="4"/>
  </si>
  <si>
    <t>県中地区：郡山市、須賀川市、田村市、岩瀬郡、石川郡、田村郡</t>
    <rPh sb="14" eb="16">
      <t>タムラ</t>
    </rPh>
    <rPh sb="16" eb="17">
      <t>シ</t>
    </rPh>
    <rPh sb="18" eb="20">
      <t>イワセ</t>
    </rPh>
    <phoneticPr fontId="4"/>
  </si>
  <si>
    <t>県南地区：白河市、西白河郡、東白川郡</t>
    <phoneticPr fontId="4"/>
  </si>
  <si>
    <t>会津地区：会津若松市、喜多方市、大沼郡、河沼郡、耶麻郡、南会津郡</t>
    <phoneticPr fontId="4"/>
  </si>
  <si>
    <t>相双地区：相馬市、南相馬市、相馬郡、双葉郡</t>
    <phoneticPr fontId="4"/>
  </si>
  <si>
    <t>いわき地区：いわき市</t>
    <phoneticPr fontId="4"/>
  </si>
  <si>
    <t>出典：商業統計調査郡山市結果報告書</t>
    <phoneticPr fontId="4"/>
  </si>
  <si>
    <t>産業別</t>
    <rPh sb="0" eb="2">
      <t>サンギョウ</t>
    </rPh>
    <rPh sb="2" eb="3">
      <t>ベツ</t>
    </rPh>
    <phoneticPr fontId="4"/>
  </si>
  <si>
    <t>現金給与総額(万円)</t>
    <rPh sb="0" eb="1">
      <t>ウツツ</t>
    </rPh>
    <rPh sb="1" eb="2">
      <t>キン</t>
    </rPh>
    <rPh sb="2" eb="4">
      <t>キュウヨ</t>
    </rPh>
    <rPh sb="4" eb="6">
      <t>ソウガク</t>
    </rPh>
    <rPh sb="7" eb="9">
      <t>マンエン</t>
    </rPh>
    <phoneticPr fontId="4"/>
  </si>
  <si>
    <t>原材料使用額等(万円)</t>
    <rPh sb="0" eb="1">
      <t>ハラ</t>
    </rPh>
    <rPh sb="1" eb="2">
      <t>ザイ</t>
    </rPh>
    <rPh sb="2" eb="3">
      <t>リョウ</t>
    </rPh>
    <rPh sb="3" eb="5">
      <t>シヨウ</t>
    </rPh>
    <rPh sb="5" eb="6">
      <t>ガク</t>
    </rPh>
    <rPh sb="6" eb="7">
      <t>トウ</t>
    </rPh>
    <rPh sb="8" eb="10">
      <t>マンエン</t>
    </rPh>
    <phoneticPr fontId="4"/>
  </si>
  <si>
    <t>製造品出荷額等(万円)</t>
    <rPh sb="0" eb="1">
      <t>セイ</t>
    </rPh>
    <rPh sb="1" eb="2">
      <t>ヅクリ</t>
    </rPh>
    <rPh sb="2" eb="3">
      <t>シナ</t>
    </rPh>
    <rPh sb="3" eb="4">
      <t>デ</t>
    </rPh>
    <rPh sb="4" eb="5">
      <t>ニ</t>
    </rPh>
    <rPh sb="5" eb="6">
      <t>ガク</t>
    </rPh>
    <rPh sb="6" eb="7">
      <t>トウ</t>
    </rPh>
    <rPh sb="8" eb="10">
      <t>マンエン</t>
    </rPh>
    <phoneticPr fontId="4"/>
  </si>
  <si>
    <t>総額</t>
    <rPh sb="0" eb="2">
      <t>ソウガク</t>
    </rPh>
    <phoneticPr fontId="4"/>
  </si>
  <si>
    <t>製造品出荷額</t>
    <rPh sb="0" eb="3">
      <t>セイゾウヒン</t>
    </rPh>
    <rPh sb="3" eb="5">
      <t>シュッカ</t>
    </rPh>
    <rPh sb="5" eb="6">
      <t>ガク</t>
    </rPh>
    <phoneticPr fontId="4"/>
  </si>
  <si>
    <t>加工賃収入額</t>
    <rPh sb="0" eb="2">
      <t>カコウ</t>
    </rPh>
    <rPh sb="2" eb="3">
      <t>チン</t>
    </rPh>
    <rPh sb="3" eb="5">
      <t>シュウニュウ</t>
    </rPh>
    <rPh sb="5" eb="6">
      <t>ガク</t>
    </rPh>
    <phoneticPr fontId="4"/>
  </si>
  <si>
    <t>くず・廃物の出荷額その他</t>
    <rPh sb="3" eb="5">
      <t>ハイブツ</t>
    </rPh>
    <rPh sb="6" eb="8">
      <t>シュッカ</t>
    </rPh>
    <rPh sb="8" eb="9">
      <t>ガク</t>
    </rPh>
    <rPh sb="11" eb="12">
      <t>タ</t>
    </rPh>
    <phoneticPr fontId="4"/>
  </si>
  <si>
    <t>30人以上</t>
    <rPh sb="2" eb="3">
      <t>ニン</t>
    </rPh>
    <rPh sb="3" eb="5">
      <t>イジョウ</t>
    </rPh>
    <phoneticPr fontId="4"/>
  </si>
  <si>
    <t>29人以下</t>
    <rPh sb="2" eb="3">
      <t>ニン</t>
    </rPh>
    <rPh sb="3" eb="5">
      <t>イカ</t>
    </rPh>
    <phoneticPr fontId="4"/>
  </si>
  <si>
    <t>（注）従業者４人以上の事業所</t>
    <rPh sb="1" eb="2">
      <t>チュウ</t>
    </rPh>
    <rPh sb="3" eb="6">
      <t>ジュウギョウシャ</t>
    </rPh>
    <rPh sb="7" eb="8">
      <t>ニン</t>
    </rPh>
    <rPh sb="8" eb="10">
      <t>イジョウ</t>
    </rPh>
    <rPh sb="11" eb="14">
      <t>ジギョウショ</t>
    </rPh>
    <phoneticPr fontId="4"/>
  </si>
  <si>
    <t>規模別</t>
    <rPh sb="0" eb="2">
      <t>キボ</t>
    </rPh>
    <rPh sb="2" eb="3">
      <t>ベツ</t>
    </rPh>
    <phoneticPr fontId="4"/>
  </si>
  <si>
    <t>前年比
(％)</t>
    <rPh sb="0" eb="2">
      <t>ゼンネン</t>
    </rPh>
    <rPh sb="2" eb="3">
      <t>ヒ</t>
    </rPh>
    <phoneticPr fontId="4"/>
  </si>
  <si>
    <t>従業者数</t>
    <rPh sb="0" eb="3">
      <t>ジュウギョウシャ</t>
    </rPh>
    <rPh sb="3" eb="4">
      <t>スウ</t>
    </rPh>
    <phoneticPr fontId="4"/>
  </si>
  <si>
    <t>製造品出荷額等(万円)</t>
    <rPh sb="0" eb="3">
      <t>セイゾウヒン</t>
    </rPh>
    <rPh sb="3" eb="5">
      <t>シュッカ</t>
    </rPh>
    <rPh sb="5" eb="6">
      <t>ガク</t>
    </rPh>
    <rPh sb="6" eb="7">
      <t>トウ</t>
    </rPh>
    <rPh sb="8" eb="10">
      <t>マンエン</t>
    </rPh>
    <phoneticPr fontId="4"/>
  </si>
  <si>
    <t>2018年
（平成30）</t>
    <rPh sb="4" eb="5">
      <t>ネン</t>
    </rPh>
    <rPh sb="7" eb="9">
      <t>ヘイセイ</t>
    </rPh>
    <phoneticPr fontId="4"/>
  </si>
  <si>
    <t>2019年
（令和元）</t>
    <rPh sb="4" eb="5">
      <t>ネン</t>
    </rPh>
    <rPh sb="7" eb="9">
      <t>レイワ</t>
    </rPh>
    <rPh sb="9" eb="10">
      <t>モト</t>
    </rPh>
    <phoneticPr fontId="4"/>
  </si>
  <si>
    <t>2018年
（平成30）</t>
    <phoneticPr fontId="4"/>
  </si>
  <si>
    <t>2019年
（令和元）</t>
    <phoneticPr fontId="4"/>
  </si>
  <si>
    <t>4～29人</t>
    <rPh sb="4" eb="5">
      <t>ニン</t>
    </rPh>
    <phoneticPr fontId="4"/>
  </si>
  <si>
    <t>付加価値額(万円)</t>
    <rPh sb="0" eb="2">
      <t>フカ</t>
    </rPh>
    <rPh sb="2" eb="4">
      <t>カチ</t>
    </rPh>
    <rPh sb="4" eb="5">
      <t>ガク</t>
    </rPh>
    <rPh sb="6" eb="8">
      <t>マンエン</t>
    </rPh>
    <phoneticPr fontId="4"/>
  </si>
  <si>
    <t>従業者規模別</t>
    <rPh sb="0" eb="3">
      <t>ジュウギョウシャ</t>
    </rPh>
    <rPh sb="3" eb="5">
      <t>キボ</t>
    </rPh>
    <rPh sb="5" eb="6">
      <t>ベツ</t>
    </rPh>
    <phoneticPr fontId="4"/>
  </si>
  <si>
    <t>常用労働者</t>
    <rPh sb="0" eb="2">
      <t>ジョウヨウ</t>
    </rPh>
    <rPh sb="2" eb="5">
      <t>ロウドウシャ</t>
    </rPh>
    <phoneticPr fontId="4"/>
  </si>
  <si>
    <t>平成25年</t>
    <rPh sb="0" eb="2">
      <t>ヘイセイ</t>
    </rPh>
    <rPh sb="4" eb="5">
      <t>ネン</t>
    </rPh>
    <phoneticPr fontId="4"/>
  </si>
  <si>
    <t>2012(平成24)年</t>
    <rPh sb="5" eb="7">
      <t>ヘイセイ</t>
    </rPh>
    <rPh sb="10" eb="11">
      <t>ネン</t>
    </rPh>
    <phoneticPr fontId="4"/>
  </si>
  <si>
    <t>令和3年</t>
    <rPh sb="0" eb="2">
      <t>レイワ</t>
    </rPh>
    <rPh sb="3" eb="4">
      <t>ネン</t>
    </rPh>
    <phoneticPr fontId="4"/>
  </si>
  <si>
    <t>食料品製造業</t>
  </si>
  <si>
    <t>飲料・たばこ・飼料製造業</t>
  </si>
  <si>
    <t>繊維工業</t>
  </si>
  <si>
    <t>家具・装備品製造業</t>
  </si>
  <si>
    <t>パルプ・紙・紙加工品製造業</t>
  </si>
  <si>
    <t>化学工業</t>
  </si>
  <si>
    <t>石油製品・石炭製品製造業</t>
  </si>
  <si>
    <t>ゴム製品製造業</t>
  </si>
  <si>
    <t>窯業・土石製品製造業</t>
  </si>
  <si>
    <t>鉄鋼業</t>
  </si>
  <si>
    <t>非鉄金属製造業</t>
  </si>
  <si>
    <t>金属製品製造業</t>
  </si>
  <si>
    <t>生産用機械器具製造業</t>
  </si>
  <si>
    <t>業務用機械器具製造業</t>
  </si>
  <si>
    <t>電気機械器具製造業</t>
  </si>
  <si>
    <t>情報通信機械器具製造業</t>
  </si>
  <si>
    <t>輸送用機械器具製造業</t>
  </si>
  <si>
    <t>その他の製造業</t>
  </si>
  <si>
    <t>5-1</t>
    <phoneticPr fontId="2"/>
  </si>
  <si>
    <t>5-2</t>
  </si>
  <si>
    <t>5-3</t>
  </si>
  <si>
    <t>5-4</t>
  </si>
  <si>
    <t>5-5</t>
  </si>
  <si>
    <t>5-6</t>
  </si>
  <si>
    <t>5-7</t>
  </si>
  <si>
    <t>5-8</t>
  </si>
  <si>
    <t>商業の概況</t>
    <phoneticPr fontId="4"/>
  </si>
  <si>
    <t>商業の推移</t>
    <phoneticPr fontId="4"/>
  </si>
  <si>
    <t xml:space="preserve">業種別売場面積 </t>
    <phoneticPr fontId="4"/>
  </si>
  <si>
    <t>全国及び県内各市の推移</t>
    <phoneticPr fontId="4"/>
  </si>
  <si>
    <t xml:space="preserve">県内地区別の推移 </t>
    <phoneticPr fontId="4"/>
  </si>
  <si>
    <t xml:space="preserve">工業の概況 </t>
    <phoneticPr fontId="4"/>
  </si>
  <si>
    <t xml:space="preserve">工業の規模別構成比 </t>
    <phoneticPr fontId="4"/>
  </si>
  <si>
    <t xml:space="preserve">工業の推移  </t>
    <phoneticPr fontId="4"/>
  </si>
  <si>
    <t xml:space="preserve">５．商　工　業 </t>
  </si>
  <si>
    <t xml:space="preserve">5-8 工業の推移  </t>
  </si>
  <si>
    <t xml:space="preserve">5-7 工業の規模別構成比 </t>
  </si>
  <si>
    <t xml:space="preserve">5-6 工業の概況 </t>
  </si>
  <si>
    <t xml:space="preserve">5-5 県内地区別の推移 </t>
  </si>
  <si>
    <t xml:space="preserve">5-3 業種別売場面積 </t>
  </si>
  <si>
    <t>5-2 商業の推移</t>
  </si>
  <si>
    <t>（※項目をクリックすると、該当シートへ移動します。）</t>
    <phoneticPr fontId="2"/>
  </si>
  <si>
    <t>2021(令和3)年</t>
    <rPh sb="5" eb="7">
      <t>レイワ</t>
    </rPh>
    <rPh sb="9" eb="10">
      <t>ネン</t>
    </rPh>
    <phoneticPr fontId="4"/>
  </si>
  <si>
    <t>2021年
（令和3）</t>
    <rPh sb="4" eb="5">
      <t>ネン</t>
    </rPh>
    <rPh sb="7" eb="9">
      <t>レイワ</t>
    </rPh>
    <phoneticPr fontId="4"/>
  </si>
  <si>
    <t>2021(令和3)年6月1日現在</t>
    <rPh sb="5" eb="7">
      <t>レイワ</t>
    </rPh>
    <rPh sb="9" eb="10">
      <t>ネン</t>
    </rPh>
    <rPh sb="11" eb="12">
      <t>ガツ</t>
    </rPh>
    <rPh sb="13" eb="14">
      <t>ニチ</t>
    </rPh>
    <rPh sb="14" eb="16">
      <t>ゲンザイ</t>
    </rPh>
    <phoneticPr fontId="4"/>
  </si>
  <si>
    <t>事業所数</t>
    <rPh sb="0" eb="1">
      <t>コト</t>
    </rPh>
    <rPh sb="1" eb="2">
      <t>ギョウ</t>
    </rPh>
    <rPh sb="2" eb="3">
      <t>ショ</t>
    </rPh>
    <rPh sb="3" eb="4">
      <t>スウ</t>
    </rPh>
    <phoneticPr fontId="4"/>
  </si>
  <si>
    <t>事業に従事する者の人件費及び派遣受入者に係る人材派遣会社への支払額</t>
  </si>
  <si>
    <t>原材料・燃料・電力の使用額等</t>
  </si>
  <si>
    <t>製造品出荷額等</t>
    <rPh sb="0" eb="1">
      <t>セイ</t>
    </rPh>
    <rPh sb="1" eb="2">
      <t>ヅクリ</t>
    </rPh>
    <rPh sb="2" eb="3">
      <t>ヒン</t>
    </rPh>
    <rPh sb="3" eb="4">
      <t>デ</t>
    </rPh>
    <rPh sb="4" eb="5">
      <t>ニ</t>
    </rPh>
    <rPh sb="5" eb="6">
      <t>ガク</t>
    </rPh>
    <rPh sb="6" eb="7">
      <t>トウ</t>
    </rPh>
    <phoneticPr fontId="4"/>
  </si>
  <si>
    <t>粗付加価値額</t>
    <rPh sb="0" eb="1">
      <t>アラ</t>
    </rPh>
    <rPh sb="1" eb="5">
      <t>フカカチ</t>
    </rPh>
    <rPh sb="5" eb="6">
      <t>ガク</t>
    </rPh>
    <phoneticPr fontId="4"/>
  </si>
  <si>
    <t>従業者10人～299人</t>
    <rPh sb="0" eb="3">
      <t>ジュウギョウシャ</t>
    </rPh>
    <rPh sb="5" eb="6">
      <t>ニン</t>
    </rPh>
    <rPh sb="10" eb="11">
      <t>ニン</t>
    </rPh>
    <phoneticPr fontId="4"/>
  </si>
  <si>
    <t>従業者300人以上</t>
    <rPh sb="0" eb="3">
      <t>ジュウギョウシャ</t>
    </rPh>
    <rPh sb="6" eb="9">
      <t>ニンイジョウ</t>
    </rPh>
    <phoneticPr fontId="4"/>
  </si>
  <si>
    <t>（人）</t>
    <rPh sb="1" eb="2">
      <t>ヒト</t>
    </rPh>
    <phoneticPr fontId="4"/>
  </si>
  <si>
    <t>（万円）</t>
    <rPh sb="1" eb="3">
      <t>マンエン</t>
    </rPh>
    <phoneticPr fontId="4"/>
  </si>
  <si>
    <t>製造業計</t>
  </si>
  <si>
    <t>電子部品・デバイス・電子回路製造業</t>
  </si>
  <si>
    <t>はん用機械器具製造業</t>
  </si>
  <si>
    <t>プラスチック製品製造業（別掲を除く）</t>
  </si>
  <si>
    <t>木材・木製品製造業（家具を除く）</t>
  </si>
  <si>
    <t>印刷・同関連業</t>
  </si>
  <si>
    <t>製造品出荷額等の経理事項は、2020(令和2)年1月～2020(令和2)年12月の実績により調査。</t>
    <rPh sb="0" eb="3">
      <t>セイゾウヒン</t>
    </rPh>
    <rPh sb="3" eb="5">
      <t>シュッカ</t>
    </rPh>
    <rPh sb="5" eb="6">
      <t>ガク</t>
    </rPh>
    <rPh sb="6" eb="7">
      <t>トウ</t>
    </rPh>
    <phoneticPr fontId="4"/>
  </si>
  <si>
    <t>令和３年経済センサス活動調査は、個人経営を含まない集計結果であることから、時系列比較を行う際は十分に留意すること。</t>
    <rPh sb="4" eb="6">
      <t>ケイザイ</t>
    </rPh>
    <phoneticPr fontId="4"/>
  </si>
  <si>
    <t>出典：令和３年経済センサス活動調査（政府統計ポータルサイト）</t>
    <rPh sb="3" eb="5">
      <t>レイワ</t>
    </rPh>
    <rPh sb="6" eb="7">
      <t>ネン</t>
    </rPh>
    <rPh sb="7" eb="9">
      <t>ケイザイ</t>
    </rPh>
    <rPh sb="13" eb="17">
      <t>カツドウチョウサ</t>
    </rPh>
    <phoneticPr fontId="4"/>
  </si>
  <si>
    <t>-</t>
    <phoneticPr fontId="2"/>
  </si>
  <si>
    <t>製造品出荷額等の経理事項は、調査実施年の前年1月1日～12月31日の実績。</t>
    <phoneticPr fontId="4"/>
  </si>
  <si>
    <t>出典：2018(平成30)年から2020(令和２)年は福島県統計課編「2020年工業統計調査結果報告書」、2021(令和３)年は福島県統計課編「令和３年経済センサス-活動調査産業別集計（製造業・概要版）」</t>
    <rPh sb="0" eb="2">
      <t>シュッテン</t>
    </rPh>
    <rPh sb="8" eb="10">
      <t>ヘイセイ</t>
    </rPh>
    <rPh sb="13" eb="14">
      <t>ネン</t>
    </rPh>
    <rPh sb="21" eb="23">
      <t>レイワ</t>
    </rPh>
    <rPh sb="25" eb="26">
      <t>ネン</t>
    </rPh>
    <rPh sb="58" eb="60">
      <t>レイワ</t>
    </rPh>
    <rPh sb="62" eb="63">
      <t>ネン</t>
    </rPh>
    <rPh sb="64" eb="67">
      <t>フクシマケン</t>
    </rPh>
    <phoneticPr fontId="4"/>
  </si>
  <si>
    <t>2017(平成29)、2018(平成30)、2019(令和元)、2020(令和2)、2021(令和3)年6月1日現在</t>
    <rPh sb="5" eb="7">
      <t>ヘイセイ</t>
    </rPh>
    <rPh sb="16" eb="18">
      <t>ヘイセイ</t>
    </rPh>
    <rPh sb="27" eb="29">
      <t>レイワ</t>
    </rPh>
    <rPh sb="29" eb="30">
      <t>モト</t>
    </rPh>
    <rPh sb="51" eb="52">
      <t>ネン</t>
    </rPh>
    <rPh sb="53" eb="54">
      <t>ガツ</t>
    </rPh>
    <rPh sb="55" eb="56">
      <t>ニチ</t>
    </rPh>
    <rPh sb="56" eb="58">
      <t>ゲンザイ</t>
    </rPh>
    <phoneticPr fontId="4"/>
  </si>
  <si>
    <t>製造品出荷額等の経理事項は、調査実施年の前年1月1日～12月31日の実績。</t>
    <rPh sb="0" eb="3">
      <t>セイゾウヒン</t>
    </rPh>
    <rPh sb="3" eb="5">
      <t>シュッカ</t>
    </rPh>
    <rPh sb="5" eb="6">
      <t>ガク</t>
    </rPh>
    <rPh sb="6" eb="7">
      <t>トウ</t>
    </rPh>
    <rPh sb="14" eb="16">
      <t>チョウサ</t>
    </rPh>
    <rPh sb="16" eb="18">
      <t>ジッシ</t>
    </rPh>
    <rPh sb="18" eb="19">
      <t>ネン</t>
    </rPh>
    <rPh sb="20" eb="21">
      <t>ゼン</t>
    </rPh>
    <phoneticPr fontId="4"/>
  </si>
  <si>
    <t>平成28年</t>
    <rPh sb="0" eb="2">
      <t>ヘイセイ</t>
    </rPh>
    <rPh sb="4" eb="5">
      <t>ネン</t>
    </rPh>
    <phoneticPr fontId="2"/>
  </si>
  <si>
    <t>457</t>
  </si>
  <si>
    <t>17,640</t>
  </si>
  <si>
    <t>7,560,739</t>
  </si>
  <si>
    <t>45,417,721</t>
  </si>
  <si>
    <t>68,100,931</t>
  </si>
  <si>
    <t>00</t>
  </si>
  <si>
    <t>16</t>
  </si>
  <si>
    <t>28</t>
  </si>
  <si>
    <t>09</t>
  </si>
  <si>
    <t>29</t>
  </si>
  <si>
    <t>21</t>
  </si>
  <si>
    <t>30</t>
  </si>
  <si>
    <t>24</t>
  </si>
  <si>
    <t>25</t>
  </si>
  <si>
    <t>23</t>
  </si>
  <si>
    <t>18</t>
  </si>
  <si>
    <t>19</t>
  </si>
  <si>
    <t>26</t>
  </si>
  <si>
    <t>27</t>
  </si>
  <si>
    <t>31</t>
  </si>
  <si>
    <t>11</t>
  </si>
  <si>
    <t>32</t>
  </si>
  <si>
    <t>22</t>
  </si>
  <si>
    <t>12</t>
  </si>
  <si>
    <t>14</t>
  </si>
  <si>
    <t>15</t>
  </si>
  <si>
    <t>17</t>
  </si>
  <si>
    <t>10</t>
  </si>
  <si>
    <t>13</t>
  </si>
  <si>
    <t>産業中分類コード</t>
    <rPh sb="0" eb="2">
      <t>サンギョウ</t>
    </rPh>
    <rPh sb="2" eb="5">
      <t>チュウブンルイ</t>
    </rPh>
    <phoneticPr fontId="2"/>
  </si>
  <si>
    <t>2021(令和3)年6月1日現在</t>
    <rPh sb="5" eb="7">
      <t>レイワ</t>
    </rPh>
    <phoneticPr fontId="4"/>
  </si>
  <si>
    <t>2021(令和3)年6月1日現在</t>
    <rPh sb="5" eb="7">
      <t>レイワ</t>
    </rPh>
    <phoneticPr fontId="2"/>
  </si>
  <si>
    <t>繊維・衣服等卸売業</t>
  </si>
  <si>
    <t>飲食料品卸売業</t>
  </si>
  <si>
    <t>建築材料，鉱物・金属材料等卸売業</t>
  </si>
  <si>
    <t>機械器具卸売業</t>
  </si>
  <si>
    <t>その他の卸売業</t>
  </si>
  <si>
    <t>その他の小売業</t>
  </si>
  <si>
    <t>5-1 商業の概況</t>
    <phoneticPr fontId="2"/>
  </si>
  <si>
    <t>***</t>
  </si>
  <si>
    <t>繊維品卸売業(衣服，身の回り品を除く)</t>
  </si>
  <si>
    <t>x</t>
  </si>
  <si>
    <t>百貨店，総合スーパー</t>
  </si>
  <si>
    <t>その他の各種商品小売業(従業者が常時50人未満のもの)</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</si>
  <si>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</si>
  <si>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</si>
  <si>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</si>
  <si>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</si>
  <si>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</si>
  <si>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</si>
  <si>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</si>
  <si>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</si>
  <si>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</si>
  <si>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</si>
  <si>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</si>
  <si>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</si>
  <si>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</si>
  <si>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</si>
  <si>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機械器具小売業(自動車，自転車を除く)</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</si>
  <si>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</si>
  <si>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</si>
  <si>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</si>
  <si>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</si>
  <si>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</si>
  <si>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</si>
  <si>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</si>
  <si>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</si>
  <si>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</si>
  <si>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</si>
  <si>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</si>
  <si>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</si>
  <si>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対象としたため、統計書内「3．事業所」に掲載されている数値とは異なる。</t>
  </si>
  <si>
    <t>（注1）上記集計については、卸売業又は小売業の年間販売額があり、産業細分類の格付に必要な事項の数値が得られた事業所を</t>
    <rPh sb="1" eb="2">
      <t>チュウ</t>
    </rPh>
    <rPh sb="4" eb="6">
      <t>ジョウキ</t>
    </rPh>
    <phoneticPr fontId="18"/>
  </si>
  <si>
    <t>（注2）管理，補助的経済活動を行う事業所、産業細分類が格付不能の事業所又は産業小分類が格付け不能の個人経営（法人でない団体を含む）の</t>
    <phoneticPr fontId="18"/>
  </si>
  <si>
    <t xml:space="preserve">事業所、卸売の商品販売額（仲立手数料を除く）、小売の商品販売額及び仲立手数料のいずれの金額も無い法人組織の事業所を含まない。
</t>
    <phoneticPr fontId="2"/>
  </si>
  <si>
    <t xml:space="preserve">（注3）従業者数とは「個人業主」、「無給家族従業者」、「有給役員」及び「常用雇用者」の計であり、「臨時雇用者」は含めていない。
</t>
    <rPh sb="1" eb="2">
      <t>チュウ</t>
    </rPh>
    <phoneticPr fontId="18"/>
  </si>
  <si>
    <t>（注4）個人経営の事業所は調査項目に年間商品販売額及び売場面積を含まない。</t>
    <rPh sb="1" eb="2">
      <t>チュウ</t>
    </rPh>
    <phoneticPr fontId="18"/>
  </si>
  <si>
    <t>出典：令和3年経済センサス-活動調査（政府統計ポータルサイト）</t>
    <rPh sb="0" eb="2">
      <t>シュッテン</t>
    </rPh>
    <rPh sb="3" eb="5">
      <t>レイワ</t>
    </rPh>
    <rPh sb="6" eb="7">
      <t>ネン</t>
    </rPh>
    <rPh sb="14" eb="16">
      <t>カツドウ</t>
    </rPh>
    <rPh sb="16" eb="18">
      <t>チョウサ</t>
    </rPh>
    <rPh sb="19" eb="21">
      <t>セイフ</t>
    </rPh>
    <rPh sb="21" eb="23">
      <t>トウケイ</t>
    </rPh>
    <phoneticPr fontId="22"/>
  </si>
  <si>
    <t>産業小分類</t>
    <phoneticPr fontId="2"/>
  </si>
  <si>
    <t>経済センサス-活動調査（政府統計ポータルサイト）(平成28年、令和3年)</t>
    <rPh sb="31" eb="33">
      <t>レイワ</t>
    </rPh>
    <rPh sb="34" eb="35">
      <t>ネン</t>
    </rPh>
    <phoneticPr fontId="2"/>
  </si>
  <si>
    <t>5-4 全国及び県内各市の推移</t>
    <phoneticPr fontId="2"/>
  </si>
  <si>
    <t>※年間販売額については、秘匿措置された市町村は計算していないため、「5-4 全国及び県内各市の推移」の福島県計とは一致しない。</t>
    <rPh sb="1" eb="3">
      <t>ネンカン</t>
    </rPh>
    <rPh sb="3" eb="6">
      <t>ハンバイガク</t>
    </rPh>
    <rPh sb="12" eb="14">
      <t>ヒトク</t>
    </rPh>
    <rPh sb="14" eb="16">
      <t>ソチ</t>
    </rPh>
    <rPh sb="19" eb="22">
      <t>シチョウソン</t>
    </rPh>
    <rPh sb="23" eb="25">
      <t>ケイサン</t>
    </rPh>
    <rPh sb="51" eb="54">
      <t>フクシマケン</t>
    </rPh>
    <rPh sb="54" eb="55">
      <t>ケイ</t>
    </rPh>
    <rPh sb="57" eb="59">
      <t>イッチ</t>
    </rPh>
    <phoneticPr fontId="2"/>
  </si>
  <si>
    <t>出典：福島県「経済センサス-活動調査（卸売業,小売業）結果報告書」(平成28年、令和3年)</t>
    <phoneticPr fontId="4"/>
  </si>
  <si>
    <t>平成24年経済センサス-活動調査（政府統計ポータルサイト）</t>
    <rPh sb="0" eb="2">
      <t>ヘイセイ</t>
    </rPh>
    <phoneticPr fontId="2"/>
  </si>
  <si>
    <t>2017(平成19)年、2016(平成28)年、2021(令和3)年　各年6月1日現在</t>
    <rPh sb="29" eb="31">
      <t>レイワ</t>
    </rPh>
    <rPh sb="33" eb="34">
      <t>ネン</t>
    </rPh>
    <rPh sb="35" eb="37">
      <t>カクネン</t>
    </rPh>
    <rPh sb="38" eb="39">
      <t>７ガツ</t>
    </rPh>
    <rPh sb="39" eb="41">
      <t>１ニチ</t>
    </rPh>
    <rPh sb="41" eb="43">
      <t>ゲンザイ</t>
    </rPh>
    <phoneticPr fontId="4"/>
  </si>
  <si>
    <t>平成19年商業統計調査（政府統計ポータルサイト）</t>
    <rPh sb="0" eb="2">
      <t>ヘイセイ</t>
    </rPh>
    <rPh sb="5" eb="11">
      <t>ショウギョウトウケイチョウサ</t>
    </rPh>
    <phoneticPr fontId="2"/>
  </si>
  <si>
    <t>2007(平成19)年</t>
    <rPh sb="5" eb="7">
      <t>ヘイセイ</t>
    </rPh>
    <rPh sb="10" eb="11">
      <t>ネン</t>
    </rPh>
    <phoneticPr fontId="4"/>
  </si>
  <si>
    <t>2012(平成24)年</t>
    <phoneticPr fontId="4"/>
  </si>
  <si>
    <t>福島県「経済センサス-活動調査（卸売業,小売業）結果報告書」(平成24年、平成28年、令和3年)</t>
    <phoneticPr fontId="4"/>
  </si>
  <si>
    <t>2007(平成19)年、2016(平成28)年、2021(令和3)年6月1日現在</t>
    <rPh sb="29" eb="31">
      <t>レイワ</t>
    </rPh>
    <rPh sb="33" eb="34">
      <t>ネン</t>
    </rPh>
    <rPh sb="35" eb="36">
      <t>７ガツ</t>
    </rPh>
    <rPh sb="36" eb="38">
      <t>１ニチ</t>
    </rPh>
    <rPh sb="38" eb="40">
      <t>ゲンザイ</t>
    </rPh>
    <phoneticPr fontId="4"/>
  </si>
  <si>
    <t>福島県「商業統計調査結果報告」(平成19年)</t>
    <rPh sb="4" eb="12">
      <t>ショウギョウトウケイチョウサケッカ</t>
    </rPh>
    <rPh sb="12" eb="14">
      <t>ホウコク</t>
    </rPh>
    <phoneticPr fontId="4"/>
  </si>
  <si>
    <t>2007(平成19)年</t>
    <phoneticPr fontId="4"/>
  </si>
  <si>
    <t>2013年
（平成25）</t>
    <rPh sb="4" eb="5">
      <t>ネン</t>
    </rPh>
    <rPh sb="7" eb="9">
      <t>ヘイセイ</t>
    </rPh>
    <phoneticPr fontId="4"/>
  </si>
  <si>
    <t>2014年
（平成26）</t>
    <rPh sb="4" eb="5">
      <t>ネン</t>
    </rPh>
    <rPh sb="7" eb="9">
      <t>ヘイセイ</t>
    </rPh>
    <phoneticPr fontId="4"/>
  </si>
  <si>
    <t>2012年
（平成24）</t>
    <rPh sb="4" eb="5">
      <t>ネン</t>
    </rPh>
    <rPh sb="7" eb="9">
      <t>ヘイセイ</t>
    </rPh>
    <phoneticPr fontId="4"/>
  </si>
  <si>
    <t>2010（平成22）年、2012（平成24）年、2013（平成25）年、2014（平成26）年　各年12月1日現在</t>
    <rPh sb="5" eb="7">
      <t>ヘイセイ</t>
    </rPh>
    <rPh sb="10" eb="11">
      <t>ネン</t>
    </rPh>
    <rPh sb="41" eb="43">
      <t>ヘイセイ</t>
    </rPh>
    <rPh sb="46" eb="47">
      <t>ネン</t>
    </rPh>
    <phoneticPr fontId="4"/>
  </si>
  <si>
    <t>2018（平成30）年、2019（令和元）年、2020（令和2）年、2021（令和3）年　各年6月1日現在</t>
    <rPh sb="5" eb="7">
      <t>ヘイセイ</t>
    </rPh>
    <rPh sb="10" eb="11">
      <t>ネン</t>
    </rPh>
    <rPh sb="17" eb="19">
      <t>レイワ</t>
    </rPh>
    <rPh sb="19" eb="20">
      <t>モト</t>
    </rPh>
    <rPh sb="39" eb="41">
      <t>レイワ</t>
    </rPh>
    <rPh sb="43" eb="44">
      <t>ネン</t>
    </rPh>
    <phoneticPr fontId="4"/>
  </si>
  <si>
    <t>2010（平成22）年から2014（平成26）年は工業統計調査郡山市結果報告書</t>
    <rPh sb="18" eb="20">
      <t>ヘイセイ</t>
    </rPh>
    <rPh sb="23" eb="24">
      <t>ネン</t>
    </rPh>
    <phoneticPr fontId="2"/>
  </si>
  <si>
    <t>平成22年</t>
    <rPh sb="0" eb="2">
      <t>ヘイセイ</t>
    </rPh>
    <rPh sb="4" eb="5">
      <t>ネン</t>
    </rPh>
    <phoneticPr fontId="2"/>
  </si>
  <si>
    <t>2010年(平成22年)＝100.0</t>
    <rPh sb="4" eb="5">
      <t>ネン</t>
    </rPh>
    <rPh sb="6" eb="8">
      <t>ヘイセイ</t>
    </rPh>
    <rPh sb="10" eb="11">
      <t>ネン</t>
    </rPh>
    <phoneticPr fontId="4"/>
  </si>
  <si>
    <t>2010(平成22)、2012(平成24)、2013(平成25)、2014(平成26)年12月31日現在</t>
    <rPh sb="27" eb="29">
      <t>ヘイセイ</t>
    </rPh>
    <rPh sb="38" eb="40">
      <t>ヘイセイ</t>
    </rPh>
    <rPh sb="43" eb="44">
      <t>ネン</t>
    </rPh>
    <rPh sb="46" eb="47">
      <t>ガツ</t>
    </rPh>
    <rPh sb="49" eb="50">
      <t>ニチ</t>
    </rPh>
    <rPh sb="50" eb="52">
      <t>ゲンザイ</t>
    </rPh>
    <phoneticPr fontId="4"/>
  </si>
  <si>
    <t>出典：2010（平成22）年,2012（平成24）年,2013（平成25）年,2014（平成26）年工業統計調査郡山市結果報告書、平成28年経済センサス活動調査（政府統計ポータルサイト）、福島県統計課編「平成29,30年工業統計調査結果報告書、2019,2020年工業統計調査結果報告書」、令和３年経済センサス活動調査（政府統計ポータルサイト）</t>
    <rPh sb="0" eb="2">
      <t>シュッテン</t>
    </rPh>
    <rPh sb="25" eb="26">
      <t>ネン</t>
    </rPh>
    <rPh sb="44" eb="46">
      <t>ヘイセイ</t>
    </rPh>
    <rPh sb="65" eb="67">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</si>
</sst>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quot;△ &quot;#,##0"/>
    <numFmt numFmtId="181" formatCode="#,##0.0;&quot;△ &quot;#,##0.0"/>
    <numFmt numFmtId="183" formatCode="#,##0_);[Red]\(#,##0\)"/>
    <numFmt numFmtId="196" formatCode="#,##0_ "/>
    <numFmt numFmtId="198" formatCode="####&quot;年&quot;"/>
    <numFmt numFmtId="199" formatCode="###,###,###,##0;&quot;-&quot;##,###,###,##0"/>
  </numFmts>
  <fonts count="23">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6"/>
      <name val="ＭＳ Ｐゴシック"/>
      <family val="3"/>
      <charset val="128"/>
    </font>
    <font>
      <b/>
      <sz val="18"/>
      <name val="ＭＳ Ｐ明朝"/>
      <family val="1"/>
      <charset val="128"/>
    </font>
    <font>
      <sz val="11"/>
      <color theme="1"/>
      <name val="ＭＳ Ｐゴシック"/>
      <family val="3"/>
      <charset val="128"/>
      <scheme val="minor"/>
    </font>
    <font>
      <b/>
      <sz val="11"/>
      <color theme="1"/>
      <name val="ＭＳ Ｐ明朝"/>
      <family val="1"/>
      <charset val="128"/>
    </font>
    <font>
      <sz val="11"/>
      <color indexed="8"/>
      <name val="ＭＳ Ｐ明朝"/>
      <family val="1"/>
      <charset val="128"/>
    </font>
    <font>
      <sz val="11"/>
      <name val="ＭＳ Ｐゴシック"/>
      <family val="3"/>
      <charset val="128"/>
    </font>
    <font>
      <u/>
      <sz val="11"/>
      <color theme="10"/>
      <name val="ＭＳ Ｐゴシック"/>
      <family val="2"/>
      <charset val="128"/>
      <scheme val="minor"/>
    </font>
    <font>
      <sz val="14"/>
      <name val="ＭＳ Ｐ明朝"/>
      <family val="1"/>
      <charset val="128"/>
    </font>
    <font>
      <sz val="14"/>
      <color theme="1"/>
      <name val="ＭＳ Ｐ明朝"/>
      <family val="1"/>
      <charset val="128"/>
    </font>
    <font>
      <u/>
      <sz val="14"/>
      <color theme="10"/>
      <name val="ＭＳ Ｐ明朝"/>
      <family val="1"/>
      <charset val="128"/>
    </font>
    <font>
      <sz val="11"/>
      <color theme="1"/>
      <name val="ＭＳ Ｐゴシック"/>
      <family val="2"/>
      <charset val="128"/>
      <scheme val="minor"/>
    </font>
    <font>
      <sz val="10"/>
      <name val="ＭＳ Ｐゴシック"/>
      <family val="3"/>
      <charset val="128"/>
    </font>
    <font>
      <b/>
      <sz val="11"/>
      <name val="ＭＳ Ｐ明朝"/>
      <family val="1"/>
      <charset val="128"/>
    </font>
    <font>
      <sz val="6"/>
      <name val="ＭＳ Ｐゴシック"/>
      <family val="3"/>
      <charset val="128"/>
      <scheme val="minor"/>
    </font>
    <font>
      <sz val="10"/>
      <color theme="1"/>
      <name val="ＭＳ 明朝"/>
      <family val="1"/>
      <charset val="128"/>
    </font>
    <font>
      <b/>
      <sz val="11"/>
      <name val="ＭＳ Ｐゴシック"/>
      <family val="3"/>
      <charset val="128"/>
    </font>
    <font>
      <sz val="11"/>
      <color rgb="FFFF0000"/>
      <name val="ＭＳ Ｐ明朝"/>
      <family val="1"/>
      <charset val="128"/>
    </font>
    <font>
      <sz val="10"/>
      <name val="細明朝体"/>
      <family val="3"/>
      <charset val="128"/>
    </font>
    <font>
      <b/>
      <sz val="13"/>
      <color theme="3"/>
      <name val="ＭＳ Ｐゴシック"/>
      <family val="2"/>
      <charset val="128"/>
      <scheme val="minor"/>
    </font>
  </fonts>
  <fills count="2">
    <fill>
      <patternFill patternType="none"/>
    </fill>
    <fill>
      <patternFill patternType="gray125"/>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15">
    <xf numFmtId="0" fontId="0" fillId="0" borderId="0">
      <alignment vertical="center"/>
    </xf>
    <xf numFmtId="0" fontId="6" fillId="0" borderId="0">
      <alignment vertical="center"/>
    </xf>
    <xf numFmtId="0" fontId="9" fillId="0" borderId="0"/>
    <xf numFmtId="0" fontId="10"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5" fillId="0" borderId="0">
      <alignment vertical="center"/>
    </xf>
    <xf numFmtId="38" fontId="6" fillId="0" borderId="0" applyFont="0" applyFill="0" applyBorder="0" applyAlignment="0" applyProtection="0">
      <alignment vertical="center"/>
    </xf>
    <xf numFmtId="38" fontId="9" fillId="0" borderId="0" applyFont="0" applyFill="0" applyBorder="0" applyAlignment="0" applyProtection="0"/>
    <xf numFmtId="0" fontId="9" fillId="0" borderId="0"/>
    <xf numFmtId="38" fontId="9" fillId="0" borderId="0" applyFont="0" applyFill="0" applyBorder="0" applyAlignment="0" applyProtection="0"/>
    <xf numFmtId="0" fontId="6" fillId="0" borderId="0">
      <alignment vertical="center"/>
    </xf>
    <xf numFmtId="0" fontId="18" fillId="0" borderId="0">
      <alignment vertical="center"/>
    </xf>
    <xf numFmtId="0" fontId="6" fillId="0" borderId="0">
      <alignment vertical="center"/>
    </xf>
    <xf numFmtId="38" fontId="9" fillId="0" borderId="0" applyFont="0" applyFill="0" applyBorder="0" applyAlignment="0" applyProtection="0">
      <alignment vertical="center"/>
    </xf>
    <xf numFmtId="0" fontId="9" fillId="0" borderId="0"/>
  </cellStyleXfs>
  <cellXfs count="245">
    <xf numFmtId="0" fontId="0" fillId="0" borderId="0" xfId="0">
      <alignment vertical="center"/>
    </xf>
    <xf numFmtId="49" fontId="1" fillId="0" borderId="0" xfId="0" applyNumberFormat="1" applyFont="1" applyAlignment="1">
      <alignment horizontal="left" shrinkToFit="1"/>
    </xf>
    <xf numFmtId="0" fontId="1" fillId="0" borderId="0" xfId="0" applyFont="1" applyAlignment="1"/>
    <xf numFmtId="0" fontId="3" fillId="0" borderId="0" xfId="0" applyFont="1">
      <alignment vertical="center"/>
    </xf>
    <xf numFmtId="0" fontId="3" fillId="0" borderId="0" xfId="1" applyFont="1" applyFill="1" applyAlignment="1">
      <alignment horizontal="right" vertical="center"/>
    </xf>
    <xf numFmtId="0" fontId="3" fillId="0" borderId="0" xfId="1" applyFont="1" applyFill="1">
      <alignment vertical="center"/>
    </xf>
    <xf numFmtId="0" fontId="7" fillId="0" borderId="0" xfId="1" applyFont="1" applyFill="1">
      <alignment vertical="center"/>
    </xf>
    <xf numFmtId="0" fontId="3" fillId="0" borderId="0" xfId="1" applyFont="1" applyFill="1" applyBorder="1">
      <alignment vertical="center"/>
    </xf>
    <xf numFmtId="0" fontId="3" fillId="0" borderId="0" xfId="1" applyFont="1" applyFill="1" applyBorder="1" applyAlignment="1">
      <alignment horizontal="right"/>
    </xf>
    <xf numFmtId="0" fontId="3" fillId="0" borderId="0" xfId="1" applyFont="1" applyFill="1" applyAlignment="1">
      <alignment horizontal="right"/>
    </xf>
    <xf numFmtId="177" fontId="3" fillId="0" borderId="0" xfId="1" applyNumberFormat="1" applyFont="1" applyFill="1" applyBorder="1" applyAlignment="1">
      <alignment vertical="center"/>
    </xf>
    <xf numFmtId="0" fontId="11" fillId="0" borderId="0" xfId="0" applyFont="1" applyAlignment="1"/>
    <xf numFmtId="0" fontId="12" fillId="0" borderId="0" xfId="0" applyFont="1">
      <alignment vertical="center"/>
    </xf>
    <xf numFmtId="0" fontId="11" fillId="0" borderId="0" xfId="0" applyFont="1" applyAlignment="1">
      <alignment horizontal="left"/>
    </xf>
    <xf numFmtId="177" fontId="3" fillId="0" borderId="4" xfId="1" applyNumberFormat="1" applyFont="1" applyFill="1" applyBorder="1" applyAlignment="1">
      <alignment horizontal="right" vertical="center" shrinkToFit="1"/>
    </xf>
    <xf numFmtId="177" fontId="3" fillId="0" borderId="0" xfId="1" applyNumberFormat="1" applyFont="1" applyFill="1" applyBorder="1" applyAlignment="1">
      <alignment horizontal="right" vertical="center" shrinkToFit="1"/>
    </xf>
    <xf numFmtId="38" fontId="3" fillId="0" borderId="0" xfId="4" applyFont="1" applyFill="1" applyBorder="1" applyAlignment="1">
      <alignment horizontal="right" vertical="center" shrinkToFit="1"/>
    </xf>
    <xf numFmtId="177" fontId="7" fillId="0" borderId="0" xfId="1" applyNumberFormat="1" applyFont="1" applyFill="1" applyBorder="1" applyAlignment="1">
      <alignment horizontal="right" vertical="center" shrinkToFit="1"/>
    </xf>
    <xf numFmtId="177" fontId="3" fillId="0" borderId="5" xfId="1" applyNumberFormat="1" applyFont="1" applyFill="1" applyBorder="1" applyAlignment="1">
      <alignment horizontal="right" vertical="center" shrinkToFit="1"/>
    </xf>
    <xf numFmtId="38" fontId="3" fillId="0" borderId="5" xfId="4" applyFont="1" applyFill="1" applyBorder="1" applyAlignment="1">
      <alignment horizontal="right" vertical="center" shrinkToFit="1"/>
    </xf>
    <xf numFmtId="0" fontId="3" fillId="0" borderId="0" xfId="1" applyFont="1" applyFill="1" applyAlignment="1"/>
    <xf numFmtId="177" fontId="7" fillId="0" borderId="0" xfId="1" applyNumberFormat="1" applyFont="1" applyFill="1" applyBorder="1" applyAlignment="1">
      <alignment vertical="center"/>
    </xf>
    <xf numFmtId="0" fontId="1" fillId="0" borderId="0" xfId="2" applyFont="1" applyFill="1" applyAlignment="1">
      <alignment vertical="center"/>
    </xf>
    <xf numFmtId="0" fontId="1" fillId="0" borderId="0" xfId="2" applyFont="1" applyFill="1" applyAlignment="1">
      <alignment vertical="center" shrinkToFit="1"/>
    </xf>
    <xf numFmtId="0" fontId="1" fillId="0" borderId="0" xfId="2" applyFont="1" applyFill="1" applyAlignment="1">
      <alignment horizontal="right" vertical="center"/>
    </xf>
    <xf numFmtId="0" fontId="1" fillId="0" borderId="0" xfId="2" applyFont="1" applyFill="1" applyAlignment="1">
      <alignment shrinkToFit="1"/>
    </xf>
    <xf numFmtId="0" fontId="1" fillId="0" borderId="0" xfId="2" applyFont="1" applyFill="1" applyAlignment="1"/>
    <xf numFmtId="0" fontId="1" fillId="0" borderId="2" xfId="2" applyFont="1" applyFill="1" applyBorder="1" applyAlignment="1">
      <alignment horizontal="center" vertical="center" shrinkToFit="1"/>
    </xf>
    <xf numFmtId="0" fontId="1" fillId="0" borderId="0" xfId="2" applyFont="1" applyFill="1" applyBorder="1" applyAlignment="1"/>
    <xf numFmtId="0" fontId="1" fillId="0" borderId="2" xfId="2" applyFont="1" applyFill="1" applyBorder="1" applyAlignment="1">
      <alignment horizontal="center" vertical="center"/>
    </xf>
    <xf numFmtId="0" fontId="1" fillId="0" borderId="0" xfId="2" applyFont="1" applyFill="1" applyAlignment="1">
      <alignment horizontal="right"/>
    </xf>
    <xf numFmtId="0" fontId="1" fillId="0" borderId="3" xfId="2" applyFont="1" applyFill="1" applyBorder="1" applyAlignment="1">
      <alignment horizontal="center" vertical="center"/>
    </xf>
    <xf numFmtId="177" fontId="1" fillId="0" borderId="0" xfId="2" applyNumberFormat="1" applyFont="1" applyFill="1" applyAlignment="1">
      <alignment vertical="center"/>
    </xf>
    <xf numFmtId="177" fontId="1" fillId="0" borderId="0" xfId="2" applyNumberFormat="1" applyFont="1" applyFill="1" applyAlignment="1">
      <alignment horizontal="right" vertical="center"/>
    </xf>
    <xf numFmtId="177" fontId="16" fillId="0" borderId="0" xfId="2" applyNumberFormat="1" applyFont="1" applyFill="1" applyBorder="1" applyAlignment="1"/>
    <xf numFmtId="177" fontId="1" fillId="0" borderId="0" xfId="2" applyNumberFormat="1" applyFont="1" applyFill="1" applyAlignment="1"/>
    <xf numFmtId="177" fontId="1" fillId="0" borderId="1" xfId="2" applyNumberFormat="1" applyFont="1" applyFill="1" applyBorder="1" applyAlignment="1">
      <alignment horizontal="center" vertical="center"/>
    </xf>
    <xf numFmtId="177" fontId="1" fillId="0" borderId="3" xfId="2" applyNumberFormat="1" applyFont="1" applyFill="1" applyBorder="1" applyAlignment="1">
      <alignment horizontal="center" vertical="center"/>
    </xf>
    <xf numFmtId="0" fontId="16" fillId="0" borderId="0" xfId="2" applyFont="1" applyFill="1" applyAlignment="1">
      <alignment vertical="center"/>
    </xf>
    <xf numFmtId="0" fontId="16" fillId="0" borderId="0" xfId="2" applyFont="1" applyFill="1" applyAlignment="1">
      <alignment horizontal="left"/>
    </xf>
    <xf numFmtId="0" fontId="16" fillId="0" borderId="0" xfId="2" applyFont="1" applyFill="1" applyAlignment="1"/>
    <xf numFmtId="177" fontId="16" fillId="0" borderId="0" xfId="2" applyNumberFormat="1" applyFont="1" applyFill="1" applyBorder="1" applyAlignment="1">
      <alignment horizontal="right" vertical="center"/>
    </xf>
    <xf numFmtId="177" fontId="1" fillId="0" borderId="0" xfId="2" applyNumberFormat="1" applyFont="1" applyFill="1" applyBorder="1" applyAlignment="1">
      <alignment horizontal="right" vertical="center"/>
    </xf>
    <xf numFmtId="181" fontId="1" fillId="0" borderId="0" xfId="2" applyNumberFormat="1" applyFont="1" applyFill="1" applyBorder="1" applyAlignment="1">
      <alignment horizontal="right" vertical="center"/>
    </xf>
    <xf numFmtId="177" fontId="1" fillId="0" borderId="5" xfId="2" applyNumberFormat="1" applyFont="1" applyFill="1" applyBorder="1" applyAlignment="1">
      <alignment horizontal="right" vertical="center"/>
    </xf>
    <xf numFmtId="181" fontId="1" fillId="0" borderId="5" xfId="2" applyNumberFormat="1" applyFont="1" applyFill="1" applyBorder="1" applyAlignment="1">
      <alignment horizontal="right" vertical="center"/>
    </xf>
    <xf numFmtId="177" fontId="1" fillId="0" borderId="0" xfId="2" applyNumberFormat="1" applyFont="1" applyFill="1" applyBorder="1" applyAlignment="1">
      <alignment horizontal="right"/>
    </xf>
    <xf numFmtId="177" fontId="10" fillId="0" borderId="0" xfId="3" applyNumberFormat="1" applyFill="1" applyAlignment="1">
      <alignment vertical="center"/>
    </xf>
    <xf numFmtId="177" fontId="16" fillId="0" borderId="0" xfId="2" applyNumberFormat="1" applyFont="1" applyFill="1" applyAlignment="1">
      <alignment vertical="center"/>
    </xf>
    <xf numFmtId="0" fontId="1" fillId="0" borderId="0" xfId="2" applyNumberFormat="1" applyFont="1" applyFill="1" applyBorder="1" applyAlignment="1">
      <alignment horizontal="center" vertical="center" wrapText="1"/>
    </xf>
    <xf numFmtId="177" fontId="1" fillId="0" borderId="9" xfId="2" applyNumberFormat="1" applyFont="1" applyFill="1" applyBorder="1" applyAlignment="1">
      <alignment horizontal="center" vertical="center"/>
    </xf>
    <xf numFmtId="0" fontId="16" fillId="0" borderId="0" xfId="2" applyNumberFormat="1" applyFont="1" applyFill="1" applyBorder="1" applyAlignment="1">
      <alignment horizontal="center" vertical="center" wrapText="1"/>
    </xf>
    <xf numFmtId="177" fontId="1" fillId="0" borderId="0" xfId="2" applyNumberFormat="1" applyFont="1" applyFill="1" applyBorder="1" applyAlignment="1">
      <alignment horizontal="center" vertical="center"/>
    </xf>
    <xf numFmtId="177" fontId="1" fillId="0" borderId="0" xfId="9" applyNumberFormat="1" applyFont="1" applyFill="1" applyBorder="1" applyAlignment="1">
      <alignment horizontal="right" vertical="center"/>
    </xf>
    <xf numFmtId="177" fontId="1" fillId="0" borderId="5" xfId="2" applyNumberFormat="1" applyFont="1" applyFill="1" applyBorder="1" applyAlignment="1">
      <alignment horizontal="center" vertical="center"/>
    </xf>
    <xf numFmtId="177" fontId="1" fillId="0" borderId="10" xfId="2" applyNumberFormat="1" applyFont="1" applyFill="1" applyBorder="1" applyAlignment="1">
      <alignment horizontal="center" vertical="center"/>
    </xf>
    <xf numFmtId="177" fontId="1" fillId="0" borderId="5" xfId="2" applyNumberFormat="1" applyFont="1" applyFill="1" applyBorder="1" applyAlignment="1">
      <alignment vertical="center"/>
    </xf>
    <xf numFmtId="177" fontId="1" fillId="0" borderId="4" xfId="2" applyNumberFormat="1" applyFont="1" applyFill="1" applyBorder="1" applyAlignment="1">
      <alignment vertical="center"/>
    </xf>
    <xf numFmtId="177" fontId="1" fillId="0" borderId="6" xfId="2" applyNumberFormat="1" applyFont="1" applyFill="1" applyBorder="1" applyAlignment="1">
      <alignment vertical="center"/>
    </xf>
    <xf numFmtId="177" fontId="1" fillId="0" borderId="0" xfId="9" applyNumberFormat="1" applyFont="1" applyFill="1" applyBorder="1" applyAlignment="1">
      <alignment horizontal="right" vertical="center" shrinkToFit="1"/>
    </xf>
    <xf numFmtId="177" fontId="16" fillId="0" borderId="0" xfId="9" applyNumberFormat="1" applyFont="1" applyFill="1" applyBorder="1" applyAlignment="1">
      <alignment horizontal="right" vertical="center" shrinkToFit="1"/>
    </xf>
    <xf numFmtId="177" fontId="16" fillId="0" borderId="0" xfId="2" applyNumberFormat="1" applyFont="1" applyFill="1" applyAlignment="1">
      <alignment horizontal="left"/>
    </xf>
    <xf numFmtId="0" fontId="1" fillId="0" borderId="12" xfId="2" applyNumberFormat="1" applyFont="1" applyFill="1" applyBorder="1" applyAlignment="1">
      <alignment horizontal="center" vertical="center" wrapText="1"/>
    </xf>
    <xf numFmtId="0" fontId="1" fillId="0" borderId="7" xfId="2" applyNumberFormat="1" applyFont="1" applyFill="1" applyBorder="1" applyAlignment="1">
      <alignment horizontal="center" vertical="center" wrapText="1"/>
    </xf>
    <xf numFmtId="177" fontId="16" fillId="0" borderId="0" xfId="2" applyNumberFormat="1" applyFont="1" applyFill="1" applyBorder="1" applyAlignment="1">
      <alignment horizontal="center" vertical="center" shrinkToFit="1"/>
    </xf>
    <xf numFmtId="177" fontId="16" fillId="0" borderId="4" xfId="2" applyNumberFormat="1" applyFont="1" applyFill="1" applyBorder="1" applyAlignment="1">
      <alignment horizontal="right" vertical="center"/>
    </xf>
    <xf numFmtId="177" fontId="16" fillId="0" borderId="8" xfId="2" applyNumberFormat="1" applyFont="1" applyFill="1" applyBorder="1" applyAlignment="1">
      <alignment horizontal="right" vertical="center"/>
    </xf>
    <xf numFmtId="177" fontId="1" fillId="0" borderId="0" xfId="2" applyNumberFormat="1" applyFont="1" applyFill="1" applyBorder="1" applyAlignment="1">
      <alignment horizontal="left" vertical="center" shrinkToFit="1"/>
    </xf>
    <xf numFmtId="177" fontId="1" fillId="0" borderId="4" xfId="2" applyNumberFormat="1" applyFont="1" applyFill="1" applyBorder="1" applyAlignment="1">
      <alignment horizontal="right" vertical="center"/>
    </xf>
    <xf numFmtId="177" fontId="1" fillId="0" borderId="0" xfId="2" applyNumberFormat="1" applyFont="1" applyFill="1" applyBorder="1" applyAlignment="1">
      <alignment vertical="center" wrapText="1"/>
    </xf>
    <xf numFmtId="177" fontId="1" fillId="0" borderId="0" xfId="2" applyNumberFormat="1" applyFont="1" applyFill="1" applyBorder="1" applyAlignment="1"/>
    <xf numFmtId="177" fontId="16" fillId="0" borderId="0" xfId="2" applyNumberFormat="1" applyFont="1" applyFill="1" applyBorder="1" applyAlignment="1">
      <alignment horizontal="left"/>
    </xf>
    <xf numFmtId="198" fontId="1" fillId="0" borderId="9" xfId="2" applyNumberFormat="1" applyFont="1" applyFill="1" applyBorder="1" applyAlignment="1">
      <alignment horizontal="center" vertical="center" wrapText="1"/>
    </xf>
    <xf numFmtId="183" fontId="1" fillId="0" borderId="4" xfId="2" applyNumberFormat="1" applyFont="1" applyFill="1" applyBorder="1" applyAlignment="1">
      <alignment horizontal="right" vertical="center"/>
    </xf>
    <xf numFmtId="183" fontId="1" fillId="0" borderId="0" xfId="2" applyNumberFormat="1" applyFont="1" applyFill="1" applyBorder="1" applyAlignment="1">
      <alignment horizontal="right" vertical="center"/>
    </xf>
    <xf numFmtId="183" fontId="1" fillId="0" borderId="0" xfId="9" applyNumberFormat="1" applyFont="1" applyFill="1" applyBorder="1" applyAlignment="1">
      <alignment horizontal="right" vertical="center"/>
    </xf>
    <xf numFmtId="183" fontId="1" fillId="0" borderId="0" xfId="2" applyNumberFormat="1" applyFont="1" applyFill="1" applyBorder="1" applyAlignment="1">
      <alignment horizontal="right" vertical="center" shrinkToFit="1"/>
    </xf>
    <xf numFmtId="177" fontId="1" fillId="0" borderId="8" xfId="9" applyNumberFormat="1" applyFont="1" applyFill="1" applyBorder="1" applyAlignment="1">
      <alignment horizontal="right" vertical="center" shrinkToFit="1"/>
    </xf>
    <xf numFmtId="177" fontId="1" fillId="0" borderId="8" xfId="2" applyNumberFormat="1" applyFont="1" applyFill="1" applyBorder="1" applyAlignment="1">
      <alignment vertical="center" shrinkToFit="1"/>
    </xf>
    <xf numFmtId="0" fontId="1" fillId="0" borderId="9" xfId="2" applyNumberFormat="1" applyFont="1" applyFill="1" applyBorder="1" applyAlignment="1">
      <alignment horizontal="center" vertical="center" wrapText="1"/>
    </xf>
    <xf numFmtId="177" fontId="1" fillId="0" borderId="0" xfId="2" applyNumberFormat="1" applyFont="1" applyFill="1" applyBorder="1" applyAlignment="1">
      <alignment vertical="center" shrinkToFit="1"/>
    </xf>
    <xf numFmtId="0" fontId="16" fillId="0" borderId="9" xfId="2" applyNumberFormat="1" applyFont="1" applyFill="1" applyBorder="1" applyAlignment="1">
      <alignment horizontal="center" vertical="center" wrapText="1"/>
    </xf>
    <xf numFmtId="183" fontId="16" fillId="0" borderId="4" xfId="2" applyNumberFormat="1" applyFont="1" applyFill="1" applyBorder="1" applyAlignment="1">
      <alignment horizontal="right" vertical="center"/>
    </xf>
    <xf numFmtId="183" fontId="16" fillId="0" borderId="0" xfId="2" applyNumberFormat="1" applyFont="1" applyFill="1" applyBorder="1" applyAlignment="1">
      <alignment horizontal="right" vertical="center"/>
    </xf>
    <xf numFmtId="38" fontId="16" fillId="0" borderId="0" xfId="4" applyFont="1" applyFill="1" applyBorder="1" applyAlignment="1">
      <alignment horizontal="right" vertical="center"/>
    </xf>
    <xf numFmtId="183" fontId="16" fillId="0" borderId="0" xfId="9" applyNumberFormat="1" applyFont="1" applyFill="1" applyBorder="1" applyAlignment="1">
      <alignment horizontal="right" vertical="center"/>
    </xf>
    <xf numFmtId="183" fontId="16" fillId="0" borderId="0" xfId="2" applyNumberFormat="1" applyFont="1" applyFill="1" applyBorder="1" applyAlignment="1">
      <alignment horizontal="right" vertical="center" shrinkToFit="1"/>
    </xf>
    <xf numFmtId="177" fontId="16" fillId="0" borderId="0" xfId="2" applyNumberFormat="1" applyFont="1" applyFill="1" applyBorder="1" applyAlignment="1">
      <alignment horizontal="right" vertical="center" shrinkToFit="1"/>
    </xf>
    <xf numFmtId="177" fontId="1" fillId="0" borderId="0" xfId="2" applyNumberFormat="1" applyFont="1" applyFill="1" applyBorder="1" applyAlignment="1">
      <alignment horizontal="right" vertical="center" shrinkToFit="1"/>
    </xf>
    <xf numFmtId="181" fontId="1" fillId="0" borderId="6" xfId="2" applyNumberFormat="1" applyFont="1" applyFill="1" applyBorder="1" applyAlignment="1">
      <alignment horizontal="right" vertical="center"/>
    </xf>
    <xf numFmtId="181" fontId="1" fillId="0" borderId="0" xfId="9" applyNumberFormat="1" applyFont="1" applyFill="1" applyBorder="1" applyAlignment="1">
      <alignment horizontal="right" vertical="center" shrinkToFit="1"/>
    </xf>
    <xf numFmtId="0" fontId="1" fillId="0" borderId="3" xfId="2" applyFont="1" applyFill="1" applyBorder="1" applyAlignment="1">
      <alignment horizontal="center" vertical="center" shrinkToFit="1"/>
    </xf>
    <xf numFmtId="181" fontId="16" fillId="0" borderId="8" xfId="2" applyNumberFormat="1" applyFont="1" applyFill="1" applyBorder="1" applyAlignment="1">
      <alignment horizontal="right" vertical="center"/>
    </xf>
    <xf numFmtId="0" fontId="1" fillId="0" borderId="9" xfId="2" applyFont="1" applyFill="1" applyBorder="1" applyAlignment="1">
      <alignment vertical="center"/>
    </xf>
    <xf numFmtId="0" fontId="1" fillId="0" borderId="10" xfId="2" applyFont="1" applyFill="1" applyBorder="1" applyAlignment="1">
      <alignment vertical="center"/>
    </xf>
    <xf numFmtId="0" fontId="16" fillId="0" borderId="0" xfId="2" quotePrefix="1" applyFont="1" applyFill="1" applyAlignment="1">
      <alignment vertical="center" shrinkToFit="1"/>
    </xf>
    <xf numFmtId="0" fontId="16" fillId="0" borderId="0" xfId="2" quotePrefix="1" applyFont="1" applyFill="1" applyAlignment="1">
      <alignment shrinkToFit="1"/>
    </xf>
    <xf numFmtId="14" fontId="1" fillId="0" borderId="0" xfId="2" applyNumberFormat="1" applyFont="1" applyFill="1" applyAlignment="1">
      <alignment horizontal="right"/>
    </xf>
    <xf numFmtId="0" fontId="16" fillId="0" borderId="0" xfId="2" applyFont="1" applyFill="1" applyAlignment="1">
      <alignment shrinkToFit="1"/>
    </xf>
    <xf numFmtId="0" fontId="1" fillId="0" borderId="0" xfId="2" applyFont="1" applyFill="1" applyBorder="1" applyAlignment="1">
      <alignment shrinkToFit="1"/>
    </xf>
    <xf numFmtId="14" fontId="1" fillId="0" borderId="0" xfId="2" applyNumberFormat="1" applyFont="1" applyFill="1" applyBorder="1" applyAlignment="1">
      <alignment horizontal="right"/>
    </xf>
    <xf numFmtId="0" fontId="1" fillId="0" borderId="11" xfId="2" applyFont="1" applyFill="1" applyBorder="1" applyAlignment="1">
      <alignment horizontal="center" vertical="center" shrinkToFit="1"/>
    </xf>
    <xf numFmtId="0" fontId="1" fillId="0" borderId="9" xfId="2" applyFont="1" applyFill="1" applyBorder="1" applyAlignment="1">
      <alignment vertical="center" shrinkToFit="1"/>
    </xf>
    <xf numFmtId="38" fontId="1" fillId="0" borderId="0" xfId="9" applyFont="1" applyFill="1" applyBorder="1" applyAlignment="1">
      <alignment vertical="center" shrinkToFit="1"/>
    </xf>
    <xf numFmtId="38" fontId="1" fillId="0" borderId="8" xfId="9" applyFont="1" applyFill="1" applyBorder="1" applyAlignment="1">
      <alignment vertical="center" shrinkToFit="1"/>
    </xf>
    <xf numFmtId="199" fontId="3" fillId="0" borderId="0" xfId="11" applyNumberFormat="1" applyFont="1" applyFill="1" applyBorder="1" applyAlignment="1">
      <alignment horizontal="right" vertical="center" shrinkToFit="1"/>
    </xf>
    <xf numFmtId="0" fontId="16" fillId="0" borderId="9" xfId="2" applyFont="1" applyFill="1" applyBorder="1" applyAlignment="1">
      <alignment vertical="center"/>
    </xf>
    <xf numFmtId="38" fontId="16" fillId="0" borderId="0" xfId="9" applyFont="1" applyFill="1" applyBorder="1" applyAlignment="1">
      <alignment vertical="center" shrinkToFit="1"/>
    </xf>
    <xf numFmtId="199" fontId="7" fillId="0" borderId="0" xfId="11" applyNumberFormat="1" applyFont="1" applyFill="1" applyBorder="1" applyAlignment="1">
      <alignment horizontal="right" vertical="center" shrinkToFit="1"/>
    </xf>
    <xf numFmtId="38" fontId="16" fillId="0" borderId="0" xfId="6" applyFont="1" applyFill="1" applyBorder="1" applyAlignment="1">
      <alignment horizontal="right" vertical="center" shrinkToFit="1"/>
    </xf>
    <xf numFmtId="38" fontId="1" fillId="0" borderId="0" xfId="6" applyFont="1" applyFill="1" applyBorder="1" applyAlignment="1">
      <alignment horizontal="right" vertical="center" shrinkToFit="1"/>
    </xf>
    <xf numFmtId="0" fontId="1" fillId="0" borderId="9" xfId="2" applyFont="1" applyFill="1" applyBorder="1" applyAlignment="1">
      <alignment vertical="center" wrapText="1"/>
    </xf>
    <xf numFmtId="38" fontId="1" fillId="0" borderId="0" xfId="9" applyFont="1" applyFill="1" applyBorder="1" applyAlignment="1">
      <alignment horizontal="right" vertical="center" shrinkToFit="1"/>
    </xf>
    <xf numFmtId="38" fontId="1" fillId="0" borderId="5" xfId="9" applyFont="1" applyFill="1" applyBorder="1" applyAlignment="1">
      <alignment vertical="center" shrinkToFit="1"/>
    </xf>
    <xf numFmtId="199" fontId="3" fillId="0" borderId="5" xfId="11" applyNumberFormat="1" applyFont="1" applyFill="1" applyBorder="1" applyAlignment="1">
      <alignment horizontal="right" vertical="center" shrinkToFit="1"/>
    </xf>
    <xf numFmtId="38" fontId="1" fillId="0" borderId="0" xfId="9" applyFont="1" applyFill="1" applyAlignment="1">
      <alignment vertical="center" shrinkToFit="1"/>
    </xf>
    <xf numFmtId="196" fontId="1" fillId="0" borderId="0" xfId="2" applyNumberFormat="1" applyFont="1" applyFill="1" applyAlignment="1"/>
    <xf numFmtId="0" fontId="1" fillId="0" borderId="14" xfId="2" applyFont="1" applyFill="1" applyBorder="1" applyAlignment="1">
      <alignment vertical="center"/>
    </xf>
    <xf numFmtId="0" fontId="1" fillId="0" borderId="10" xfId="2" applyFont="1" applyFill="1" applyBorder="1" applyAlignment="1">
      <alignment vertical="center" shrinkToFit="1"/>
    </xf>
    <xf numFmtId="0" fontId="3" fillId="0" borderId="0" xfId="1" applyFont="1" applyFill="1" applyBorder="1" applyAlignment="1"/>
    <xf numFmtId="0" fontId="1" fillId="0" borderId="0" xfId="1" applyFont="1" applyFill="1">
      <alignment vertical="center"/>
    </xf>
    <xf numFmtId="181" fontId="7" fillId="0" borderId="0" xfId="1" applyNumberFormat="1" applyFont="1" applyFill="1" applyBorder="1" applyAlignment="1">
      <alignment vertical="center"/>
    </xf>
    <xf numFmtId="181" fontId="7" fillId="0" borderId="0" xfId="1" applyNumberFormat="1" applyFont="1" applyFill="1" applyBorder="1" applyAlignment="1">
      <alignment horizontal="center" vertical="center"/>
    </xf>
    <xf numFmtId="0" fontId="7" fillId="0" borderId="9" xfId="1" applyFont="1" applyFill="1" applyBorder="1" applyAlignment="1">
      <alignment horizontal="center" vertical="center" shrinkToFit="1"/>
    </xf>
    <xf numFmtId="181" fontId="7" fillId="0" borderId="0" xfId="1" applyNumberFormat="1" applyFont="1" applyFill="1" applyBorder="1" applyAlignment="1">
      <alignment horizontal="right" vertical="center" shrinkToFit="1"/>
    </xf>
    <xf numFmtId="0" fontId="3" fillId="0" borderId="9" xfId="1" applyFont="1" applyFill="1" applyBorder="1" applyAlignment="1">
      <alignment horizontal="center" vertical="center" shrinkToFit="1"/>
    </xf>
    <xf numFmtId="0" fontId="3" fillId="0" borderId="0" xfId="1" applyFont="1" applyFill="1" applyBorder="1" applyAlignment="1">
      <alignment horizontal="right" vertical="center" shrinkToFit="1"/>
    </xf>
    <xf numFmtId="181" fontId="3" fillId="0" borderId="0" xfId="1" applyNumberFormat="1" applyFont="1" applyFill="1" applyBorder="1" applyAlignment="1">
      <alignment horizontal="right" vertical="center" shrinkToFit="1"/>
    </xf>
    <xf numFmtId="0" fontId="3" fillId="0" borderId="10" xfId="1" applyFont="1" applyFill="1" applyBorder="1" applyAlignment="1">
      <alignment horizontal="center" vertical="center" shrinkToFit="1"/>
    </xf>
    <xf numFmtId="0" fontId="3" fillId="0" borderId="5" xfId="1" applyFont="1" applyFill="1" applyBorder="1" applyAlignment="1">
      <alignment horizontal="right" vertical="center" shrinkToFit="1"/>
    </xf>
    <xf numFmtId="181" fontId="3" fillId="0" borderId="5" xfId="1" applyNumberFormat="1" applyFont="1" applyFill="1" applyBorder="1" applyAlignment="1">
      <alignment horizontal="right" vertical="center" shrinkToFit="1"/>
    </xf>
    <xf numFmtId="0" fontId="3" fillId="0" borderId="0" xfId="1" applyFont="1" applyFill="1" applyBorder="1" applyAlignment="1">
      <alignment horizontal="center" vertical="center" wrapText="1" shrinkToFit="1"/>
    </xf>
    <xf numFmtId="0" fontId="3" fillId="0" borderId="9" xfId="1" applyFont="1" applyFill="1" applyBorder="1" applyAlignment="1">
      <alignment horizontal="center" vertical="center" wrapText="1" shrinkToFit="1"/>
    </xf>
    <xf numFmtId="0" fontId="7" fillId="0" borderId="5" xfId="1" applyFont="1" applyFill="1" applyBorder="1" applyAlignment="1">
      <alignment horizontal="center" vertical="center" wrapText="1" shrinkToFit="1"/>
    </xf>
    <xf numFmtId="0" fontId="7" fillId="0" borderId="10" xfId="1" applyFont="1" applyFill="1" applyBorder="1" applyAlignment="1">
      <alignment horizontal="center" vertical="center" wrapText="1" shrinkToFit="1"/>
    </xf>
    <xf numFmtId="177" fontId="7" fillId="0" borderId="6" xfId="1" applyNumberFormat="1" applyFont="1" applyFill="1" applyBorder="1" applyAlignment="1">
      <alignment horizontal="right" vertical="center" shrinkToFit="1"/>
    </xf>
    <xf numFmtId="177" fontId="7" fillId="0" borderId="5" xfId="1" applyNumberFormat="1" applyFont="1" applyFill="1" applyBorder="1" applyAlignment="1">
      <alignment horizontal="right" vertical="center" shrinkToFit="1"/>
    </xf>
    <xf numFmtId="181" fontId="7" fillId="0" borderId="5" xfId="1" applyNumberFormat="1" applyFont="1" applyFill="1" applyBorder="1" applyAlignment="1">
      <alignment horizontal="right" vertical="center" shrinkToFit="1"/>
    </xf>
    <xf numFmtId="0" fontId="1" fillId="0" borderId="0" xfId="1" applyFont="1" applyFill="1" applyBorder="1">
      <alignment vertical="center"/>
    </xf>
    <xf numFmtId="0" fontId="12" fillId="0" borderId="0" xfId="0" applyFont="1" applyAlignment="1">
      <alignment horizontal="left"/>
    </xf>
    <xf numFmtId="0" fontId="13" fillId="0" borderId="0" xfId="3" applyFont="1" applyFill="1" applyBorder="1" applyAlignment="1"/>
    <xf numFmtId="0" fontId="12" fillId="0" borderId="0" xfId="0" applyNumberFormat="1" applyFont="1">
      <alignment vertical="center"/>
    </xf>
    <xf numFmtId="49" fontId="12" fillId="0" borderId="0" xfId="0" applyNumberFormat="1" applyFont="1" applyAlignment="1">
      <alignment horizontal="right"/>
    </xf>
    <xf numFmtId="0" fontId="11" fillId="0" borderId="0" xfId="0" applyNumberFormat="1" applyFont="1" applyAlignment="1">
      <alignment horizontal="right"/>
    </xf>
    <xf numFmtId="49" fontId="13" fillId="0" borderId="0" xfId="3" applyNumberFormat="1" applyFont="1" applyAlignment="1">
      <alignment horizontal="right"/>
    </xf>
    <xf numFmtId="0" fontId="5" fillId="0" borderId="0" xfId="0" applyFont="1" applyFill="1" applyBorder="1" applyAlignment="1">
      <alignment horizontal="left" vertical="center"/>
    </xf>
    <xf numFmtId="0" fontId="12" fillId="0" borderId="0" xfId="0" applyFont="1" applyAlignment="1"/>
    <xf numFmtId="38" fontId="3" fillId="0" borderId="0" xfId="1" applyNumberFormat="1" applyFont="1" applyFill="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wrapText="1"/>
    </xf>
    <xf numFmtId="0" fontId="1" fillId="0" borderId="0" xfId="8" applyNumberFormat="1" applyFont="1" applyAlignment="1"/>
    <xf numFmtId="0" fontId="1" fillId="0" borderId="0" xfId="14" applyNumberFormat="1" applyFont="1" applyAlignment="1"/>
    <xf numFmtId="0" fontId="8" fillId="0" borderId="0" xfId="8" applyNumberFormat="1" applyFont="1" applyAlignment="1"/>
    <xf numFmtId="0" fontId="16" fillId="0" borderId="0" xfId="8" applyNumberFormat="1" applyFont="1" applyAlignment="1"/>
    <xf numFmtId="0" fontId="3" fillId="0" borderId="0" xfId="9" applyNumberFormat="1" applyFont="1" applyFill="1" applyAlignment="1"/>
    <xf numFmtId="0" fontId="1" fillId="0" borderId="0" xfId="9" applyNumberFormat="1" applyFont="1" applyFill="1" applyBorder="1" applyAlignment="1">
      <alignment horizontal="center"/>
    </xf>
    <xf numFmtId="0" fontId="1" fillId="0" borderId="2" xfId="9" applyNumberFormat="1" applyFont="1" applyFill="1" applyBorder="1" applyAlignment="1">
      <alignment horizontal="center" vertical="center" wrapText="1"/>
    </xf>
    <xf numFmtId="0" fontId="1" fillId="0" borderId="2" xfId="8" applyNumberFormat="1" applyFont="1" applyBorder="1" applyAlignment="1">
      <alignment horizontal="center" vertical="center" wrapText="1"/>
    </xf>
    <xf numFmtId="0" fontId="1" fillId="0" borderId="2" xfId="8" quotePrefix="1" applyNumberFormat="1" applyFont="1" applyBorder="1" applyAlignment="1">
      <alignment horizontal="center" vertical="center" wrapText="1"/>
    </xf>
    <xf numFmtId="0" fontId="1" fillId="0" borderId="2" xfId="9" quotePrefix="1" applyNumberFormat="1" applyFont="1" applyFill="1" applyBorder="1" applyAlignment="1">
      <alignment horizontal="center" vertical="center" wrapText="1"/>
    </xf>
    <xf numFmtId="0" fontId="1" fillId="0" borderId="0" xfId="8" applyNumberFormat="1" applyFont="1" applyAlignment="1">
      <alignment vertical="center"/>
    </xf>
    <xf numFmtId="38" fontId="16" fillId="0" borderId="15" xfId="4" applyFont="1" applyFill="1" applyBorder="1" applyAlignment="1">
      <alignment horizontal="right"/>
    </xf>
    <xf numFmtId="38" fontId="8" fillId="0" borderId="15" xfId="4" applyFont="1" applyFill="1" applyBorder="1" applyAlignment="1">
      <alignment horizontal="right"/>
    </xf>
    <xf numFmtId="38" fontId="8" fillId="0" borderId="13" xfId="4" applyFont="1" applyFill="1" applyBorder="1" applyAlignment="1">
      <alignment horizontal="right"/>
    </xf>
    <xf numFmtId="0" fontId="16" fillId="0" borderId="9" xfId="8" applyNumberFormat="1" applyFont="1" applyFill="1" applyBorder="1" applyAlignment="1">
      <alignment horizontal="center"/>
    </xf>
    <xf numFmtId="0" fontId="8" fillId="0" borderId="9" xfId="8" applyNumberFormat="1" applyFont="1" applyFill="1" applyBorder="1" applyAlignment="1"/>
    <xf numFmtId="0" fontId="8" fillId="0" borderId="10" xfId="8" applyNumberFormat="1" applyFont="1" applyFill="1" applyBorder="1" applyAlignment="1"/>
    <xf numFmtId="0" fontId="8" fillId="0" borderId="9" xfId="8" applyNumberFormat="1" applyFont="1" applyBorder="1" applyAlignment="1"/>
    <xf numFmtId="0" fontId="8" fillId="0" borderId="10" xfId="8" applyNumberFormat="1" applyFont="1" applyBorder="1" applyAlignment="1"/>
    <xf numFmtId="0" fontId="1" fillId="0" borderId="3" xfId="9" applyNumberFormat="1" applyFont="1" applyFill="1" applyBorder="1" applyAlignment="1">
      <alignment horizontal="center" vertical="center" wrapText="1"/>
    </xf>
    <xf numFmtId="38" fontId="16" fillId="0" borderId="4" xfId="4" applyFont="1" applyFill="1" applyBorder="1" applyAlignment="1">
      <alignment horizontal="right"/>
    </xf>
    <xf numFmtId="38" fontId="8" fillId="0" borderId="4" xfId="4" applyFont="1" applyFill="1" applyBorder="1" applyAlignment="1">
      <alignment horizontal="right"/>
    </xf>
    <xf numFmtId="38" fontId="8" fillId="0" borderId="6" xfId="4" applyFont="1" applyFill="1" applyBorder="1" applyAlignment="1">
      <alignment horizontal="right"/>
    </xf>
    <xf numFmtId="0" fontId="1" fillId="0" borderId="2" xfId="2" applyFont="1" applyFill="1" applyBorder="1" applyAlignment="1">
      <alignment horizontal="center" vertical="center" shrinkToFit="1"/>
    </xf>
    <xf numFmtId="0" fontId="1" fillId="0" borderId="3" xfId="2" applyFont="1" applyFill="1" applyBorder="1" applyAlignment="1">
      <alignment horizontal="center" vertical="center" shrinkToFit="1"/>
    </xf>
    <xf numFmtId="0" fontId="1" fillId="0" borderId="3" xfId="2" applyFont="1" applyFill="1" applyBorder="1" applyAlignment="1">
      <alignment horizontal="center" vertical="center"/>
    </xf>
    <xf numFmtId="0" fontId="1" fillId="0" borderId="2" xfId="2" applyFont="1" applyFill="1" applyBorder="1" applyAlignment="1">
      <alignment horizontal="center" vertical="center"/>
    </xf>
    <xf numFmtId="0" fontId="1" fillId="0" borderId="0" xfId="2" applyFont="1" applyFill="1" applyAlignment="1">
      <alignment vertical="center"/>
    </xf>
    <xf numFmtId="38" fontId="1" fillId="0" borderId="0" xfId="4" applyFont="1" applyFill="1" applyBorder="1" applyAlignment="1">
      <alignment horizontal="right" vertical="center"/>
    </xf>
    <xf numFmtId="14" fontId="20" fillId="0" borderId="0" xfId="2" applyNumberFormat="1" applyFont="1" applyFill="1" applyBorder="1" applyAlignment="1">
      <alignment horizontal="right"/>
    </xf>
    <xf numFmtId="177" fontId="20" fillId="0" borderId="0" xfId="2" applyNumberFormat="1" applyFont="1" applyFill="1" applyAlignment="1">
      <alignment vertical="center"/>
    </xf>
    <xf numFmtId="177" fontId="1" fillId="0" borderId="0" xfId="2" applyNumberFormat="1" applyFont="1" applyFill="1" applyBorder="1" applyAlignment="1">
      <alignment horizontal="right" vertical="center"/>
    </xf>
    <xf numFmtId="177" fontId="1" fillId="0" borderId="0" xfId="2" applyNumberFormat="1" applyFont="1" applyFill="1" applyBorder="1" applyAlignment="1">
      <alignment vertical="center"/>
    </xf>
    <xf numFmtId="0" fontId="1" fillId="0" borderId="2" xfId="2" applyNumberFormat="1" applyFont="1" applyFill="1" applyBorder="1" applyAlignment="1">
      <alignment horizontal="center" vertical="center" wrapText="1"/>
    </xf>
    <xf numFmtId="0" fontId="1" fillId="0" borderId="0" xfId="2" applyFont="1" applyFill="1" applyAlignment="1">
      <alignment vertical="center"/>
    </xf>
    <xf numFmtId="0" fontId="1" fillId="0" borderId="1" xfId="2" applyNumberFormat="1" applyFont="1" applyFill="1" applyBorder="1" applyAlignment="1">
      <alignment horizontal="center" vertical="center"/>
    </xf>
    <xf numFmtId="177" fontId="16" fillId="0" borderId="7" xfId="2" applyNumberFormat="1" applyFont="1" applyFill="1" applyBorder="1" applyAlignment="1">
      <alignment horizontal="right" vertical="center"/>
    </xf>
    <xf numFmtId="177" fontId="1" fillId="0" borderId="9" xfId="2" applyNumberFormat="1" applyFont="1" applyFill="1" applyBorder="1" applyAlignment="1">
      <alignment horizontal="left" vertical="center" shrinkToFit="1"/>
    </xf>
    <xf numFmtId="177" fontId="1" fillId="0" borderId="5" xfId="2" applyNumberFormat="1" applyFont="1" applyFill="1" applyBorder="1" applyAlignment="1">
      <alignment horizontal="left" vertical="center"/>
    </xf>
    <xf numFmtId="177" fontId="1" fillId="0" borderId="0" xfId="2" applyNumberFormat="1" applyFont="1" applyFill="1" applyBorder="1" applyAlignment="1">
      <alignment horizontal="left" vertical="center"/>
    </xf>
    <xf numFmtId="0" fontId="1" fillId="0" borderId="3" xfId="2" applyFont="1" applyFill="1" applyBorder="1" applyAlignment="1">
      <alignment horizontal="center" vertical="center" shrinkToFit="1"/>
    </xf>
    <xf numFmtId="0" fontId="1" fillId="0" borderId="2" xfId="2" applyFont="1" applyFill="1" applyBorder="1" applyAlignment="1">
      <alignment horizontal="center" vertical="center" shrinkToFit="1"/>
    </xf>
    <xf numFmtId="0" fontId="1" fillId="0" borderId="11" xfId="2" applyFont="1" applyFill="1" applyBorder="1" applyAlignment="1">
      <alignment horizontal="center" vertical="center"/>
    </xf>
    <xf numFmtId="177" fontId="1" fillId="0" borderId="3" xfId="2" applyNumberFormat="1" applyFont="1" applyFill="1" applyBorder="1" applyAlignment="1">
      <alignment horizontal="center" vertical="center"/>
    </xf>
    <xf numFmtId="177" fontId="1" fillId="0" borderId="1" xfId="2" applyNumberFormat="1" applyFont="1" applyFill="1" applyBorder="1" applyAlignment="1">
      <alignment horizontal="center" vertical="center"/>
    </xf>
    <xf numFmtId="177" fontId="1" fillId="0" borderId="0" xfId="2" applyNumberFormat="1" applyFont="1" applyFill="1" applyBorder="1" applyAlignment="1">
      <alignment horizontal="right" vertical="center"/>
    </xf>
    <xf numFmtId="0" fontId="16" fillId="0" borderId="14" xfId="2" applyFont="1" applyFill="1" applyBorder="1" applyAlignment="1">
      <alignment horizontal="center" vertical="center"/>
    </xf>
    <xf numFmtId="0" fontId="1" fillId="0" borderId="0" xfId="2" applyFont="1" applyFill="1" applyAlignment="1">
      <alignment vertical="center"/>
    </xf>
    <xf numFmtId="0" fontId="1" fillId="0" borderId="0" xfId="1" applyFont="1" applyFill="1" applyBorder="1" applyAlignment="1">
      <alignment vertical="center"/>
    </xf>
    <xf numFmtId="0" fontId="1" fillId="0" borderId="0" xfId="2" applyFont="1" applyFill="1" applyAlignment="1">
      <alignment vertical="center"/>
    </xf>
    <xf numFmtId="0" fontId="1" fillId="0" borderId="0" xfId="1" applyFont="1" applyFill="1" applyBorder="1" applyAlignment="1">
      <alignment horizontal="left" vertical="center"/>
    </xf>
    <xf numFmtId="0" fontId="1" fillId="0" borderId="3" xfId="2" applyFont="1" applyFill="1" applyBorder="1" applyAlignment="1">
      <alignment horizontal="center" vertical="center" shrinkToFit="1"/>
    </xf>
    <xf numFmtId="0" fontId="1" fillId="0" borderId="11" xfId="2" applyFont="1" applyFill="1" applyBorder="1" applyAlignment="1">
      <alignment horizontal="center" vertical="center" shrinkToFit="1"/>
    </xf>
    <xf numFmtId="0" fontId="1" fillId="0" borderId="2" xfId="2" applyFont="1" applyFill="1" applyBorder="1" applyAlignment="1">
      <alignment horizontal="center" vertical="center" shrinkToFit="1"/>
    </xf>
    <xf numFmtId="0" fontId="1" fillId="0" borderId="2" xfId="2" applyFont="1" applyFill="1" applyBorder="1" applyAlignment="1">
      <alignment horizontal="center" vertical="center" shrinkToFit="1"/>
    </xf>
    <xf numFmtId="0" fontId="1" fillId="0" borderId="3" xfId="2" applyFont="1" applyFill="1" applyBorder="1" applyAlignment="1">
      <alignment horizontal="center" vertical="center" shrinkToFit="1"/>
    </xf>
    <xf numFmtId="0" fontId="1" fillId="0" borderId="11" xfId="2" applyFont="1" applyFill="1" applyBorder="1" applyAlignment="1">
      <alignment horizontal="center" vertical="center" shrinkToFit="1"/>
    </xf>
    <xf numFmtId="0" fontId="1" fillId="0" borderId="0" xfId="2" applyFont="1" applyFill="1" applyAlignment="1">
      <alignmen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1" fillId="0" borderId="3"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2" xfId="2" applyFont="1" applyFill="1" applyBorder="1" applyAlignment="1">
      <alignment horizontal="center" vertical="center"/>
    </xf>
    <xf numFmtId="0" fontId="1" fillId="0" borderId="0" xfId="2" applyFont="1" applyFill="1" applyAlignment="1">
      <alignment vertical="center"/>
    </xf>
    <xf numFmtId="38" fontId="1" fillId="0" borderId="0" xfId="2" applyNumberFormat="1" applyFont="1" applyFill="1" applyAlignment="1">
      <alignment vertical="center"/>
    </xf>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7"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1" fillId="0" borderId="3" xfId="2" applyFont="1" applyFill="1" applyBorder="1" applyAlignment="1">
      <alignment horizontal="center" vertical="center" shrinkToFit="1"/>
    </xf>
    <xf numFmtId="0" fontId="1" fillId="0" borderId="1" xfId="2" applyFont="1" applyFill="1" applyBorder="1" applyAlignment="1">
      <alignment horizontal="center" vertical="center" shrinkToFit="1"/>
    </xf>
    <xf numFmtId="0" fontId="1" fillId="0" borderId="11" xfId="2" applyFont="1" applyFill="1" applyBorder="1" applyAlignment="1">
      <alignment horizontal="center" vertical="center" shrinkToFit="1"/>
    </xf>
    <xf numFmtId="0" fontId="1" fillId="0" borderId="2" xfId="2" applyFont="1" applyFill="1" applyBorder="1" applyAlignment="1">
      <alignment horizontal="center" vertical="center" shrinkToFit="1"/>
    </xf>
    <xf numFmtId="0" fontId="1" fillId="0" borderId="3"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11" xfId="2" applyFont="1" applyFill="1" applyBorder="1" applyAlignment="1">
      <alignment horizontal="center" vertical="center"/>
    </xf>
    <xf numFmtId="0" fontId="1" fillId="0" borderId="2" xfId="2" applyFont="1" applyFill="1" applyBorder="1" applyAlignment="1">
      <alignment horizontal="center" vertical="center"/>
    </xf>
    <xf numFmtId="177" fontId="1" fillId="0" borderId="8" xfId="2" applyNumberFormat="1" applyFont="1" applyFill="1" applyBorder="1" applyAlignment="1">
      <alignment horizontal="center" vertical="center"/>
    </xf>
    <xf numFmtId="177" fontId="1" fillId="0" borderId="5" xfId="2" applyNumberFormat="1" applyFont="1" applyFill="1" applyBorder="1" applyAlignment="1">
      <alignment horizontal="center" vertical="center"/>
    </xf>
    <xf numFmtId="177" fontId="1" fillId="0" borderId="14" xfId="2" applyNumberFormat="1" applyFont="1" applyFill="1" applyBorder="1" applyAlignment="1">
      <alignment horizontal="center" vertical="center" wrapText="1"/>
    </xf>
    <xf numFmtId="177" fontId="1" fillId="0" borderId="3" xfId="2" applyNumberFormat="1" applyFont="1" applyFill="1" applyBorder="1" applyAlignment="1">
      <alignment horizontal="center" vertical="center"/>
    </xf>
    <xf numFmtId="177" fontId="1" fillId="0" borderId="1" xfId="2" applyNumberFormat="1" applyFont="1" applyFill="1" applyBorder="1" applyAlignment="1">
      <alignment horizontal="center" vertical="center"/>
    </xf>
    <xf numFmtId="177" fontId="1" fillId="0" borderId="10" xfId="2" applyNumberFormat="1" applyFont="1" applyFill="1" applyBorder="1" applyAlignment="1">
      <alignment horizontal="center" vertical="center"/>
    </xf>
    <xf numFmtId="0" fontId="1" fillId="0" borderId="11" xfId="8" applyNumberFormat="1" applyFont="1" applyBorder="1" applyAlignment="1">
      <alignment horizontal="center" vertical="center"/>
    </xf>
    <xf numFmtId="0" fontId="1" fillId="0" borderId="14" xfId="8" applyNumberFormat="1" applyFont="1" applyBorder="1" applyAlignment="1">
      <alignment horizontal="center" vertical="center" wrapText="1"/>
    </xf>
    <xf numFmtId="0" fontId="1" fillId="0" borderId="10" xfId="8" applyNumberFormat="1" applyFont="1" applyBorder="1" applyAlignment="1">
      <alignment horizontal="center" vertical="center" wrapText="1"/>
    </xf>
    <xf numFmtId="0" fontId="3" fillId="0" borderId="14" xfId="1" applyFont="1" applyFill="1" applyBorder="1" applyAlignment="1">
      <alignment horizontal="center" vertical="center"/>
    </xf>
    <xf numFmtId="0" fontId="3" fillId="0" borderId="10" xfId="1" applyFont="1" applyFill="1" applyBorder="1" applyAlignment="1">
      <alignment horizontal="center" vertical="center"/>
    </xf>
  </cellXfs>
  <cellStyles count="15">
    <cellStyle name="ハイパーリンク" xfId="3" builtinId="8"/>
    <cellStyle name="桁区切り" xfId="4" builtinId="6"/>
    <cellStyle name="桁区切り 2" xfId="6"/>
    <cellStyle name="桁区切り 2 2" xfId="9"/>
    <cellStyle name="桁区切り 3" xfId="7"/>
    <cellStyle name="桁区切り 4" xfId="13"/>
    <cellStyle name="標準" xfId="0" builtinId="0"/>
    <cellStyle name="標準 2" xfId="1"/>
    <cellStyle name="標準 2 2" xfId="2"/>
    <cellStyle name="標準 2 2 2" xfId="11"/>
    <cellStyle name="標準 2 3" xfId="5"/>
    <cellStyle name="標準 2 3 2" xfId="12"/>
    <cellStyle name="標準 3" xfId="8"/>
    <cellStyle name="標準 3 2" xfId="10"/>
    <cellStyle name="標準_h14_gaiyo"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6" Type="http://schemas.openxmlformats.org/officeDocument/2006/relationships/printerSettings" Target="../printerSettings/printerSettings76.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printerSettings" Target="../printerSettings/printerSettings80.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96.bin"/><Relationship Id="rId18" Type="http://schemas.openxmlformats.org/officeDocument/2006/relationships/printerSettings" Target="../printerSettings/printerSettings101.bin"/><Relationship Id="rId26" Type="http://schemas.openxmlformats.org/officeDocument/2006/relationships/printerSettings" Target="../printerSettings/printerSettings109.bin"/><Relationship Id="rId39" Type="http://schemas.openxmlformats.org/officeDocument/2006/relationships/printerSettings" Target="../printerSettings/printerSettings122.bin"/><Relationship Id="rId21" Type="http://schemas.openxmlformats.org/officeDocument/2006/relationships/printerSettings" Target="../printerSettings/printerSettings104.bin"/><Relationship Id="rId34" Type="http://schemas.openxmlformats.org/officeDocument/2006/relationships/printerSettings" Target="../printerSettings/printerSettings117.bin"/><Relationship Id="rId42" Type="http://schemas.openxmlformats.org/officeDocument/2006/relationships/printerSettings" Target="../printerSettings/printerSettings125.bin"/><Relationship Id="rId47" Type="http://schemas.openxmlformats.org/officeDocument/2006/relationships/printerSettings" Target="../printerSettings/printerSettings130.bin"/><Relationship Id="rId50" Type="http://schemas.openxmlformats.org/officeDocument/2006/relationships/printerSettings" Target="../printerSettings/printerSettings133.bin"/><Relationship Id="rId55" Type="http://schemas.openxmlformats.org/officeDocument/2006/relationships/printerSettings" Target="../printerSettings/printerSettings138.bin"/><Relationship Id="rId63" Type="http://schemas.openxmlformats.org/officeDocument/2006/relationships/printerSettings" Target="../printerSettings/printerSettings146.bin"/><Relationship Id="rId68" Type="http://schemas.openxmlformats.org/officeDocument/2006/relationships/printerSettings" Target="../printerSettings/printerSettings151.bin"/><Relationship Id="rId76" Type="http://schemas.openxmlformats.org/officeDocument/2006/relationships/printerSettings" Target="../printerSettings/printerSettings159.bin"/><Relationship Id="rId7" Type="http://schemas.openxmlformats.org/officeDocument/2006/relationships/printerSettings" Target="../printerSettings/printerSettings90.bin"/><Relationship Id="rId71" Type="http://schemas.openxmlformats.org/officeDocument/2006/relationships/printerSettings" Target="../printerSettings/printerSettings154.bin"/><Relationship Id="rId2" Type="http://schemas.openxmlformats.org/officeDocument/2006/relationships/printerSettings" Target="../printerSettings/printerSettings85.bin"/><Relationship Id="rId16" Type="http://schemas.openxmlformats.org/officeDocument/2006/relationships/printerSettings" Target="../printerSettings/printerSettings99.bin"/><Relationship Id="rId29" Type="http://schemas.openxmlformats.org/officeDocument/2006/relationships/printerSettings" Target="../printerSettings/printerSettings112.bin"/><Relationship Id="rId11" Type="http://schemas.openxmlformats.org/officeDocument/2006/relationships/printerSettings" Target="../printerSettings/printerSettings94.bin"/><Relationship Id="rId24" Type="http://schemas.openxmlformats.org/officeDocument/2006/relationships/printerSettings" Target="../printerSettings/printerSettings107.bin"/><Relationship Id="rId32" Type="http://schemas.openxmlformats.org/officeDocument/2006/relationships/printerSettings" Target="../printerSettings/printerSettings115.bin"/><Relationship Id="rId37" Type="http://schemas.openxmlformats.org/officeDocument/2006/relationships/printerSettings" Target="../printerSettings/printerSettings120.bin"/><Relationship Id="rId40" Type="http://schemas.openxmlformats.org/officeDocument/2006/relationships/printerSettings" Target="../printerSettings/printerSettings123.bin"/><Relationship Id="rId45" Type="http://schemas.openxmlformats.org/officeDocument/2006/relationships/printerSettings" Target="../printerSettings/printerSettings128.bin"/><Relationship Id="rId53" Type="http://schemas.openxmlformats.org/officeDocument/2006/relationships/printerSettings" Target="../printerSettings/printerSettings136.bin"/><Relationship Id="rId58" Type="http://schemas.openxmlformats.org/officeDocument/2006/relationships/printerSettings" Target="../printerSettings/printerSettings141.bin"/><Relationship Id="rId66" Type="http://schemas.openxmlformats.org/officeDocument/2006/relationships/printerSettings" Target="../printerSettings/printerSettings149.bin"/><Relationship Id="rId74" Type="http://schemas.openxmlformats.org/officeDocument/2006/relationships/printerSettings" Target="../printerSettings/printerSettings157.bin"/><Relationship Id="rId79" Type="http://schemas.openxmlformats.org/officeDocument/2006/relationships/printerSettings" Target="../printerSettings/printerSettings162.bin"/><Relationship Id="rId5" Type="http://schemas.openxmlformats.org/officeDocument/2006/relationships/printerSettings" Target="../printerSettings/printerSettings88.bin"/><Relationship Id="rId61" Type="http://schemas.openxmlformats.org/officeDocument/2006/relationships/printerSettings" Target="../printerSettings/printerSettings144.bin"/><Relationship Id="rId82" Type="http://schemas.openxmlformats.org/officeDocument/2006/relationships/printerSettings" Target="../printerSettings/printerSettings165.bin"/><Relationship Id="rId10" Type="http://schemas.openxmlformats.org/officeDocument/2006/relationships/printerSettings" Target="../printerSettings/printerSettings93.bin"/><Relationship Id="rId19" Type="http://schemas.openxmlformats.org/officeDocument/2006/relationships/printerSettings" Target="../printerSettings/printerSettings102.bin"/><Relationship Id="rId31" Type="http://schemas.openxmlformats.org/officeDocument/2006/relationships/printerSettings" Target="../printerSettings/printerSettings114.bin"/><Relationship Id="rId44" Type="http://schemas.openxmlformats.org/officeDocument/2006/relationships/printerSettings" Target="../printerSettings/printerSettings127.bin"/><Relationship Id="rId52" Type="http://schemas.openxmlformats.org/officeDocument/2006/relationships/printerSettings" Target="../printerSettings/printerSettings135.bin"/><Relationship Id="rId60" Type="http://schemas.openxmlformats.org/officeDocument/2006/relationships/printerSettings" Target="../printerSettings/printerSettings143.bin"/><Relationship Id="rId65" Type="http://schemas.openxmlformats.org/officeDocument/2006/relationships/printerSettings" Target="../printerSettings/printerSettings148.bin"/><Relationship Id="rId73" Type="http://schemas.openxmlformats.org/officeDocument/2006/relationships/printerSettings" Target="../printerSettings/printerSettings156.bin"/><Relationship Id="rId78" Type="http://schemas.openxmlformats.org/officeDocument/2006/relationships/printerSettings" Target="../printerSettings/printerSettings161.bin"/><Relationship Id="rId81" Type="http://schemas.openxmlformats.org/officeDocument/2006/relationships/printerSettings" Target="../printerSettings/printerSettings164.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 Id="rId14" Type="http://schemas.openxmlformats.org/officeDocument/2006/relationships/printerSettings" Target="../printerSettings/printerSettings97.bin"/><Relationship Id="rId22" Type="http://schemas.openxmlformats.org/officeDocument/2006/relationships/printerSettings" Target="../printerSettings/printerSettings105.bin"/><Relationship Id="rId27" Type="http://schemas.openxmlformats.org/officeDocument/2006/relationships/printerSettings" Target="../printerSettings/printerSettings110.bin"/><Relationship Id="rId30" Type="http://schemas.openxmlformats.org/officeDocument/2006/relationships/printerSettings" Target="../printerSettings/printerSettings113.bin"/><Relationship Id="rId35" Type="http://schemas.openxmlformats.org/officeDocument/2006/relationships/printerSettings" Target="../printerSettings/printerSettings118.bin"/><Relationship Id="rId43" Type="http://schemas.openxmlformats.org/officeDocument/2006/relationships/printerSettings" Target="../printerSettings/printerSettings126.bin"/><Relationship Id="rId48" Type="http://schemas.openxmlformats.org/officeDocument/2006/relationships/printerSettings" Target="../printerSettings/printerSettings131.bin"/><Relationship Id="rId56" Type="http://schemas.openxmlformats.org/officeDocument/2006/relationships/printerSettings" Target="../printerSettings/printerSettings139.bin"/><Relationship Id="rId64" Type="http://schemas.openxmlformats.org/officeDocument/2006/relationships/printerSettings" Target="../printerSettings/printerSettings147.bin"/><Relationship Id="rId69" Type="http://schemas.openxmlformats.org/officeDocument/2006/relationships/printerSettings" Target="../printerSettings/printerSettings152.bin"/><Relationship Id="rId77" Type="http://schemas.openxmlformats.org/officeDocument/2006/relationships/printerSettings" Target="../printerSettings/printerSettings160.bin"/><Relationship Id="rId8" Type="http://schemas.openxmlformats.org/officeDocument/2006/relationships/printerSettings" Target="../printerSettings/printerSettings91.bin"/><Relationship Id="rId51" Type="http://schemas.openxmlformats.org/officeDocument/2006/relationships/printerSettings" Target="../printerSettings/printerSettings134.bin"/><Relationship Id="rId72" Type="http://schemas.openxmlformats.org/officeDocument/2006/relationships/printerSettings" Target="../printerSettings/printerSettings155.bin"/><Relationship Id="rId80" Type="http://schemas.openxmlformats.org/officeDocument/2006/relationships/printerSettings" Target="../printerSettings/printerSettings163.bin"/><Relationship Id="rId3" Type="http://schemas.openxmlformats.org/officeDocument/2006/relationships/printerSettings" Target="../printerSettings/printerSettings86.bin"/><Relationship Id="rId12" Type="http://schemas.openxmlformats.org/officeDocument/2006/relationships/printerSettings" Target="../printerSettings/printerSettings95.bin"/><Relationship Id="rId17" Type="http://schemas.openxmlformats.org/officeDocument/2006/relationships/printerSettings" Target="../printerSettings/printerSettings100.bin"/><Relationship Id="rId25" Type="http://schemas.openxmlformats.org/officeDocument/2006/relationships/printerSettings" Target="../printerSettings/printerSettings108.bin"/><Relationship Id="rId33" Type="http://schemas.openxmlformats.org/officeDocument/2006/relationships/printerSettings" Target="../printerSettings/printerSettings116.bin"/><Relationship Id="rId38" Type="http://schemas.openxmlformats.org/officeDocument/2006/relationships/printerSettings" Target="../printerSettings/printerSettings121.bin"/><Relationship Id="rId46" Type="http://schemas.openxmlformats.org/officeDocument/2006/relationships/printerSettings" Target="../printerSettings/printerSettings129.bin"/><Relationship Id="rId59" Type="http://schemas.openxmlformats.org/officeDocument/2006/relationships/printerSettings" Target="../printerSettings/printerSettings142.bin"/><Relationship Id="rId67" Type="http://schemas.openxmlformats.org/officeDocument/2006/relationships/printerSettings" Target="../printerSettings/printerSettings150.bin"/><Relationship Id="rId20" Type="http://schemas.openxmlformats.org/officeDocument/2006/relationships/printerSettings" Target="../printerSettings/printerSettings103.bin"/><Relationship Id="rId41" Type="http://schemas.openxmlformats.org/officeDocument/2006/relationships/printerSettings" Target="../printerSettings/printerSettings124.bin"/><Relationship Id="rId54" Type="http://schemas.openxmlformats.org/officeDocument/2006/relationships/printerSettings" Target="../printerSettings/printerSettings137.bin"/><Relationship Id="rId62" Type="http://schemas.openxmlformats.org/officeDocument/2006/relationships/printerSettings" Target="../printerSettings/printerSettings145.bin"/><Relationship Id="rId70" Type="http://schemas.openxmlformats.org/officeDocument/2006/relationships/printerSettings" Target="../printerSettings/printerSettings153.bin"/><Relationship Id="rId75" Type="http://schemas.openxmlformats.org/officeDocument/2006/relationships/printerSettings" Target="../printerSettings/printerSettings158.bin"/><Relationship Id="rId83" Type="http://schemas.openxmlformats.org/officeDocument/2006/relationships/printerSettings" Target="../printerSettings/printerSettings166.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23" Type="http://schemas.openxmlformats.org/officeDocument/2006/relationships/printerSettings" Target="../printerSettings/printerSettings106.bin"/><Relationship Id="rId28" Type="http://schemas.openxmlformats.org/officeDocument/2006/relationships/printerSettings" Target="../printerSettings/printerSettings111.bin"/><Relationship Id="rId36" Type="http://schemas.openxmlformats.org/officeDocument/2006/relationships/printerSettings" Target="../printerSettings/printerSettings119.bin"/><Relationship Id="rId49" Type="http://schemas.openxmlformats.org/officeDocument/2006/relationships/printerSettings" Target="../printerSettings/printerSettings132.bin"/><Relationship Id="rId57"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13" Type="http://schemas.openxmlformats.org/officeDocument/2006/relationships/printerSettings" Target="../printerSettings/printerSettings179.bin"/><Relationship Id="rId18" Type="http://schemas.openxmlformats.org/officeDocument/2006/relationships/printerSettings" Target="../printerSettings/printerSettings184.bin"/><Relationship Id="rId26" Type="http://schemas.openxmlformats.org/officeDocument/2006/relationships/printerSettings" Target="../printerSettings/printerSettings192.bin"/><Relationship Id="rId39" Type="http://schemas.openxmlformats.org/officeDocument/2006/relationships/printerSettings" Target="../printerSettings/printerSettings205.bin"/><Relationship Id="rId21" Type="http://schemas.openxmlformats.org/officeDocument/2006/relationships/printerSettings" Target="../printerSettings/printerSettings187.bin"/><Relationship Id="rId34" Type="http://schemas.openxmlformats.org/officeDocument/2006/relationships/printerSettings" Target="../printerSettings/printerSettings200.bin"/><Relationship Id="rId42" Type="http://schemas.openxmlformats.org/officeDocument/2006/relationships/printerSettings" Target="../printerSettings/printerSettings208.bin"/><Relationship Id="rId47" Type="http://schemas.openxmlformats.org/officeDocument/2006/relationships/printerSettings" Target="../printerSettings/printerSettings213.bin"/><Relationship Id="rId50" Type="http://schemas.openxmlformats.org/officeDocument/2006/relationships/printerSettings" Target="../printerSettings/printerSettings216.bin"/><Relationship Id="rId55" Type="http://schemas.openxmlformats.org/officeDocument/2006/relationships/printerSettings" Target="../printerSettings/printerSettings221.bin"/><Relationship Id="rId63" Type="http://schemas.openxmlformats.org/officeDocument/2006/relationships/printerSettings" Target="../printerSettings/printerSettings229.bin"/><Relationship Id="rId68" Type="http://schemas.openxmlformats.org/officeDocument/2006/relationships/printerSettings" Target="../printerSettings/printerSettings234.bin"/><Relationship Id="rId76" Type="http://schemas.openxmlformats.org/officeDocument/2006/relationships/printerSettings" Target="../printerSettings/printerSettings242.bin"/><Relationship Id="rId7" Type="http://schemas.openxmlformats.org/officeDocument/2006/relationships/printerSettings" Target="../printerSettings/printerSettings173.bin"/><Relationship Id="rId71" Type="http://schemas.openxmlformats.org/officeDocument/2006/relationships/printerSettings" Target="../printerSettings/printerSettings237.bin"/><Relationship Id="rId2" Type="http://schemas.openxmlformats.org/officeDocument/2006/relationships/printerSettings" Target="../printerSettings/printerSettings168.bin"/><Relationship Id="rId16" Type="http://schemas.openxmlformats.org/officeDocument/2006/relationships/printerSettings" Target="../printerSettings/printerSettings182.bin"/><Relationship Id="rId29" Type="http://schemas.openxmlformats.org/officeDocument/2006/relationships/printerSettings" Target="../printerSettings/printerSettings195.bin"/><Relationship Id="rId11" Type="http://schemas.openxmlformats.org/officeDocument/2006/relationships/printerSettings" Target="../printerSettings/printerSettings177.bin"/><Relationship Id="rId24" Type="http://schemas.openxmlformats.org/officeDocument/2006/relationships/printerSettings" Target="../printerSettings/printerSettings190.bin"/><Relationship Id="rId32" Type="http://schemas.openxmlformats.org/officeDocument/2006/relationships/printerSettings" Target="../printerSettings/printerSettings198.bin"/><Relationship Id="rId37" Type="http://schemas.openxmlformats.org/officeDocument/2006/relationships/printerSettings" Target="../printerSettings/printerSettings203.bin"/><Relationship Id="rId40" Type="http://schemas.openxmlformats.org/officeDocument/2006/relationships/printerSettings" Target="../printerSettings/printerSettings206.bin"/><Relationship Id="rId45" Type="http://schemas.openxmlformats.org/officeDocument/2006/relationships/printerSettings" Target="../printerSettings/printerSettings211.bin"/><Relationship Id="rId53" Type="http://schemas.openxmlformats.org/officeDocument/2006/relationships/printerSettings" Target="../printerSettings/printerSettings219.bin"/><Relationship Id="rId58" Type="http://schemas.openxmlformats.org/officeDocument/2006/relationships/printerSettings" Target="../printerSettings/printerSettings224.bin"/><Relationship Id="rId66" Type="http://schemas.openxmlformats.org/officeDocument/2006/relationships/printerSettings" Target="../printerSettings/printerSettings232.bin"/><Relationship Id="rId74" Type="http://schemas.openxmlformats.org/officeDocument/2006/relationships/printerSettings" Target="../printerSettings/printerSettings240.bin"/><Relationship Id="rId79" Type="http://schemas.openxmlformats.org/officeDocument/2006/relationships/printerSettings" Target="../printerSettings/printerSettings245.bin"/><Relationship Id="rId5" Type="http://schemas.openxmlformats.org/officeDocument/2006/relationships/printerSettings" Target="../printerSettings/printerSettings171.bin"/><Relationship Id="rId61" Type="http://schemas.openxmlformats.org/officeDocument/2006/relationships/printerSettings" Target="../printerSettings/printerSettings227.bin"/><Relationship Id="rId82" Type="http://schemas.openxmlformats.org/officeDocument/2006/relationships/printerSettings" Target="../printerSettings/printerSettings248.bin"/><Relationship Id="rId10" Type="http://schemas.openxmlformats.org/officeDocument/2006/relationships/printerSettings" Target="../printerSettings/printerSettings176.bin"/><Relationship Id="rId19" Type="http://schemas.openxmlformats.org/officeDocument/2006/relationships/printerSettings" Target="../printerSettings/printerSettings185.bin"/><Relationship Id="rId31" Type="http://schemas.openxmlformats.org/officeDocument/2006/relationships/printerSettings" Target="../printerSettings/printerSettings197.bin"/><Relationship Id="rId44" Type="http://schemas.openxmlformats.org/officeDocument/2006/relationships/printerSettings" Target="../printerSettings/printerSettings210.bin"/><Relationship Id="rId52" Type="http://schemas.openxmlformats.org/officeDocument/2006/relationships/printerSettings" Target="../printerSettings/printerSettings218.bin"/><Relationship Id="rId60" Type="http://schemas.openxmlformats.org/officeDocument/2006/relationships/printerSettings" Target="../printerSettings/printerSettings226.bin"/><Relationship Id="rId65" Type="http://schemas.openxmlformats.org/officeDocument/2006/relationships/printerSettings" Target="../printerSettings/printerSettings231.bin"/><Relationship Id="rId73" Type="http://schemas.openxmlformats.org/officeDocument/2006/relationships/printerSettings" Target="../printerSettings/printerSettings239.bin"/><Relationship Id="rId78" Type="http://schemas.openxmlformats.org/officeDocument/2006/relationships/printerSettings" Target="../printerSettings/printerSettings244.bin"/><Relationship Id="rId81" Type="http://schemas.openxmlformats.org/officeDocument/2006/relationships/printerSettings" Target="../printerSettings/printerSettings247.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 Id="rId22" Type="http://schemas.openxmlformats.org/officeDocument/2006/relationships/printerSettings" Target="../printerSettings/printerSettings188.bin"/><Relationship Id="rId27" Type="http://schemas.openxmlformats.org/officeDocument/2006/relationships/printerSettings" Target="../printerSettings/printerSettings193.bin"/><Relationship Id="rId30" Type="http://schemas.openxmlformats.org/officeDocument/2006/relationships/printerSettings" Target="../printerSettings/printerSettings196.bin"/><Relationship Id="rId35" Type="http://schemas.openxmlformats.org/officeDocument/2006/relationships/printerSettings" Target="../printerSettings/printerSettings201.bin"/><Relationship Id="rId43" Type="http://schemas.openxmlformats.org/officeDocument/2006/relationships/printerSettings" Target="../printerSettings/printerSettings209.bin"/><Relationship Id="rId48" Type="http://schemas.openxmlformats.org/officeDocument/2006/relationships/printerSettings" Target="../printerSettings/printerSettings214.bin"/><Relationship Id="rId56" Type="http://schemas.openxmlformats.org/officeDocument/2006/relationships/printerSettings" Target="../printerSettings/printerSettings222.bin"/><Relationship Id="rId64" Type="http://schemas.openxmlformats.org/officeDocument/2006/relationships/printerSettings" Target="../printerSettings/printerSettings230.bin"/><Relationship Id="rId69" Type="http://schemas.openxmlformats.org/officeDocument/2006/relationships/printerSettings" Target="../printerSettings/printerSettings235.bin"/><Relationship Id="rId77" Type="http://schemas.openxmlformats.org/officeDocument/2006/relationships/printerSettings" Target="../printerSettings/printerSettings243.bin"/><Relationship Id="rId8" Type="http://schemas.openxmlformats.org/officeDocument/2006/relationships/printerSettings" Target="../printerSettings/printerSettings174.bin"/><Relationship Id="rId51" Type="http://schemas.openxmlformats.org/officeDocument/2006/relationships/printerSettings" Target="../printerSettings/printerSettings217.bin"/><Relationship Id="rId72" Type="http://schemas.openxmlformats.org/officeDocument/2006/relationships/printerSettings" Target="../printerSettings/printerSettings238.bin"/><Relationship Id="rId80" Type="http://schemas.openxmlformats.org/officeDocument/2006/relationships/printerSettings" Target="../printerSettings/printerSettings246.bin"/><Relationship Id="rId3" Type="http://schemas.openxmlformats.org/officeDocument/2006/relationships/printerSettings" Target="../printerSettings/printerSettings169.bin"/><Relationship Id="rId12" Type="http://schemas.openxmlformats.org/officeDocument/2006/relationships/printerSettings" Target="../printerSettings/printerSettings178.bin"/><Relationship Id="rId17" Type="http://schemas.openxmlformats.org/officeDocument/2006/relationships/printerSettings" Target="../printerSettings/printerSettings183.bin"/><Relationship Id="rId25" Type="http://schemas.openxmlformats.org/officeDocument/2006/relationships/printerSettings" Target="../printerSettings/printerSettings191.bin"/><Relationship Id="rId33" Type="http://schemas.openxmlformats.org/officeDocument/2006/relationships/printerSettings" Target="../printerSettings/printerSettings199.bin"/><Relationship Id="rId38" Type="http://schemas.openxmlformats.org/officeDocument/2006/relationships/printerSettings" Target="../printerSettings/printerSettings204.bin"/><Relationship Id="rId46" Type="http://schemas.openxmlformats.org/officeDocument/2006/relationships/printerSettings" Target="../printerSettings/printerSettings212.bin"/><Relationship Id="rId59" Type="http://schemas.openxmlformats.org/officeDocument/2006/relationships/printerSettings" Target="../printerSettings/printerSettings225.bin"/><Relationship Id="rId67" Type="http://schemas.openxmlformats.org/officeDocument/2006/relationships/printerSettings" Target="../printerSettings/printerSettings233.bin"/><Relationship Id="rId20" Type="http://schemas.openxmlformats.org/officeDocument/2006/relationships/printerSettings" Target="../printerSettings/printerSettings186.bin"/><Relationship Id="rId41" Type="http://schemas.openxmlformats.org/officeDocument/2006/relationships/printerSettings" Target="../printerSettings/printerSettings207.bin"/><Relationship Id="rId54" Type="http://schemas.openxmlformats.org/officeDocument/2006/relationships/printerSettings" Target="../printerSettings/printerSettings220.bin"/><Relationship Id="rId62" Type="http://schemas.openxmlformats.org/officeDocument/2006/relationships/printerSettings" Target="../printerSettings/printerSettings228.bin"/><Relationship Id="rId70" Type="http://schemas.openxmlformats.org/officeDocument/2006/relationships/printerSettings" Target="../printerSettings/printerSettings236.bin"/><Relationship Id="rId75" Type="http://schemas.openxmlformats.org/officeDocument/2006/relationships/printerSettings" Target="../printerSettings/printerSettings241.bin"/><Relationship Id="rId83" Type="http://schemas.openxmlformats.org/officeDocument/2006/relationships/printerSettings" Target="../printerSettings/printerSettings249.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5" Type="http://schemas.openxmlformats.org/officeDocument/2006/relationships/printerSettings" Target="../printerSettings/printerSettings181.bin"/><Relationship Id="rId23" Type="http://schemas.openxmlformats.org/officeDocument/2006/relationships/printerSettings" Target="../printerSettings/printerSettings189.bin"/><Relationship Id="rId28" Type="http://schemas.openxmlformats.org/officeDocument/2006/relationships/printerSettings" Target="../printerSettings/printerSettings194.bin"/><Relationship Id="rId36" Type="http://schemas.openxmlformats.org/officeDocument/2006/relationships/printerSettings" Target="../printerSettings/printerSettings202.bin"/><Relationship Id="rId49" Type="http://schemas.openxmlformats.org/officeDocument/2006/relationships/printerSettings" Target="../printerSettings/printerSettings215.bin"/><Relationship Id="rId57" Type="http://schemas.openxmlformats.org/officeDocument/2006/relationships/printerSettings" Target="../printerSettings/printerSettings223.bin"/></Relationships>
</file>

<file path=xl/worksheets/_rels/sheet4.xml.rels><?xml version="1.0" encoding="UTF-8" standalone="yes"?>
<Relationships xmlns="http://schemas.openxmlformats.org/package/2006/relationships"><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26" Type="http://schemas.openxmlformats.org/officeDocument/2006/relationships/printerSettings" Target="../printerSettings/printerSettings275.bin"/><Relationship Id="rId39" Type="http://schemas.openxmlformats.org/officeDocument/2006/relationships/printerSettings" Target="../printerSettings/printerSettings288.bin"/><Relationship Id="rId21" Type="http://schemas.openxmlformats.org/officeDocument/2006/relationships/printerSettings" Target="../printerSettings/printerSettings270.bin"/><Relationship Id="rId34" Type="http://schemas.openxmlformats.org/officeDocument/2006/relationships/printerSettings" Target="../printerSettings/printerSettings283.bin"/><Relationship Id="rId42" Type="http://schemas.openxmlformats.org/officeDocument/2006/relationships/printerSettings" Target="../printerSettings/printerSettings291.bin"/><Relationship Id="rId47" Type="http://schemas.openxmlformats.org/officeDocument/2006/relationships/printerSettings" Target="../printerSettings/printerSettings296.bin"/><Relationship Id="rId50" Type="http://schemas.openxmlformats.org/officeDocument/2006/relationships/printerSettings" Target="../printerSettings/printerSettings299.bin"/><Relationship Id="rId55" Type="http://schemas.openxmlformats.org/officeDocument/2006/relationships/printerSettings" Target="../printerSettings/printerSettings304.bin"/><Relationship Id="rId63" Type="http://schemas.openxmlformats.org/officeDocument/2006/relationships/printerSettings" Target="../printerSettings/printerSettings312.bin"/><Relationship Id="rId68" Type="http://schemas.openxmlformats.org/officeDocument/2006/relationships/printerSettings" Target="../printerSettings/printerSettings317.bin"/><Relationship Id="rId76" Type="http://schemas.openxmlformats.org/officeDocument/2006/relationships/printerSettings" Target="../printerSettings/printerSettings325.bin"/><Relationship Id="rId7" Type="http://schemas.openxmlformats.org/officeDocument/2006/relationships/printerSettings" Target="../printerSettings/printerSettings256.bin"/><Relationship Id="rId71" Type="http://schemas.openxmlformats.org/officeDocument/2006/relationships/printerSettings" Target="../printerSettings/printerSettings320.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29" Type="http://schemas.openxmlformats.org/officeDocument/2006/relationships/printerSettings" Target="../printerSettings/printerSettings278.bin"/><Relationship Id="rId11" Type="http://schemas.openxmlformats.org/officeDocument/2006/relationships/printerSettings" Target="../printerSettings/printerSettings260.bin"/><Relationship Id="rId24" Type="http://schemas.openxmlformats.org/officeDocument/2006/relationships/printerSettings" Target="../printerSettings/printerSettings273.bin"/><Relationship Id="rId32" Type="http://schemas.openxmlformats.org/officeDocument/2006/relationships/printerSettings" Target="../printerSettings/printerSettings281.bin"/><Relationship Id="rId37" Type="http://schemas.openxmlformats.org/officeDocument/2006/relationships/printerSettings" Target="../printerSettings/printerSettings286.bin"/><Relationship Id="rId40" Type="http://schemas.openxmlformats.org/officeDocument/2006/relationships/printerSettings" Target="../printerSettings/printerSettings289.bin"/><Relationship Id="rId45" Type="http://schemas.openxmlformats.org/officeDocument/2006/relationships/printerSettings" Target="../printerSettings/printerSettings294.bin"/><Relationship Id="rId53" Type="http://schemas.openxmlformats.org/officeDocument/2006/relationships/printerSettings" Target="../printerSettings/printerSettings302.bin"/><Relationship Id="rId58" Type="http://schemas.openxmlformats.org/officeDocument/2006/relationships/printerSettings" Target="../printerSettings/printerSettings307.bin"/><Relationship Id="rId66" Type="http://schemas.openxmlformats.org/officeDocument/2006/relationships/printerSettings" Target="../printerSettings/printerSettings315.bin"/><Relationship Id="rId74" Type="http://schemas.openxmlformats.org/officeDocument/2006/relationships/printerSettings" Target="../printerSettings/printerSettings323.bin"/><Relationship Id="rId79" Type="http://schemas.openxmlformats.org/officeDocument/2006/relationships/printerSettings" Target="../printerSettings/printerSettings328.bin"/><Relationship Id="rId5" Type="http://schemas.openxmlformats.org/officeDocument/2006/relationships/printerSettings" Target="../printerSettings/printerSettings254.bin"/><Relationship Id="rId61" Type="http://schemas.openxmlformats.org/officeDocument/2006/relationships/printerSettings" Target="../printerSettings/printerSettings310.bin"/><Relationship Id="rId82" Type="http://schemas.openxmlformats.org/officeDocument/2006/relationships/printerSettings" Target="../printerSettings/printerSettings331.bin"/><Relationship Id="rId10" Type="http://schemas.openxmlformats.org/officeDocument/2006/relationships/printerSettings" Target="../printerSettings/printerSettings259.bin"/><Relationship Id="rId19" Type="http://schemas.openxmlformats.org/officeDocument/2006/relationships/printerSettings" Target="../printerSettings/printerSettings268.bin"/><Relationship Id="rId31" Type="http://schemas.openxmlformats.org/officeDocument/2006/relationships/printerSettings" Target="../printerSettings/printerSettings280.bin"/><Relationship Id="rId44" Type="http://schemas.openxmlformats.org/officeDocument/2006/relationships/printerSettings" Target="../printerSettings/printerSettings293.bin"/><Relationship Id="rId52" Type="http://schemas.openxmlformats.org/officeDocument/2006/relationships/printerSettings" Target="../printerSettings/printerSettings301.bin"/><Relationship Id="rId60" Type="http://schemas.openxmlformats.org/officeDocument/2006/relationships/printerSettings" Target="../printerSettings/printerSettings309.bin"/><Relationship Id="rId65" Type="http://schemas.openxmlformats.org/officeDocument/2006/relationships/printerSettings" Target="../printerSettings/printerSettings314.bin"/><Relationship Id="rId73" Type="http://schemas.openxmlformats.org/officeDocument/2006/relationships/printerSettings" Target="../printerSettings/printerSettings322.bin"/><Relationship Id="rId78" Type="http://schemas.openxmlformats.org/officeDocument/2006/relationships/printerSettings" Target="../printerSettings/printerSettings327.bin"/><Relationship Id="rId81" Type="http://schemas.openxmlformats.org/officeDocument/2006/relationships/printerSettings" Target="../printerSettings/printerSettings330.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 Id="rId22" Type="http://schemas.openxmlformats.org/officeDocument/2006/relationships/printerSettings" Target="../printerSettings/printerSettings271.bin"/><Relationship Id="rId27" Type="http://schemas.openxmlformats.org/officeDocument/2006/relationships/printerSettings" Target="../printerSettings/printerSettings276.bin"/><Relationship Id="rId30" Type="http://schemas.openxmlformats.org/officeDocument/2006/relationships/printerSettings" Target="../printerSettings/printerSettings279.bin"/><Relationship Id="rId35" Type="http://schemas.openxmlformats.org/officeDocument/2006/relationships/printerSettings" Target="../printerSettings/printerSettings284.bin"/><Relationship Id="rId43" Type="http://schemas.openxmlformats.org/officeDocument/2006/relationships/printerSettings" Target="../printerSettings/printerSettings292.bin"/><Relationship Id="rId48" Type="http://schemas.openxmlformats.org/officeDocument/2006/relationships/printerSettings" Target="../printerSettings/printerSettings297.bin"/><Relationship Id="rId56" Type="http://schemas.openxmlformats.org/officeDocument/2006/relationships/printerSettings" Target="../printerSettings/printerSettings305.bin"/><Relationship Id="rId64" Type="http://schemas.openxmlformats.org/officeDocument/2006/relationships/printerSettings" Target="../printerSettings/printerSettings313.bin"/><Relationship Id="rId69" Type="http://schemas.openxmlformats.org/officeDocument/2006/relationships/printerSettings" Target="../printerSettings/printerSettings318.bin"/><Relationship Id="rId77" Type="http://schemas.openxmlformats.org/officeDocument/2006/relationships/printerSettings" Target="../printerSettings/printerSettings326.bin"/><Relationship Id="rId8" Type="http://schemas.openxmlformats.org/officeDocument/2006/relationships/printerSettings" Target="../printerSettings/printerSettings257.bin"/><Relationship Id="rId51" Type="http://schemas.openxmlformats.org/officeDocument/2006/relationships/printerSettings" Target="../printerSettings/printerSettings300.bin"/><Relationship Id="rId72" Type="http://schemas.openxmlformats.org/officeDocument/2006/relationships/printerSettings" Target="../printerSettings/printerSettings321.bin"/><Relationship Id="rId80" Type="http://schemas.openxmlformats.org/officeDocument/2006/relationships/printerSettings" Target="../printerSettings/printerSettings329.bin"/><Relationship Id="rId3" Type="http://schemas.openxmlformats.org/officeDocument/2006/relationships/printerSettings" Target="../printerSettings/printerSettings252.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5" Type="http://schemas.openxmlformats.org/officeDocument/2006/relationships/printerSettings" Target="../printerSettings/printerSettings274.bin"/><Relationship Id="rId33" Type="http://schemas.openxmlformats.org/officeDocument/2006/relationships/printerSettings" Target="../printerSettings/printerSettings282.bin"/><Relationship Id="rId38" Type="http://schemas.openxmlformats.org/officeDocument/2006/relationships/printerSettings" Target="../printerSettings/printerSettings287.bin"/><Relationship Id="rId46" Type="http://schemas.openxmlformats.org/officeDocument/2006/relationships/printerSettings" Target="../printerSettings/printerSettings295.bin"/><Relationship Id="rId59" Type="http://schemas.openxmlformats.org/officeDocument/2006/relationships/printerSettings" Target="../printerSettings/printerSettings308.bin"/><Relationship Id="rId67" Type="http://schemas.openxmlformats.org/officeDocument/2006/relationships/printerSettings" Target="../printerSettings/printerSettings316.bin"/><Relationship Id="rId20" Type="http://schemas.openxmlformats.org/officeDocument/2006/relationships/printerSettings" Target="../printerSettings/printerSettings269.bin"/><Relationship Id="rId41" Type="http://schemas.openxmlformats.org/officeDocument/2006/relationships/printerSettings" Target="../printerSettings/printerSettings290.bin"/><Relationship Id="rId54" Type="http://schemas.openxmlformats.org/officeDocument/2006/relationships/printerSettings" Target="../printerSettings/printerSettings303.bin"/><Relationship Id="rId62" Type="http://schemas.openxmlformats.org/officeDocument/2006/relationships/printerSettings" Target="../printerSettings/printerSettings311.bin"/><Relationship Id="rId70" Type="http://schemas.openxmlformats.org/officeDocument/2006/relationships/printerSettings" Target="../printerSettings/printerSettings319.bin"/><Relationship Id="rId75" Type="http://schemas.openxmlformats.org/officeDocument/2006/relationships/printerSettings" Target="../printerSettings/printerSettings324.bin"/><Relationship Id="rId83" Type="http://schemas.openxmlformats.org/officeDocument/2006/relationships/printerSettings" Target="../printerSettings/printerSettings332.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5" Type="http://schemas.openxmlformats.org/officeDocument/2006/relationships/printerSettings" Target="../printerSettings/printerSettings264.bin"/><Relationship Id="rId23" Type="http://schemas.openxmlformats.org/officeDocument/2006/relationships/printerSettings" Target="../printerSettings/printerSettings272.bin"/><Relationship Id="rId28" Type="http://schemas.openxmlformats.org/officeDocument/2006/relationships/printerSettings" Target="../printerSettings/printerSettings277.bin"/><Relationship Id="rId36" Type="http://schemas.openxmlformats.org/officeDocument/2006/relationships/printerSettings" Target="../printerSettings/printerSettings285.bin"/><Relationship Id="rId49" Type="http://schemas.openxmlformats.org/officeDocument/2006/relationships/printerSettings" Target="../printerSettings/printerSettings298.bin"/><Relationship Id="rId57" Type="http://schemas.openxmlformats.org/officeDocument/2006/relationships/printerSettings" Target="../printerSettings/printerSettings306.bin"/></Relationships>
</file>

<file path=xl/worksheets/_rels/sheet5.xml.rels><?xml version="1.0" encoding="UTF-8" standalone="yes"?>
<Relationships xmlns="http://schemas.openxmlformats.org/package/2006/relationships"><Relationship Id="rId13" Type="http://schemas.openxmlformats.org/officeDocument/2006/relationships/printerSettings" Target="../printerSettings/printerSettings345.bin"/><Relationship Id="rId18" Type="http://schemas.openxmlformats.org/officeDocument/2006/relationships/printerSettings" Target="../printerSettings/printerSettings350.bin"/><Relationship Id="rId26" Type="http://schemas.openxmlformats.org/officeDocument/2006/relationships/printerSettings" Target="../printerSettings/printerSettings358.bin"/><Relationship Id="rId39" Type="http://schemas.openxmlformats.org/officeDocument/2006/relationships/printerSettings" Target="../printerSettings/printerSettings371.bin"/><Relationship Id="rId21" Type="http://schemas.openxmlformats.org/officeDocument/2006/relationships/printerSettings" Target="../printerSettings/printerSettings353.bin"/><Relationship Id="rId34" Type="http://schemas.openxmlformats.org/officeDocument/2006/relationships/printerSettings" Target="../printerSettings/printerSettings366.bin"/><Relationship Id="rId42" Type="http://schemas.openxmlformats.org/officeDocument/2006/relationships/printerSettings" Target="../printerSettings/printerSettings374.bin"/><Relationship Id="rId47" Type="http://schemas.openxmlformats.org/officeDocument/2006/relationships/printerSettings" Target="../printerSettings/printerSettings379.bin"/><Relationship Id="rId50" Type="http://schemas.openxmlformats.org/officeDocument/2006/relationships/printerSettings" Target="../printerSettings/printerSettings382.bin"/><Relationship Id="rId55" Type="http://schemas.openxmlformats.org/officeDocument/2006/relationships/printerSettings" Target="../printerSettings/printerSettings387.bin"/><Relationship Id="rId63" Type="http://schemas.openxmlformats.org/officeDocument/2006/relationships/printerSettings" Target="../printerSettings/printerSettings395.bin"/><Relationship Id="rId68" Type="http://schemas.openxmlformats.org/officeDocument/2006/relationships/printerSettings" Target="../printerSettings/printerSettings400.bin"/><Relationship Id="rId76" Type="http://schemas.openxmlformats.org/officeDocument/2006/relationships/printerSettings" Target="../printerSettings/printerSettings408.bin"/><Relationship Id="rId7" Type="http://schemas.openxmlformats.org/officeDocument/2006/relationships/printerSettings" Target="../printerSettings/printerSettings339.bin"/><Relationship Id="rId71" Type="http://schemas.openxmlformats.org/officeDocument/2006/relationships/printerSettings" Target="../printerSettings/printerSettings403.bin"/><Relationship Id="rId2" Type="http://schemas.openxmlformats.org/officeDocument/2006/relationships/printerSettings" Target="../printerSettings/printerSettings334.bin"/><Relationship Id="rId16" Type="http://schemas.openxmlformats.org/officeDocument/2006/relationships/printerSettings" Target="../printerSettings/printerSettings348.bin"/><Relationship Id="rId29" Type="http://schemas.openxmlformats.org/officeDocument/2006/relationships/printerSettings" Target="../printerSettings/printerSettings361.bin"/><Relationship Id="rId11" Type="http://schemas.openxmlformats.org/officeDocument/2006/relationships/printerSettings" Target="../printerSettings/printerSettings343.bin"/><Relationship Id="rId24" Type="http://schemas.openxmlformats.org/officeDocument/2006/relationships/printerSettings" Target="../printerSettings/printerSettings356.bin"/><Relationship Id="rId32" Type="http://schemas.openxmlformats.org/officeDocument/2006/relationships/printerSettings" Target="../printerSettings/printerSettings364.bin"/><Relationship Id="rId37" Type="http://schemas.openxmlformats.org/officeDocument/2006/relationships/printerSettings" Target="../printerSettings/printerSettings369.bin"/><Relationship Id="rId40" Type="http://schemas.openxmlformats.org/officeDocument/2006/relationships/printerSettings" Target="../printerSettings/printerSettings372.bin"/><Relationship Id="rId45" Type="http://schemas.openxmlformats.org/officeDocument/2006/relationships/printerSettings" Target="../printerSettings/printerSettings377.bin"/><Relationship Id="rId53" Type="http://schemas.openxmlformats.org/officeDocument/2006/relationships/printerSettings" Target="../printerSettings/printerSettings385.bin"/><Relationship Id="rId58" Type="http://schemas.openxmlformats.org/officeDocument/2006/relationships/printerSettings" Target="../printerSettings/printerSettings390.bin"/><Relationship Id="rId66" Type="http://schemas.openxmlformats.org/officeDocument/2006/relationships/printerSettings" Target="../printerSettings/printerSettings398.bin"/><Relationship Id="rId74" Type="http://schemas.openxmlformats.org/officeDocument/2006/relationships/printerSettings" Target="../printerSettings/printerSettings406.bin"/><Relationship Id="rId79" Type="http://schemas.openxmlformats.org/officeDocument/2006/relationships/printerSettings" Target="../printerSettings/printerSettings411.bin"/><Relationship Id="rId5" Type="http://schemas.openxmlformats.org/officeDocument/2006/relationships/printerSettings" Target="../printerSettings/printerSettings337.bin"/><Relationship Id="rId61" Type="http://schemas.openxmlformats.org/officeDocument/2006/relationships/printerSettings" Target="../printerSettings/printerSettings393.bin"/><Relationship Id="rId82" Type="http://schemas.openxmlformats.org/officeDocument/2006/relationships/printerSettings" Target="../printerSettings/printerSettings414.bin"/><Relationship Id="rId10" Type="http://schemas.openxmlformats.org/officeDocument/2006/relationships/printerSettings" Target="../printerSettings/printerSettings342.bin"/><Relationship Id="rId19" Type="http://schemas.openxmlformats.org/officeDocument/2006/relationships/printerSettings" Target="../printerSettings/printerSettings351.bin"/><Relationship Id="rId31" Type="http://schemas.openxmlformats.org/officeDocument/2006/relationships/printerSettings" Target="../printerSettings/printerSettings363.bin"/><Relationship Id="rId44" Type="http://schemas.openxmlformats.org/officeDocument/2006/relationships/printerSettings" Target="../printerSettings/printerSettings376.bin"/><Relationship Id="rId52" Type="http://schemas.openxmlformats.org/officeDocument/2006/relationships/printerSettings" Target="../printerSettings/printerSettings384.bin"/><Relationship Id="rId60" Type="http://schemas.openxmlformats.org/officeDocument/2006/relationships/printerSettings" Target="../printerSettings/printerSettings392.bin"/><Relationship Id="rId65" Type="http://schemas.openxmlformats.org/officeDocument/2006/relationships/printerSettings" Target="../printerSettings/printerSettings397.bin"/><Relationship Id="rId73" Type="http://schemas.openxmlformats.org/officeDocument/2006/relationships/printerSettings" Target="../printerSettings/printerSettings405.bin"/><Relationship Id="rId78" Type="http://schemas.openxmlformats.org/officeDocument/2006/relationships/printerSettings" Target="../printerSettings/printerSettings410.bin"/><Relationship Id="rId81" Type="http://schemas.openxmlformats.org/officeDocument/2006/relationships/printerSettings" Target="../printerSettings/printerSettings413.bin"/><Relationship Id="rId4" Type="http://schemas.openxmlformats.org/officeDocument/2006/relationships/printerSettings" Target="../printerSettings/printerSettings336.bin"/><Relationship Id="rId9" Type="http://schemas.openxmlformats.org/officeDocument/2006/relationships/printerSettings" Target="../printerSettings/printerSettings341.bin"/><Relationship Id="rId14" Type="http://schemas.openxmlformats.org/officeDocument/2006/relationships/printerSettings" Target="../printerSettings/printerSettings346.bin"/><Relationship Id="rId22" Type="http://schemas.openxmlformats.org/officeDocument/2006/relationships/printerSettings" Target="../printerSettings/printerSettings354.bin"/><Relationship Id="rId27" Type="http://schemas.openxmlformats.org/officeDocument/2006/relationships/printerSettings" Target="../printerSettings/printerSettings359.bin"/><Relationship Id="rId30" Type="http://schemas.openxmlformats.org/officeDocument/2006/relationships/printerSettings" Target="../printerSettings/printerSettings362.bin"/><Relationship Id="rId35" Type="http://schemas.openxmlformats.org/officeDocument/2006/relationships/printerSettings" Target="../printerSettings/printerSettings367.bin"/><Relationship Id="rId43" Type="http://schemas.openxmlformats.org/officeDocument/2006/relationships/printerSettings" Target="../printerSettings/printerSettings375.bin"/><Relationship Id="rId48" Type="http://schemas.openxmlformats.org/officeDocument/2006/relationships/printerSettings" Target="../printerSettings/printerSettings380.bin"/><Relationship Id="rId56" Type="http://schemas.openxmlformats.org/officeDocument/2006/relationships/printerSettings" Target="../printerSettings/printerSettings388.bin"/><Relationship Id="rId64" Type="http://schemas.openxmlformats.org/officeDocument/2006/relationships/printerSettings" Target="../printerSettings/printerSettings396.bin"/><Relationship Id="rId69" Type="http://schemas.openxmlformats.org/officeDocument/2006/relationships/printerSettings" Target="../printerSettings/printerSettings401.bin"/><Relationship Id="rId77" Type="http://schemas.openxmlformats.org/officeDocument/2006/relationships/printerSettings" Target="../printerSettings/printerSettings409.bin"/><Relationship Id="rId8" Type="http://schemas.openxmlformats.org/officeDocument/2006/relationships/printerSettings" Target="../printerSettings/printerSettings340.bin"/><Relationship Id="rId51" Type="http://schemas.openxmlformats.org/officeDocument/2006/relationships/printerSettings" Target="../printerSettings/printerSettings383.bin"/><Relationship Id="rId72" Type="http://schemas.openxmlformats.org/officeDocument/2006/relationships/printerSettings" Target="../printerSettings/printerSettings404.bin"/><Relationship Id="rId80" Type="http://schemas.openxmlformats.org/officeDocument/2006/relationships/printerSettings" Target="../printerSettings/printerSettings412.bin"/><Relationship Id="rId3" Type="http://schemas.openxmlformats.org/officeDocument/2006/relationships/printerSettings" Target="../printerSettings/printerSettings335.bin"/><Relationship Id="rId12" Type="http://schemas.openxmlformats.org/officeDocument/2006/relationships/printerSettings" Target="../printerSettings/printerSettings344.bin"/><Relationship Id="rId17" Type="http://schemas.openxmlformats.org/officeDocument/2006/relationships/printerSettings" Target="../printerSettings/printerSettings349.bin"/><Relationship Id="rId25" Type="http://schemas.openxmlformats.org/officeDocument/2006/relationships/printerSettings" Target="../printerSettings/printerSettings357.bin"/><Relationship Id="rId33" Type="http://schemas.openxmlformats.org/officeDocument/2006/relationships/printerSettings" Target="../printerSettings/printerSettings365.bin"/><Relationship Id="rId38" Type="http://schemas.openxmlformats.org/officeDocument/2006/relationships/printerSettings" Target="../printerSettings/printerSettings370.bin"/><Relationship Id="rId46" Type="http://schemas.openxmlformats.org/officeDocument/2006/relationships/printerSettings" Target="../printerSettings/printerSettings378.bin"/><Relationship Id="rId59" Type="http://schemas.openxmlformats.org/officeDocument/2006/relationships/printerSettings" Target="../printerSettings/printerSettings391.bin"/><Relationship Id="rId67" Type="http://schemas.openxmlformats.org/officeDocument/2006/relationships/printerSettings" Target="../printerSettings/printerSettings399.bin"/><Relationship Id="rId20" Type="http://schemas.openxmlformats.org/officeDocument/2006/relationships/printerSettings" Target="../printerSettings/printerSettings352.bin"/><Relationship Id="rId41" Type="http://schemas.openxmlformats.org/officeDocument/2006/relationships/printerSettings" Target="../printerSettings/printerSettings373.bin"/><Relationship Id="rId54" Type="http://schemas.openxmlformats.org/officeDocument/2006/relationships/printerSettings" Target="../printerSettings/printerSettings386.bin"/><Relationship Id="rId62" Type="http://schemas.openxmlformats.org/officeDocument/2006/relationships/printerSettings" Target="../printerSettings/printerSettings394.bin"/><Relationship Id="rId70" Type="http://schemas.openxmlformats.org/officeDocument/2006/relationships/printerSettings" Target="../printerSettings/printerSettings402.bin"/><Relationship Id="rId75" Type="http://schemas.openxmlformats.org/officeDocument/2006/relationships/printerSettings" Target="../printerSettings/printerSettings407.bin"/><Relationship Id="rId83" Type="http://schemas.openxmlformats.org/officeDocument/2006/relationships/printerSettings" Target="../printerSettings/printerSettings415.bin"/><Relationship Id="rId1" Type="http://schemas.openxmlformats.org/officeDocument/2006/relationships/printerSettings" Target="../printerSettings/printerSettings333.bin"/><Relationship Id="rId6" Type="http://schemas.openxmlformats.org/officeDocument/2006/relationships/printerSettings" Target="../printerSettings/printerSettings338.bin"/><Relationship Id="rId15" Type="http://schemas.openxmlformats.org/officeDocument/2006/relationships/printerSettings" Target="../printerSettings/printerSettings347.bin"/><Relationship Id="rId23" Type="http://schemas.openxmlformats.org/officeDocument/2006/relationships/printerSettings" Target="../printerSettings/printerSettings355.bin"/><Relationship Id="rId28" Type="http://schemas.openxmlformats.org/officeDocument/2006/relationships/printerSettings" Target="../printerSettings/printerSettings360.bin"/><Relationship Id="rId36" Type="http://schemas.openxmlformats.org/officeDocument/2006/relationships/printerSettings" Target="../printerSettings/printerSettings368.bin"/><Relationship Id="rId49" Type="http://schemas.openxmlformats.org/officeDocument/2006/relationships/printerSettings" Target="../printerSettings/printerSettings381.bin"/><Relationship Id="rId57" Type="http://schemas.openxmlformats.org/officeDocument/2006/relationships/printerSettings" Target="../printerSettings/printerSettings389.bin"/></Relationships>
</file>

<file path=xl/worksheets/_rels/sheet6.xml.rels><?xml version="1.0" encoding="UTF-8" standalone="yes"?>
<Relationships xmlns="http://schemas.openxmlformats.org/package/2006/relationships"><Relationship Id="rId13" Type="http://schemas.openxmlformats.org/officeDocument/2006/relationships/printerSettings" Target="../printerSettings/printerSettings428.bin"/><Relationship Id="rId18" Type="http://schemas.openxmlformats.org/officeDocument/2006/relationships/printerSettings" Target="../printerSettings/printerSettings433.bin"/><Relationship Id="rId26" Type="http://schemas.openxmlformats.org/officeDocument/2006/relationships/printerSettings" Target="../printerSettings/printerSettings441.bin"/><Relationship Id="rId39" Type="http://schemas.openxmlformats.org/officeDocument/2006/relationships/printerSettings" Target="../printerSettings/printerSettings454.bin"/><Relationship Id="rId21" Type="http://schemas.openxmlformats.org/officeDocument/2006/relationships/printerSettings" Target="../printerSettings/printerSettings436.bin"/><Relationship Id="rId34" Type="http://schemas.openxmlformats.org/officeDocument/2006/relationships/printerSettings" Target="../printerSettings/printerSettings449.bin"/><Relationship Id="rId42" Type="http://schemas.openxmlformats.org/officeDocument/2006/relationships/printerSettings" Target="../printerSettings/printerSettings457.bin"/><Relationship Id="rId47" Type="http://schemas.openxmlformats.org/officeDocument/2006/relationships/printerSettings" Target="../printerSettings/printerSettings462.bin"/><Relationship Id="rId50" Type="http://schemas.openxmlformats.org/officeDocument/2006/relationships/printerSettings" Target="../printerSettings/printerSettings465.bin"/><Relationship Id="rId55" Type="http://schemas.openxmlformats.org/officeDocument/2006/relationships/printerSettings" Target="../printerSettings/printerSettings470.bin"/><Relationship Id="rId63" Type="http://schemas.openxmlformats.org/officeDocument/2006/relationships/printerSettings" Target="../printerSettings/printerSettings478.bin"/><Relationship Id="rId68" Type="http://schemas.openxmlformats.org/officeDocument/2006/relationships/printerSettings" Target="../printerSettings/printerSettings483.bin"/><Relationship Id="rId76" Type="http://schemas.openxmlformats.org/officeDocument/2006/relationships/printerSettings" Target="../printerSettings/printerSettings491.bin"/><Relationship Id="rId7" Type="http://schemas.openxmlformats.org/officeDocument/2006/relationships/printerSettings" Target="../printerSettings/printerSettings422.bin"/><Relationship Id="rId71" Type="http://schemas.openxmlformats.org/officeDocument/2006/relationships/printerSettings" Target="../printerSettings/printerSettings486.bin"/><Relationship Id="rId2" Type="http://schemas.openxmlformats.org/officeDocument/2006/relationships/printerSettings" Target="../printerSettings/printerSettings417.bin"/><Relationship Id="rId16" Type="http://schemas.openxmlformats.org/officeDocument/2006/relationships/printerSettings" Target="../printerSettings/printerSettings431.bin"/><Relationship Id="rId29" Type="http://schemas.openxmlformats.org/officeDocument/2006/relationships/printerSettings" Target="../printerSettings/printerSettings444.bin"/><Relationship Id="rId11" Type="http://schemas.openxmlformats.org/officeDocument/2006/relationships/printerSettings" Target="../printerSettings/printerSettings426.bin"/><Relationship Id="rId24" Type="http://schemas.openxmlformats.org/officeDocument/2006/relationships/printerSettings" Target="../printerSettings/printerSettings439.bin"/><Relationship Id="rId32" Type="http://schemas.openxmlformats.org/officeDocument/2006/relationships/printerSettings" Target="../printerSettings/printerSettings447.bin"/><Relationship Id="rId37" Type="http://schemas.openxmlformats.org/officeDocument/2006/relationships/printerSettings" Target="../printerSettings/printerSettings452.bin"/><Relationship Id="rId40" Type="http://schemas.openxmlformats.org/officeDocument/2006/relationships/printerSettings" Target="../printerSettings/printerSettings455.bin"/><Relationship Id="rId45" Type="http://schemas.openxmlformats.org/officeDocument/2006/relationships/printerSettings" Target="../printerSettings/printerSettings460.bin"/><Relationship Id="rId53" Type="http://schemas.openxmlformats.org/officeDocument/2006/relationships/printerSettings" Target="../printerSettings/printerSettings468.bin"/><Relationship Id="rId58" Type="http://schemas.openxmlformats.org/officeDocument/2006/relationships/printerSettings" Target="../printerSettings/printerSettings473.bin"/><Relationship Id="rId66" Type="http://schemas.openxmlformats.org/officeDocument/2006/relationships/printerSettings" Target="../printerSettings/printerSettings481.bin"/><Relationship Id="rId74" Type="http://schemas.openxmlformats.org/officeDocument/2006/relationships/printerSettings" Target="../printerSettings/printerSettings489.bin"/><Relationship Id="rId79" Type="http://schemas.openxmlformats.org/officeDocument/2006/relationships/printerSettings" Target="../printerSettings/printerSettings494.bin"/><Relationship Id="rId5" Type="http://schemas.openxmlformats.org/officeDocument/2006/relationships/printerSettings" Target="../printerSettings/printerSettings420.bin"/><Relationship Id="rId61" Type="http://schemas.openxmlformats.org/officeDocument/2006/relationships/printerSettings" Target="../printerSettings/printerSettings476.bin"/><Relationship Id="rId82" Type="http://schemas.openxmlformats.org/officeDocument/2006/relationships/printerSettings" Target="../printerSettings/printerSettings497.bin"/><Relationship Id="rId10" Type="http://schemas.openxmlformats.org/officeDocument/2006/relationships/printerSettings" Target="../printerSettings/printerSettings425.bin"/><Relationship Id="rId19" Type="http://schemas.openxmlformats.org/officeDocument/2006/relationships/printerSettings" Target="../printerSettings/printerSettings434.bin"/><Relationship Id="rId31" Type="http://schemas.openxmlformats.org/officeDocument/2006/relationships/printerSettings" Target="../printerSettings/printerSettings446.bin"/><Relationship Id="rId44" Type="http://schemas.openxmlformats.org/officeDocument/2006/relationships/printerSettings" Target="../printerSettings/printerSettings459.bin"/><Relationship Id="rId52" Type="http://schemas.openxmlformats.org/officeDocument/2006/relationships/printerSettings" Target="../printerSettings/printerSettings467.bin"/><Relationship Id="rId60" Type="http://schemas.openxmlformats.org/officeDocument/2006/relationships/printerSettings" Target="../printerSettings/printerSettings475.bin"/><Relationship Id="rId65" Type="http://schemas.openxmlformats.org/officeDocument/2006/relationships/printerSettings" Target="../printerSettings/printerSettings480.bin"/><Relationship Id="rId73" Type="http://schemas.openxmlformats.org/officeDocument/2006/relationships/printerSettings" Target="../printerSettings/printerSettings488.bin"/><Relationship Id="rId78" Type="http://schemas.openxmlformats.org/officeDocument/2006/relationships/printerSettings" Target="../printerSettings/printerSettings493.bin"/><Relationship Id="rId81" Type="http://schemas.openxmlformats.org/officeDocument/2006/relationships/printerSettings" Target="../printerSettings/printerSettings496.bin"/><Relationship Id="rId4" Type="http://schemas.openxmlformats.org/officeDocument/2006/relationships/printerSettings" Target="../printerSettings/printerSettings419.bin"/><Relationship Id="rId9" Type="http://schemas.openxmlformats.org/officeDocument/2006/relationships/printerSettings" Target="../printerSettings/printerSettings424.bin"/><Relationship Id="rId14" Type="http://schemas.openxmlformats.org/officeDocument/2006/relationships/printerSettings" Target="../printerSettings/printerSettings429.bin"/><Relationship Id="rId22" Type="http://schemas.openxmlformats.org/officeDocument/2006/relationships/printerSettings" Target="../printerSettings/printerSettings437.bin"/><Relationship Id="rId27" Type="http://schemas.openxmlformats.org/officeDocument/2006/relationships/printerSettings" Target="../printerSettings/printerSettings442.bin"/><Relationship Id="rId30" Type="http://schemas.openxmlformats.org/officeDocument/2006/relationships/printerSettings" Target="../printerSettings/printerSettings445.bin"/><Relationship Id="rId35" Type="http://schemas.openxmlformats.org/officeDocument/2006/relationships/printerSettings" Target="../printerSettings/printerSettings450.bin"/><Relationship Id="rId43" Type="http://schemas.openxmlformats.org/officeDocument/2006/relationships/printerSettings" Target="../printerSettings/printerSettings458.bin"/><Relationship Id="rId48" Type="http://schemas.openxmlformats.org/officeDocument/2006/relationships/printerSettings" Target="../printerSettings/printerSettings463.bin"/><Relationship Id="rId56" Type="http://schemas.openxmlformats.org/officeDocument/2006/relationships/printerSettings" Target="../printerSettings/printerSettings471.bin"/><Relationship Id="rId64" Type="http://schemas.openxmlformats.org/officeDocument/2006/relationships/printerSettings" Target="../printerSettings/printerSettings479.bin"/><Relationship Id="rId69" Type="http://schemas.openxmlformats.org/officeDocument/2006/relationships/printerSettings" Target="../printerSettings/printerSettings484.bin"/><Relationship Id="rId77" Type="http://schemas.openxmlformats.org/officeDocument/2006/relationships/printerSettings" Target="../printerSettings/printerSettings492.bin"/><Relationship Id="rId8" Type="http://schemas.openxmlformats.org/officeDocument/2006/relationships/printerSettings" Target="../printerSettings/printerSettings423.bin"/><Relationship Id="rId51" Type="http://schemas.openxmlformats.org/officeDocument/2006/relationships/printerSettings" Target="../printerSettings/printerSettings466.bin"/><Relationship Id="rId72" Type="http://schemas.openxmlformats.org/officeDocument/2006/relationships/printerSettings" Target="../printerSettings/printerSettings487.bin"/><Relationship Id="rId80" Type="http://schemas.openxmlformats.org/officeDocument/2006/relationships/printerSettings" Target="../printerSettings/printerSettings495.bin"/><Relationship Id="rId3" Type="http://schemas.openxmlformats.org/officeDocument/2006/relationships/printerSettings" Target="../printerSettings/printerSettings418.bin"/><Relationship Id="rId12" Type="http://schemas.openxmlformats.org/officeDocument/2006/relationships/printerSettings" Target="../printerSettings/printerSettings427.bin"/><Relationship Id="rId17" Type="http://schemas.openxmlformats.org/officeDocument/2006/relationships/printerSettings" Target="../printerSettings/printerSettings432.bin"/><Relationship Id="rId25" Type="http://schemas.openxmlformats.org/officeDocument/2006/relationships/printerSettings" Target="../printerSettings/printerSettings440.bin"/><Relationship Id="rId33" Type="http://schemas.openxmlformats.org/officeDocument/2006/relationships/printerSettings" Target="../printerSettings/printerSettings448.bin"/><Relationship Id="rId38" Type="http://schemas.openxmlformats.org/officeDocument/2006/relationships/printerSettings" Target="../printerSettings/printerSettings453.bin"/><Relationship Id="rId46" Type="http://schemas.openxmlformats.org/officeDocument/2006/relationships/printerSettings" Target="../printerSettings/printerSettings461.bin"/><Relationship Id="rId59" Type="http://schemas.openxmlformats.org/officeDocument/2006/relationships/printerSettings" Target="../printerSettings/printerSettings474.bin"/><Relationship Id="rId67" Type="http://schemas.openxmlformats.org/officeDocument/2006/relationships/printerSettings" Target="../printerSettings/printerSettings482.bin"/><Relationship Id="rId20" Type="http://schemas.openxmlformats.org/officeDocument/2006/relationships/printerSettings" Target="../printerSettings/printerSettings435.bin"/><Relationship Id="rId41" Type="http://schemas.openxmlformats.org/officeDocument/2006/relationships/printerSettings" Target="../printerSettings/printerSettings456.bin"/><Relationship Id="rId54" Type="http://schemas.openxmlformats.org/officeDocument/2006/relationships/printerSettings" Target="../printerSettings/printerSettings469.bin"/><Relationship Id="rId62" Type="http://schemas.openxmlformats.org/officeDocument/2006/relationships/printerSettings" Target="../printerSettings/printerSettings477.bin"/><Relationship Id="rId70" Type="http://schemas.openxmlformats.org/officeDocument/2006/relationships/printerSettings" Target="../printerSettings/printerSettings485.bin"/><Relationship Id="rId75" Type="http://schemas.openxmlformats.org/officeDocument/2006/relationships/printerSettings" Target="../printerSettings/printerSettings490.bin"/><Relationship Id="rId83" Type="http://schemas.openxmlformats.org/officeDocument/2006/relationships/printerSettings" Target="../printerSettings/printerSettings498.bin"/><Relationship Id="rId1" Type="http://schemas.openxmlformats.org/officeDocument/2006/relationships/printerSettings" Target="../printerSettings/printerSettings416.bin"/><Relationship Id="rId6" Type="http://schemas.openxmlformats.org/officeDocument/2006/relationships/printerSettings" Target="../printerSettings/printerSettings421.bin"/><Relationship Id="rId15" Type="http://schemas.openxmlformats.org/officeDocument/2006/relationships/printerSettings" Target="../printerSettings/printerSettings430.bin"/><Relationship Id="rId23" Type="http://schemas.openxmlformats.org/officeDocument/2006/relationships/printerSettings" Target="../printerSettings/printerSettings438.bin"/><Relationship Id="rId28" Type="http://schemas.openxmlformats.org/officeDocument/2006/relationships/printerSettings" Target="../printerSettings/printerSettings443.bin"/><Relationship Id="rId36" Type="http://schemas.openxmlformats.org/officeDocument/2006/relationships/printerSettings" Target="../printerSettings/printerSettings451.bin"/><Relationship Id="rId49" Type="http://schemas.openxmlformats.org/officeDocument/2006/relationships/printerSettings" Target="../printerSettings/printerSettings464.bin"/><Relationship Id="rId57" Type="http://schemas.openxmlformats.org/officeDocument/2006/relationships/printerSettings" Target="../printerSettings/printerSettings47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06.bin"/><Relationship Id="rId13" Type="http://schemas.openxmlformats.org/officeDocument/2006/relationships/printerSettings" Target="../printerSettings/printerSettings511.bin"/><Relationship Id="rId18" Type="http://schemas.openxmlformats.org/officeDocument/2006/relationships/printerSettings" Target="../printerSettings/printerSettings516.bin"/><Relationship Id="rId26" Type="http://schemas.openxmlformats.org/officeDocument/2006/relationships/printerSettings" Target="../printerSettings/printerSettings524.bin"/><Relationship Id="rId39" Type="http://schemas.openxmlformats.org/officeDocument/2006/relationships/printerSettings" Target="../printerSettings/printerSettings537.bin"/><Relationship Id="rId3" Type="http://schemas.openxmlformats.org/officeDocument/2006/relationships/printerSettings" Target="../printerSettings/printerSettings501.bin"/><Relationship Id="rId21" Type="http://schemas.openxmlformats.org/officeDocument/2006/relationships/printerSettings" Target="../printerSettings/printerSettings519.bin"/><Relationship Id="rId34" Type="http://schemas.openxmlformats.org/officeDocument/2006/relationships/printerSettings" Target="../printerSettings/printerSettings532.bin"/><Relationship Id="rId7" Type="http://schemas.openxmlformats.org/officeDocument/2006/relationships/printerSettings" Target="../printerSettings/printerSettings505.bin"/><Relationship Id="rId12" Type="http://schemas.openxmlformats.org/officeDocument/2006/relationships/printerSettings" Target="../printerSettings/printerSettings510.bin"/><Relationship Id="rId17" Type="http://schemas.openxmlformats.org/officeDocument/2006/relationships/printerSettings" Target="../printerSettings/printerSettings515.bin"/><Relationship Id="rId25" Type="http://schemas.openxmlformats.org/officeDocument/2006/relationships/printerSettings" Target="../printerSettings/printerSettings523.bin"/><Relationship Id="rId33" Type="http://schemas.openxmlformats.org/officeDocument/2006/relationships/printerSettings" Target="../printerSettings/printerSettings531.bin"/><Relationship Id="rId38" Type="http://schemas.openxmlformats.org/officeDocument/2006/relationships/printerSettings" Target="../printerSettings/printerSettings536.bin"/><Relationship Id="rId2" Type="http://schemas.openxmlformats.org/officeDocument/2006/relationships/printerSettings" Target="../printerSettings/printerSettings500.bin"/><Relationship Id="rId16" Type="http://schemas.openxmlformats.org/officeDocument/2006/relationships/printerSettings" Target="../printerSettings/printerSettings514.bin"/><Relationship Id="rId20" Type="http://schemas.openxmlformats.org/officeDocument/2006/relationships/printerSettings" Target="../printerSettings/printerSettings518.bin"/><Relationship Id="rId29" Type="http://schemas.openxmlformats.org/officeDocument/2006/relationships/printerSettings" Target="../printerSettings/printerSettings527.bin"/><Relationship Id="rId41" Type="http://schemas.openxmlformats.org/officeDocument/2006/relationships/printerSettings" Target="../printerSettings/printerSettings539.bin"/><Relationship Id="rId1" Type="http://schemas.openxmlformats.org/officeDocument/2006/relationships/printerSettings" Target="../printerSettings/printerSettings499.bin"/><Relationship Id="rId6" Type="http://schemas.openxmlformats.org/officeDocument/2006/relationships/printerSettings" Target="../printerSettings/printerSettings504.bin"/><Relationship Id="rId11" Type="http://schemas.openxmlformats.org/officeDocument/2006/relationships/printerSettings" Target="../printerSettings/printerSettings509.bin"/><Relationship Id="rId24" Type="http://schemas.openxmlformats.org/officeDocument/2006/relationships/printerSettings" Target="../printerSettings/printerSettings522.bin"/><Relationship Id="rId32" Type="http://schemas.openxmlformats.org/officeDocument/2006/relationships/printerSettings" Target="../printerSettings/printerSettings530.bin"/><Relationship Id="rId37" Type="http://schemas.openxmlformats.org/officeDocument/2006/relationships/printerSettings" Target="../printerSettings/printerSettings535.bin"/><Relationship Id="rId40" Type="http://schemas.openxmlformats.org/officeDocument/2006/relationships/printerSettings" Target="../printerSettings/printerSettings538.bin"/><Relationship Id="rId5" Type="http://schemas.openxmlformats.org/officeDocument/2006/relationships/printerSettings" Target="../printerSettings/printerSettings503.bin"/><Relationship Id="rId15" Type="http://schemas.openxmlformats.org/officeDocument/2006/relationships/printerSettings" Target="../printerSettings/printerSettings513.bin"/><Relationship Id="rId23" Type="http://schemas.openxmlformats.org/officeDocument/2006/relationships/printerSettings" Target="../printerSettings/printerSettings521.bin"/><Relationship Id="rId28" Type="http://schemas.openxmlformats.org/officeDocument/2006/relationships/printerSettings" Target="../printerSettings/printerSettings526.bin"/><Relationship Id="rId36" Type="http://schemas.openxmlformats.org/officeDocument/2006/relationships/printerSettings" Target="../printerSettings/printerSettings534.bin"/><Relationship Id="rId10" Type="http://schemas.openxmlformats.org/officeDocument/2006/relationships/printerSettings" Target="../printerSettings/printerSettings508.bin"/><Relationship Id="rId19" Type="http://schemas.openxmlformats.org/officeDocument/2006/relationships/printerSettings" Target="../printerSettings/printerSettings517.bin"/><Relationship Id="rId31" Type="http://schemas.openxmlformats.org/officeDocument/2006/relationships/printerSettings" Target="../printerSettings/printerSettings529.bin"/><Relationship Id="rId4" Type="http://schemas.openxmlformats.org/officeDocument/2006/relationships/printerSettings" Target="../printerSettings/printerSettings502.bin"/><Relationship Id="rId9" Type="http://schemas.openxmlformats.org/officeDocument/2006/relationships/printerSettings" Target="../printerSettings/printerSettings507.bin"/><Relationship Id="rId14" Type="http://schemas.openxmlformats.org/officeDocument/2006/relationships/printerSettings" Target="../printerSettings/printerSettings512.bin"/><Relationship Id="rId22" Type="http://schemas.openxmlformats.org/officeDocument/2006/relationships/printerSettings" Target="../printerSettings/printerSettings520.bin"/><Relationship Id="rId27" Type="http://schemas.openxmlformats.org/officeDocument/2006/relationships/printerSettings" Target="../printerSettings/printerSettings525.bin"/><Relationship Id="rId30" Type="http://schemas.openxmlformats.org/officeDocument/2006/relationships/printerSettings" Target="../printerSettings/printerSettings528.bin"/><Relationship Id="rId35" Type="http://schemas.openxmlformats.org/officeDocument/2006/relationships/printerSettings" Target="../printerSettings/printerSettings53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547.bin"/><Relationship Id="rId13" Type="http://schemas.openxmlformats.org/officeDocument/2006/relationships/printerSettings" Target="../printerSettings/printerSettings552.bin"/><Relationship Id="rId18" Type="http://schemas.openxmlformats.org/officeDocument/2006/relationships/printerSettings" Target="../printerSettings/printerSettings557.bin"/><Relationship Id="rId26" Type="http://schemas.openxmlformats.org/officeDocument/2006/relationships/printerSettings" Target="../printerSettings/printerSettings565.bin"/><Relationship Id="rId39" Type="http://schemas.openxmlformats.org/officeDocument/2006/relationships/printerSettings" Target="../printerSettings/printerSettings578.bin"/><Relationship Id="rId3" Type="http://schemas.openxmlformats.org/officeDocument/2006/relationships/printerSettings" Target="../printerSettings/printerSettings542.bin"/><Relationship Id="rId21" Type="http://schemas.openxmlformats.org/officeDocument/2006/relationships/printerSettings" Target="../printerSettings/printerSettings560.bin"/><Relationship Id="rId34" Type="http://schemas.openxmlformats.org/officeDocument/2006/relationships/printerSettings" Target="../printerSettings/printerSettings573.bin"/><Relationship Id="rId7" Type="http://schemas.openxmlformats.org/officeDocument/2006/relationships/printerSettings" Target="../printerSettings/printerSettings546.bin"/><Relationship Id="rId12" Type="http://schemas.openxmlformats.org/officeDocument/2006/relationships/printerSettings" Target="../printerSettings/printerSettings551.bin"/><Relationship Id="rId17" Type="http://schemas.openxmlformats.org/officeDocument/2006/relationships/printerSettings" Target="../printerSettings/printerSettings556.bin"/><Relationship Id="rId25" Type="http://schemas.openxmlformats.org/officeDocument/2006/relationships/printerSettings" Target="../printerSettings/printerSettings564.bin"/><Relationship Id="rId33" Type="http://schemas.openxmlformats.org/officeDocument/2006/relationships/printerSettings" Target="../printerSettings/printerSettings572.bin"/><Relationship Id="rId38" Type="http://schemas.openxmlformats.org/officeDocument/2006/relationships/printerSettings" Target="../printerSettings/printerSettings577.bin"/><Relationship Id="rId2" Type="http://schemas.openxmlformats.org/officeDocument/2006/relationships/printerSettings" Target="../printerSettings/printerSettings541.bin"/><Relationship Id="rId16" Type="http://schemas.openxmlformats.org/officeDocument/2006/relationships/printerSettings" Target="../printerSettings/printerSettings555.bin"/><Relationship Id="rId20" Type="http://schemas.openxmlformats.org/officeDocument/2006/relationships/printerSettings" Target="../printerSettings/printerSettings559.bin"/><Relationship Id="rId29" Type="http://schemas.openxmlformats.org/officeDocument/2006/relationships/printerSettings" Target="../printerSettings/printerSettings568.bin"/><Relationship Id="rId41" Type="http://schemas.openxmlformats.org/officeDocument/2006/relationships/printerSettings" Target="../printerSettings/printerSettings580.bin"/><Relationship Id="rId1" Type="http://schemas.openxmlformats.org/officeDocument/2006/relationships/printerSettings" Target="../printerSettings/printerSettings540.bin"/><Relationship Id="rId6" Type="http://schemas.openxmlformats.org/officeDocument/2006/relationships/printerSettings" Target="../printerSettings/printerSettings545.bin"/><Relationship Id="rId11" Type="http://schemas.openxmlformats.org/officeDocument/2006/relationships/printerSettings" Target="../printerSettings/printerSettings550.bin"/><Relationship Id="rId24" Type="http://schemas.openxmlformats.org/officeDocument/2006/relationships/printerSettings" Target="../printerSettings/printerSettings563.bin"/><Relationship Id="rId32" Type="http://schemas.openxmlformats.org/officeDocument/2006/relationships/printerSettings" Target="../printerSettings/printerSettings571.bin"/><Relationship Id="rId37" Type="http://schemas.openxmlformats.org/officeDocument/2006/relationships/printerSettings" Target="../printerSettings/printerSettings576.bin"/><Relationship Id="rId40" Type="http://schemas.openxmlformats.org/officeDocument/2006/relationships/printerSettings" Target="../printerSettings/printerSettings579.bin"/><Relationship Id="rId5" Type="http://schemas.openxmlformats.org/officeDocument/2006/relationships/printerSettings" Target="../printerSettings/printerSettings544.bin"/><Relationship Id="rId15" Type="http://schemas.openxmlformats.org/officeDocument/2006/relationships/printerSettings" Target="../printerSettings/printerSettings554.bin"/><Relationship Id="rId23" Type="http://schemas.openxmlformats.org/officeDocument/2006/relationships/printerSettings" Target="../printerSettings/printerSettings562.bin"/><Relationship Id="rId28" Type="http://schemas.openxmlformats.org/officeDocument/2006/relationships/printerSettings" Target="../printerSettings/printerSettings567.bin"/><Relationship Id="rId36" Type="http://schemas.openxmlformats.org/officeDocument/2006/relationships/printerSettings" Target="../printerSettings/printerSettings575.bin"/><Relationship Id="rId10" Type="http://schemas.openxmlformats.org/officeDocument/2006/relationships/printerSettings" Target="../printerSettings/printerSettings549.bin"/><Relationship Id="rId19" Type="http://schemas.openxmlformats.org/officeDocument/2006/relationships/printerSettings" Target="../printerSettings/printerSettings558.bin"/><Relationship Id="rId31" Type="http://schemas.openxmlformats.org/officeDocument/2006/relationships/printerSettings" Target="../printerSettings/printerSettings570.bin"/><Relationship Id="rId4" Type="http://schemas.openxmlformats.org/officeDocument/2006/relationships/printerSettings" Target="../printerSettings/printerSettings543.bin"/><Relationship Id="rId9" Type="http://schemas.openxmlformats.org/officeDocument/2006/relationships/printerSettings" Target="../printerSettings/printerSettings548.bin"/><Relationship Id="rId14" Type="http://schemas.openxmlformats.org/officeDocument/2006/relationships/printerSettings" Target="../printerSettings/printerSettings553.bin"/><Relationship Id="rId22" Type="http://schemas.openxmlformats.org/officeDocument/2006/relationships/printerSettings" Target="../printerSettings/printerSettings561.bin"/><Relationship Id="rId27" Type="http://schemas.openxmlformats.org/officeDocument/2006/relationships/printerSettings" Target="../printerSettings/printerSettings566.bin"/><Relationship Id="rId30" Type="http://schemas.openxmlformats.org/officeDocument/2006/relationships/printerSettings" Target="../printerSettings/printerSettings569.bin"/><Relationship Id="rId35" Type="http://schemas.openxmlformats.org/officeDocument/2006/relationships/printerSettings" Target="../printerSettings/printerSettings57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588.bin"/><Relationship Id="rId13" Type="http://schemas.openxmlformats.org/officeDocument/2006/relationships/printerSettings" Target="../printerSettings/printerSettings593.bin"/><Relationship Id="rId18" Type="http://schemas.openxmlformats.org/officeDocument/2006/relationships/printerSettings" Target="../printerSettings/printerSettings598.bin"/><Relationship Id="rId26" Type="http://schemas.openxmlformats.org/officeDocument/2006/relationships/printerSettings" Target="../printerSettings/printerSettings606.bin"/><Relationship Id="rId39" Type="http://schemas.openxmlformats.org/officeDocument/2006/relationships/printerSettings" Target="../printerSettings/printerSettings619.bin"/><Relationship Id="rId3" Type="http://schemas.openxmlformats.org/officeDocument/2006/relationships/printerSettings" Target="../printerSettings/printerSettings583.bin"/><Relationship Id="rId21" Type="http://schemas.openxmlformats.org/officeDocument/2006/relationships/printerSettings" Target="../printerSettings/printerSettings601.bin"/><Relationship Id="rId34" Type="http://schemas.openxmlformats.org/officeDocument/2006/relationships/printerSettings" Target="../printerSettings/printerSettings614.bin"/><Relationship Id="rId7" Type="http://schemas.openxmlformats.org/officeDocument/2006/relationships/printerSettings" Target="../printerSettings/printerSettings587.bin"/><Relationship Id="rId12" Type="http://schemas.openxmlformats.org/officeDocument/2006/relationships/printerSettings" Target="../printerSettings/printerSettings592.bin"/><Relationship Id="rId17" Type="http://schemas.openxmlformats.org/officeDocument/2006/relationships/printerSettings" Target="../printerSettings/printerSettings597.bin"/><Relationship Id="rId25" Type="http://schemas.openxmlformats.org/officeDocument/2006/relationships/printerSettings" Target="../printerSettings/printerSettings605.bin"/><Relationship Id="rId33" Type="http://schemas.openxmlformats.org/officeDocument/2006/relationships/printerSettings" Target="../printerSettings/printerSettings613.bin"/><Relationship Id="rId38" Type="http://schemas.openxmlformats.org/officeDocument/2006/relationships/printerSettings" Target="../printerSettings/printerSettings618.bin"/><Relationship Id="rId2" Type="http://schemas.openxmlformats.org/officeDocument/2006/relationships/printerSettings" Target="../printerSettings/printerSettings582.bin"/><Relationship Id="rId16" Type="http://schemas.openxmlformats.org/officeDocument/2006/relationships/printerSettings" Target="../printerSettings/printerSettings596.bin"/><Relationship Id="rId20" Type="http://schemas.openxmlformats.org/officeDocument/2006/relationships/printerSettings" Target="../printerSettings/printerSettings600.bin"/><Relationship Id="rId29" Type="http://schemas.openxmlformats.org/officeDocument/2006/relationships/printerSettings" Target="../printerSettings/printerSettings609.bin"/><Relationship Id="rId41" Type="http://schemas.openxmlformats.org/officeDocument/2006/relationships/printerSettings" Target="../printerSettings/printerSettings621.bin"/><Relationship Id="rId1" Type="http://schemas.openxmlformats.org/officeDocument/2006/relationships/printerSettings" Target="../printerSettings/printerSettings581.bin"/><Relationship Id="rId6" Type="http://schemas.openxmlformats.org/officeDocument/2006/relationships/printerSettings" Target="../printerSettings/printerSettings586.bin"/><Relationship Id="rId11" Type="http://schemas.openxmlformats.org/officeDocument/2006/relationships/printerSettings" Target="../printerSettings/printerSettings591.bin"/><Relationship Id="rId24" Type="http://schemas.openxmlformats.org/officeDocument/2006/relationships/printerSettings" Target="../printerSettings/printerSettings604.bin"/><Relationship Id="rId32" Type="http://schemas.openxmlformats.org/officeDocument/2006/relationships/printerSettings" Target="../printerSettings/printerSettings612.bin"/><Relationship Id="rId37" Type="http://schemas.openxmlformats.org/officeDocument/2006/relationships/printerSettings" Target="../printerSettings/printerSettings617.bin"/><Relationship Id="rId40" Type="http://schemas.openxmlformats.org/officeDocument/2006/relationships/printerSettings" Target="../printerSettings/printerSettings620.bin"/><Relationship Id="rId5" Type="http://schemas.openxmlformats.org/officeDocument/2006/relationships/printerSettings" Target="../printerSettings/printerSettings585.bin"/><Relationship Id="rId15" Type="http://schemas.openxmlformats.org/officeDocument/2006/relationships/printerSettings" Target="../printerSettings/printerSettings595.bin"/><Relationship Id="rId23" Type="http://schemas.openxmlformats.org/officeDocument/2006/relationships/printerSettings" Target="../printerSettings/printerSettings603.bin"/><Relationship Id="rId28" Type="http://schemas.openxmlformats.org/officeDocument/2006/relationships/printerSettings" Target="../printerSettings/printerSettings608.bin"/><Relationship Id="rId36" Type="http://schemas.openxmlformats.org/officeDocument/2006/relationships/printerSettings" Target="../printerSettings/printerSettings616.bin"/><Relationship Id="rId10" Type="http://schemas.openxmlformats.org/officeDocument/2006/relationships/printerSettings" Target="../printerSettings/printerSettings590.bin"/><Relationship Id="rId19" Type="http://schemas.openxmlformats.org/officeDocument/2006/relationships/printerSettings" Target="../printerSettings/printerSettings599.bin"/><Relationship Id="rId31" Type="http://schemas.openxmlformats.org/officeDocument/2006/relationships/printerSettings" Target="../printerSettings/printerSettings611.bin"/><Relationship Id="rId4" Type="http://schemas.openxmlformats.org/officeDocument/2006/relationships/printerSettings" Target="../printerSettings/printerSettings584.bin"/><Relationship Id="rId9" Type="http://schemas.openxmlformats.org/officeDocument/2006/relationships/printerSettings" Target="../printerSettings/printerSettings589.bin"/><Relationship Id="rId14" Type="http://schemas.openxmlformats.org/officeDocument/2006/relationships/printerSettings" Target="../printerSettings/printerSettings594.bin"/><Relationship Id="rId22" Type="http://schemas.openxmlformats.org/officeDocument/2006/relationships/printerSettings" Target="../printerSettings/printerSettings602.bin"/><Relationship Id="rId27" Type="http://schemas.openxmlformats.org/officeDocument/2006/relationships/printerSettings" Target="../printerSettings/printerSettings607.bin"/><Relationship Id="rId30" Type="http://schemas.openxmlformats.org/officeDocument/2006/relationships/printerSettings" Target="../printerSettings/printerSettings610.bin"/><Relationship Id="rId35" Type="http://schemas.openxmlformats.org/officeDocument/2006/relationships/printerSettings" Target="../printerSettings/printerSettings6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zoomScale="70" zoomScaleNormal="70" workbookViewId="0">
      <selection activeCell="F18" sqref="F18"/>
    </sheetView>
  </sheetViews>
  <sheetFormatPr defaultColWidth="9.25" defaultRowHeight="25.5" customHeight="1"/>
  <cols>
    <col min="1" max="1" width="9.25" style="141"/>
    <col min="2" max="2" width="36.875" style="1" customWidth="1"/>
    <col min="3" max="4" width="9.25" style="2"/>
    <col min="5" max="16384" width="9.25" style="3"/>
  </cols>
  <sheetData>
    <row r="1" spans="1:4" s="12" customFormat="1" ht="25.5" customHeight="1">
      <c r="A1" s="141"/>
      <c r="C1" s="139" t="s">
        <v>0</v>
      </c>
      <c r="D1" s="146" t="s">
        <v>192</v>
      </c>
    </row>
    <row r="2" spans="1:4" s="12" customFormat="1" ht="25.5" customHeight="1">
      <c r="A2" s="143" t="s">
        <v>1</v>
      </c>
      <c r="C2" s="11"/>
      <c r="D2" s="13"/>
    </row>
    <row r="3" spans="1:4" ht="25.5" customHeight="1">
      <c r="A3" s="142"/>
      <c r="B3" s="145" t="s">
        <v>37</v>
      </c>
    </row>
    <row r="4" spans="1:4" ht="25.5" customHeight="1">
      <c r="A4" s="144" t="s">
        <v>169</v>
      </c>
      <c r="B4" s="140" t="s">
        <v>177</v>
      </c>
    </row>
    <row r="5" spans="1:4" ht="25.5" customHeight="1">
      <c r="A5" s="144" t="s">
        <v>170</v>
      </c>
      <c r="B5" s="140" t="s">
        <v>178</v>
      </c>
    </row>
    <row r="6" spans="1:4" ht="25.5" customHeight="1">
      <c r="A6" s="144" t="s">
        <v>171</v>
      </c>
      <c r="B6" s="140" t="s">
        <v>179</v>
      </c>
    </row>
    <row r="7" spans="1:4" ht="25.5" customHeight="1">
      <c r="A7" s="144" t="s">
        <v>172</v>
      </c>
      <c r="B7" s="140" t="s">
        <v>180</v>
      </c>
    </row>
    <row r="8" spans="1:4" ht="25.5" customHeight="1">
      <c r="A8" s="144" t="s">
        <v>173</v>
      </c>
      <c r="B8" s="140" t="s">
        <v>181</v>
      </c>
    </row>
    <row r="9" spans="1:4" ht="25.5" customHeight="1">
      <c r="A9" s="144" t="s">
        <v>174</v>
      </c>
      <c r="B9" s="140" t="s">
        <v>182</v>
      </c>
    </row>
    <row r="10" spans="1:4" ht="25.5" customHeight="1">
      <c r="A10" s="144" t="s">
        <v>175</v>
      </c>
      <c r="B10" s="140" t="s">
        <v>183</v>
      </c>
    </row>
    <row r="11" spans="1:4" ht="25.5" customHeight="1">
      <c r="A11" s="144" t="s">
        <v>176</v>
      </c>
      <c r="B11" s="140" t="s">
        <v>184</v>
      </c>
    </row>
  </sheetData>
  <customSheetViews>
    <customSheetView guid="{35BD8D3A-C3F6-4E0E-B6B2-2143E8CF03D4}" scale="70">
      <selection activeCell="B127" sqref="B127"/>
      <pageMargins left="0.7" right="0.7" top="0.75" bottom="0.75" header="0.3" footer="0.3"/>
      <pageSetup paperSize="9" orientation="portrait" horizontalDpi="300" verticalDpi="300" r:id="rId1"/>
    </customSheetView>
    <customSheetView guid="{62DAE75F-6EEA-49DA-9015-29B18CCD12D0}" scale="70" showPageBreaks="1" topLeftCell="A118">
      <selection activeCell="A124" sqref="A124"/>
      <pageMargins left="0.7" right="0.7" top="0.75" bottom="0.75" header="0.3" footer="0.3"/>
      <pageSetup paperSize="9" orientation="portrait" horizontalDpi="300" verticalDpi="300" r:id="rId2"/>
    </customSheetView>
    <customSheetView guid="{4FBB7373-7AD5-46FB-9DE1-55BD4F50189C}" scale="70" topLeftCell="A106">
      <selection activeCell="B118" sqref="B118"/>
      <pageMargins left="0.7" right="0.7" top="0.75" bottom="0.75" header="0.3" footer="0.3"/>
      <pageSetup paperSize="9" orientation="portrait" horizontalDpi="300" verticalDpi="300" r:id="rId3"/>
    </customSheetView>
    <customSheetView guid="{B4CA18B5-BFDC-4B27-9B09-A8E981EC257E}" scale="70" topLeftCell="A52">
      <selection activeCell="B58" sqref="B58"/>
      <pageMargins left="0.7" right="0.7" top="0.75" bottom="0.75" header="0.3" footer="0.3"/>
      <pageSetup paperSize="9" orientation="portrait" horizontalDpi="300" verticalDpi="300" r:id="rId4"/>
    </customSheetView>
    <customSheetView guid="{24722943-D668-4B0A-A18B-250D1EAF22DF}" scale="70">
      <selection activeCell="B17" sqref="B17"/>
      <pageMargins left="0.7" right="0.7" top="0.75" bottom="0.75" header="0.3" footer="0.3"/>
      <pageSetup paperSize="9" orientation="portrait" horizontalDpi="300" verticalDpi="300" r:id="rId5"/>
    </customSheetView>
    <customSheetView guid="{F9A5D3E6-646D-417F-BBE8-7ECCE1B1890D}" scale="70">
      <pageMargins left="0.7" right="0.7" top="0.75" bottom="0.75" header="0.3" footer="0.3"/>
      <pageSetup paperSize="9" orientation="portrait" horizontalDpi="300" verticalDpi="300" r:id="rId6"/>
    </customSheetView>
    <customSheetView guid="{B49D56AA-3B6B-4E15-99C8-E193BF4F22A9}" scale="70" topLeftCell="A133">
      <selection activeCell="A147" sqref="A147"/>
      <pageMargins left="0.7" right="0.7" top="0.75" bottom="0.75" header="0.3" footer="0.3"/>
      <pageSetup paperSize="9" orientation="portrait" horizontalDpi="300" verticalDpi="300" r:id="rId7"/>
    </customSheetView>
    <customSheetView guid="{4BFB6A7F-AD02-4597-91ED-9E7C081BFF9C}" scale="70" topLeftCell="A139">
      <selection activeCell="B155" sqref="B155"/>
      <pageMargins left="0.7" right="0.7" top="0.75" bottom="0.75" header="0.3" footer="0.3"/>
      <pageSetup paperSize="9" orientation="portrait" horizontalDpi="300" verticalDpi="300" r:id="rId8"/>
    </customSheetView>
    <customSheetView guid="{CB77EDC4-1539-4750-BB10-178F70A60A1B}" scale="70" topLeftCell="A88">
      <selection activeCell="B103" sqref="B103"/>
      <pageMargins left="0.7" right="0.7" top="0.75" bottom="0.75" header="0.3" footer="0.3"/>
      <pageSetup paperSize="9" orientation="portrait" horizontalDpi="300" verticalDpi="300" r:id="rId9"/>
    </customSheetView>
    <customSheetView guid="{369012CD-4C1F-4D8C-8CE3-B02386BE13F9}" scale="70" topLeftCell="A88">
      <selection activeCell="B103" sqref="B103"/>
      <pageMargins left="0.7" right="0.7" top="0.75" bottom="0.75" header="0.3" footer="0.3"/>
      <pageSetup paperSize="9" orientation="portrait" horizontalDpi="300" verticalDpi="300" r:id="rId10"/>
    </customSheetView>
    <customSheetView guid="{564D171F-5A7F-4BA7-84E9-2748A0F2FCAC}" scale="70" topLeftCell="A118">
      <selection activeCell="A124" sqref="A124"/>
      <pageMargins left="0.7" right="0.7" top="0.75" bottom="0.75" header="0.3" footer="0.3"/>
      <pageSetup paperSize="9" orientation="portrait" horizontalDpi="300" verticalDpi="300" r:id="rId11"/>
    </customSheetView>
    <customSheetView guid="{57203996-1702-43B0-8CA7-C4D353FAC7EF}" scale="70" topLeftCell="A148">
      <selection activeCell="B163" sqref="B163"/>
      <pageMargins left="0.7" right="0.7" top="0.75" bottom="0.75" header="0.3" footer="0.3"/>
      <pageSetup paperSize="9" orientation="portrait" horizontalDpi="300" verticalDpi="300" r:id="rId12"/>
    </customSheetView>
    <customSheetView guid="{00CC1D44-80CA-4E4D-84E2-49AA889E672C}" scale="70" topLeftCell="A148">
      <selection activeCell="B163" sqref="B163"/>
      <pageMargins left="0.7" right="0.7" top="0.75" bottom="0.75" header="0.3" footer="0.3"/>
      <pageSetup paperSize="9" orientation="portrait" horizontalDpi="300" verticalDpi="300" r:id="rId13"/>
    </customSheetView>
    <customSheetView guid="{58711EF9-D1BA-4D52-9189-4F7861C6D30C}" scale="70" topLeftCell="A118">
      <selection activeCell="A124" sqref="A124"/>
      <pageMargins left="0.7" right="0.7" top="0.75" bottom="0.75" header="0.3" footer="0.3"/>
      <pageSetup paperSize="9" orientation="portrait" horizontalDpi="300" verticalDpi="300" r:id="rId14"/>
    </customSheetView>
    <customSheetView guid="{67EF8DD2-DD3D-4A4F-9A3B-29FC45742F40}" scale="70" showPageBreaks="1" topLeftCell="A118">
      <selection activeCell="A124" sqref="A124"/>
      <pageMargins left="0.7" right="0.7" top="0.75" bottom="0.75" header="0.3" footer="0.3"/>
      <pageSetup paperSize="9" orientation="portrait" horizontalDpi="300" verticalDpi="300" r:id="rId15"/>
    </customSheetView>
    <customSheetView guid="{3A63DEF1-E49A-408D-8D43-BE5779D6C7CA}" scale="70" topLeftCell="A118">
      <selection activeCell="A124" sqref="A124"/>
      <pageMargins left="0.7" right="0.7" top="0.75" bottom="0.75" header="0.3" footer="0.3"/>
      <pageSetup paperSize="9" orientation="portrait" horizontalDpi="300" verticalDpi="300" r:id="rId16"/>
    </customSheetView>
    <customSheetView guid="{71AD9FC9-48FC-499D-BB07-7480148E85D1}" scale="70">
      <selection activeCell="B17" sqref="B17"/>
      <pageMargins left="0.7" right="0.7" top="0.75" bottom="0.75" header="0.3" footer="0.3"/>
      <pageSetup paperSize="9" orientation="portrait" horizontalDpi="300" verticalDpi="300" r:id="rId17"/>
    </customSheetView>
    <customSheetView guid="{30058F98-6897-4D54-8BCF-6DCA7063FB8D}" scale="70">
      <selection activeCell="B17" sqref="B17"/>
      <pageMargins left="0.7" right="0.7" top="0.75" bottom="0.75" header="0.3" footer="0.3"/>
      <pageSetup paperSize="9" orientation="portrait" horizontalDpi="300" verticalDpi="300" r:id="rId18"/>
    </customSheetView>
    <customSheetView guid="{69EF12F7-33A4-4F77-BCCE-9A346C0C3A8F}" scale="70">
      <selection activeCell="B17" sqref="B17"/>
      <pageMargins left="0.7" right="0.7" top="0.75" bottom="0.75" header="0.3" footer="0.3"/>
      <pageSetup paperSize="9" orientation="portrait" horizontalDpi="300" verticalDpi="300" r:id="rId19"/>
    </customSheetView>
    <customSheetView guid="{2EA61839-294C-4932-B051-169222D4FEC6}" scale="70" topLeftCell="A136">
      <selection activeCell="A157" sqref="A157"/>
      <pageMargins left="0.7" right="0.7" top="0.75" bottom="0.75" header="0.3" footer="0.3"/>
      <pageSetup paperSize="9" orientation="portrait" horizontalDpi="300" verticalDpi="300" r:id="rId20"/>
    </customSheetView>
    <customSheetView guid="{93FFEA2B-6C03-44F6-B130-FBAEBD1B563D}" scale="70" topLeftCell="A49">
      <selection activeCell="A61" sqref="A61"/>
      <pageMargins left="0.7" right="0.7" top="0.75" bottom="0.75" header="0.3" footer="0.3"/>
      <pageSetup paperSize="9" orientation="portrait" horizontalDpi="300" verticalDpi="300" r:id="rId21"/>
    </customSheetView>
    <customSheetView guid="{53BA018E-45F1-40AC-9517-B9A1EB91F7F3}" scale="70">
      <selection activeCell="B17" sqref="B17"/>
      <pageMargins left="0.7" right="0.7" top="0.75" bottom="0.75" header="0.3" footer="0.3"/>
      <pageSetup paperSize="9" orientation="portrait" horizontalDpi="300" verticalDpi="300" r:id="rId22"/>
    </customSheetView>
    <customSheetView guid="{1BFE2A91-9960-49FB-B512-A4FCD8C3EC61}" scale="70">
      <selection activeCell="B17" sqref="B17"/>
      <pageMargins left="0.7" right="0.7" top="0.75" bottom="0.75" header="0.3" footer="0.3"/>
      <pageSetup paperSize="9" orientation="portrait" horizontalDpi="300" verticalDpi="300" r:id="rId23"/>
    </customSheetView>
    <customSheetView guid="{B11D6758-BA5A-4F43-A11B-572A39E9790E}" scale="70">
      <selection activeCell="B17" sqref="B17"/>
      <pageMargins left="0.7" right="0.7" top="0.75" bottom="0.75" header="0.3" footer="0.3"/>
      <pageSetup paperSize="9" orientation="portrait" horizontalDpi="300" verticalDpi="300" r:id="rId24"/>
    </customSheetView>
    <customSheetView guid="{C5E0F698-3666-4B81-8EED-CC2781573207}" scale="70">
      <selection activeCell="B17" sqref="B17"/>
      <pageMargins left="0.7" right="0.7" top="0.75" bottom="0.75" header="0.3" footer="0.3"/>
      <pageSetup paperSize="9" orientation="portrait" horizontalDpi="300" verticalDpi="300" r:id="rId25"/>
    </customSheetView>
    <customSheetView guid="{898219FD-2AFB-47DD-A584-5E9CD05CCBB1}" scale="70" topLeftCell="A118">
      <selection activeCell="A124" sqref="A124"/>
      <pageMargins left="0.7" right="0.7" top="0.75" bottom="0.75" header="0.3" footer="0.3"/>
      <pageSetup paperSize="9" orientation="portrait" horizontalDpi="300" verticalDpi="300" r:id="rId26"/>
    </customSheetView>
    <customSheetView guid="{F9FD260D-0E13-42FA-B6DD-FA7196CADFBB}" scale="70" topLeftCell="A118">
      <selection activeCell="A124" sqref="A124"/>
      <pageMargins left="0.7" right="0.7" top="0.75" bottom="0.75" header="0.3" footer="0.3"/>
      <pageSetup paperSize="9" orientation="portrait" horizontalDpi="300" verticalDpi="300" r:id="rId27"/>
    </customSheetView>
    <customSheetView guid="{8F84476C-5D28-45F6-BFD4-9F4E2FD5B14D}" scale="70" topLeftCell="A118">
      <selection activeCell="A124" sqref="A124"/>
      <pageMargins left="0.7" right="0.7" top="0.75" bottom="0.75" header="0.3" footer="0.3"/>
      <pageSetup paperSize="9" orientation="portrait" horizontalDpi="300" verticalDpi="300" r:id="rId28"/>
    </customSheetView>
    <customSheetView guid="{7A262490-7FC2-4C8C-B289-2D8F9C2B72A0}" scale="70" topLeftCell="A118">
      <selection activeCell="A124" sqref="A124"/>
      <pageMargins left="0.7" right="0.7" top="0.75" bottom="0.75" header="0.3" footer="0.3"/>
      <pageSetup paperSize="9" orientation="portrait" horizontalDpi="300" verticalDpi="300" r:id="rId29"/>
    </customSheetView>
    <customSheetView guid="{BED141A3-5CB4-44D0-96C1-D3D2AD78F82E}" scale="70">
      <selection activeCell="B18" sqref="B18"/>
      <pageMargins left="0.7" right="0.7" top="0.75" bottom="0.75" header="0.3" footer="0.3"/>
      <pageSetup paperSize="9" orientation="portrait" horizontalDpi="300" verticalDpi="300" r:id="rId30"/>
    </customSheetView>
    <customSheetView guid="{1BCDFE0B-EB32-405E-A123-CA77677AA7BE}" scale="70" topLeftCell="A88">
      <pageMargins left="0.7" right="0.7" top="0.75" bottom="0.75" header="0.3" footer="0.3"/>
      <pageSetup paperSize="9" orientation="portrait" horizontalDpi="300" verticalDpi="300" r:id="rId31"/>
    </customSheetView>
    <customSheetView guid="{96390504-6689-4AFB-81A5-712B52EC1E83}" scale="70" topLeftCell="A136">
      <selection activeCell="B154" sqref="B154"/>
      <pageMargins left="0.7" right="0.7" top="0.75" bottom="0.75" header="0.3" footer="0.3"/>
      <pageSetup paperSize="9" orientation="portrait" horizontalDpi="300" verticalDpi="300" r:id="rId32"/>
    </customSheetView>
    <customSheetView guid="{3FF74EB8-03DE-4C43-9AE6-A2853E714384}" scale="70" topLeftCell="A127">
      <selection activeCell="B152" sqref="B152"/>
      <pageMargins left="0.7" right="0.7" top="0.75" bottom="0.75" header="0.3" footer="0.3"/>
      <pageSetup paperSize="9" orientation="portrait" horizontalDpi="300" verticalDpi="300" r:id="rId33"/>
    </customSheetView>
    <customSheetView guid="{2197E357-7CD0-4EA4-90A6-9555BC084B4F}" scale="70">
      <selection activeCell="A2" sqref="A2"/>
      <pageMargins left="0.7" right="0.7" top="0.75" bottom="0.75" header="0.3" footer="0.3"/>
      <pageSetup paperSize="9" orientation="portrait" horizontalDpi="300" verticalDpi="300" r:id="rId34"/>
    </customSheetView>
    <customSheetView guid="{FF7A9D04-94D4-4D15-AD2D-E1F8E0368AE5}" scale="70" showPageBreaks="1">
      <selection activeCell="A159" sqref="A159"/>
      <pageMargins left="0.7" right="0.7" top="0.75" bottom="0.75" header="0.3" footer="0.3"/>
      <pageSetup paperSize="9" orientation="portrait" horizontalDpi="300" verticalDpi="300" r:id="rId35"/>
    </customSheetView>
    <customSheetView guid="{8B65E8DB-C744-4D16-9819-6067CC1CCCAA}" scale="70" topLeftCell="A145">
      <selection activeCell="A159" sqref="A159"/>
      <pageMargins left="0.7" right="0.7" top="0.75" bottom="0.75" header="0.3" footer="0.3"/>
      <pageSetup paperSize="9" orientation="portrait" horizontalDpi="300" verticalDpi="300" r:id="rId36"/>
    </customSheetView>
    <customSheetView guid="{06DBC5AB-88C1-4E14-8C73-F7B0FEB3D7E4}" scale="70" topLeftCell="A79">
      <selection activeCell="B96" sqref="B96"/>
      <pageMargins left="0.7" right="0.7" top="0.75" bottom="0.75" header="0.3" footer="0.3"/>
      <pageSetup paperSize="9" orientation="portrait" horizontalDpi="300" verticalDpi="300" r:id="rId37"/>
    </customSheetView>
    <customSheetView guid="{43E09572-CE01-46DC-BF8D-61470785D9D8}" scale="70" topLeftCell="A109">
      <selection activeCell="B132" sqref="B132"/>
      <pageMargins left="0.7" right="0.7" top="0.75" bottom="0.75" header="0.3" footer="0.3"/>
      <pageSetup paperSize="9" orientation="portrait" horizontalDpi="300" verticalDpi="300" r:id="rId38"/>
    </customSheetView>
    <customSheetView guid="{9E53071F-6DC1-48B1-9C5A-9EEB537B3297}" scale="70" topLeftCell="A4">
      <selection activeCell="A159" sqref="A159"/>
      <pageMargins left="0.7" right="0.7" top="0.75" bottom="0.75" header="0.3" footer="0.3"/>
      <pageSetup paperSize="9" orientation="portrait" horizontalDpi="300" verticalDpi="300" r:id="rId39"/>
    </customSheetView>
    <customSheetView guid="{ED4482EE-7338-4CC5-85EA-72B3B193C360}" scale="70" topLeftCell="A4">
      <selection activeCell="A159" sqref="A159"/>
      <pageMargins left="0.7" right="0.7" top="0.75" bottom="0.75" header="0.3" footer="0.3"/>
      <pageSetup paperSize="9" orientation="portrait" horizontalDpi="300" verticalDpi="300" r:id="rId40"/>
    </customSheetView>
    <customSheetView guid="{189F6A79-E0AD-48C6-A87A-B88942B73FB0}" scale="70" topLeftCell="A4">
      <selection activeCell="A159" sqref="A159"/>
      <pageMargins left="0.7" right="0.7" top="0.75" bottom="0.75" header="0.3" footer="0.3"/>
      <pageSetup paperSize="9" orientation="portrait" horizontalDpi="300" verticalDpi="300" r:id="rId41"/>
    </customSheetView>
    <customSheetView guid="{4D74F358-5F93-45CB-B1B9-3325069D309B}" scale="70" topLeftCell="A4">
      <selection activeCell="A159" sqref="A159"/>
      <pageMargins left="0.7" right="0.7" top="0.75" bottom="0.75" header="0.3" footer="0.3"/>
      <pageSetup paperSize="9" orientation="portrait" horizontalDpi="300" verticalDpi="300" r:id="rId42"/>
    </customSheetView>
    <customSheetView guid="{1486AC6E-B9F3-4CC2-AE0E-9827E85F6890}" scale="70" topLeftCell="A4">
      <selection activeCell="A159" sqref="A159"/>
      <pageMargins left="0.7" right="0.7" top="0.75" bottom="0.75" header="0.3" footer="0.3"/>
      <pageSetup paperSize="9" orientation="portrait" horizontalDpi="300" verticalDpi="300" r:id="rId43"/>
    </customSheetView>
    <customSheetView guid="{94642DE4-2324-49BC-91D9-FAC00F585226}" scale="70" topLeftCell="A4">
      <selection activeCell="A159" sqref="A159"/>
      <pageMargins left="0.7" right="0.7" top="0.75" bottom="0.75" header="0.3" footer="0.3"/>
      <pageSetup paperSize="9" orientation="portrait" horizontalDpi="300" verticalDpi="300" r:id="rId44"/>
    </customSheetView>
    <customSheetView guid="{4D2D3CAB-7699-4DB8-8B65-64F720C5DB21}" scale="70" topLeftCell="A46">
      <selection activeCell="B63" sqref="B63"/>
      <pageMargins left="0.7" right="0.7" top="0.75" bottom="0.75" header="0.3" footer="0.3"/>
      <pageSetup paperSize="9" orientation="portrait" horizontalDpi="300" verticalDpi="300" r:id="rId45"/>
    </customSheetView>
    <customSheetView guid="{2EF88AF6-EE5B-4AC2-ACDB-9BB2BBF29173}" scale="70" topLeftCell="A46">
      <selection activeCell="B63" sqref="B63"/>
      <pageMargins left="0.7" right="0.7" top="0.75" bottom="0.75" header="0.3" footer="0.3"/>
      <pageSetup paperSize="9" orientation="portrait" horizontalDpi="300" verticalDpi="300" r:id="rId46"/>
    </customSheetView>
    <customSheetView guid="{D5CA87AE-EAFF-4FDC-ABC9-AEF5B5BEB72E}" scale="70">
      <pageMargins left="0.7" right="0.7" top="0.75" bottom="0.75" header="0.3" footer="0.3"/>
      <pageSetup paperSize="9" orientation="portrait" horizontalDpi="300" verticalDpi="300" r:id="rId47"/>
    </customSheetView>
    <customSheetView guid="{17AB8E9E-AF26-4EBF-9AA5-9A87DC9AD602}" scale="70" topLeftCell="A46">
      <selection activeCell="B63" sqref="B63"/>
      <pageMargins left="0.7" right="0.7" top="0.75" bottom="0.75" header="0.3" footer="0.3"/>
      <pageSetup paperSize="9" orientation="portrait" horizontalDpi="300" verticalDpi="300" r:id="rId48"/>
    </customSheetView>
    <customSheetView guid="{D040BA70-5565-48F1-BFA8-4D40C54F0F21}" scale="70" topLeftCell="A133">
      <selection activeCell="B149" sqref="B149"/>
      <pageMargins left="0.7" right="0.7" top="0.75" bottom="0.75" header="0.3" footer="0.3"/>
      <pageSetup paperSize="9" orientation="portrait" horizontalDpi="300" verticalDpi="300" r:id="rId49"/>
    </customSheetView>
    <customSheetView guid="{DDC9534C-6D09-4A16-B20C-329D6E1F671D}" scale="70" topLeftCell="A34">
      <selection activeCell="B45" sqref="B45"/>
      <pageMargins left="0.7" right="0.7" top="0.75" bottom="0.75" header="0.3" footer="0.3"/>
      <pageSetup paperSize="9" orientation="portrait" horizontalDpi="300" verticalDpi="300" r:id="rId50"/>
    </customSheetView>
    <customSheetView guid="{8B44375A-1636-4AEA-8BC9-06A6E5FB3552}" scale="70">
      <selection activeCell="B18" sqref="B18"/>
      <pageMargins left="0.7" right="0.7" top="0.75" bottom="0.75" header="0.3" footer="0.3"/>
      <pageSetup paperSize="9" orientation="portrait" horizontalDpi="300" verticalDpi="300" r:id="rId51"/>
    </customSheetView>
    <customSheetView guid="{BD934AF0-2C30-423F-A316-708B1B6405E5}" scale="70" topLeftCell="A118">
      <selection activeCell="A124" sqref="A124"/>
      <pageMargins left="0.7" right="0.7" top="0.75" bottom="0.75" header="0.3" footer="0.3"/>
      <pageSetup paperSize="9" orientation="portrait" horizontalDpi="300" verticalDpi="300" r:id="rId52"/>
    </customSheetView>
    <customSheetView guid="{1C2FAE53-A98F-435E-9AEF-4E7909BF1616}" scale="70" topLeftCell="A118">
      <selection activeCell="A124" sqref="A124"/>
      <pageMargins left="0.7" right="0.7" top="0.75" bottom="0.75" header="0.3" footer="0.3"/>
      <pageSetup paperSize="9" orientation="portrait" horizontalDpi="300" verticalDpi="300" r:id="rId53"/>
    </customSheetView>
    <customSheetView guid="{2269C0FD-B02E-4191-A436-AAEEA9894E11}" scale="70" topLeftCell="A118">
      <selection activeCell="A124" sqref="A124"/>
      <pageMargins left="0.7" right="0.7" top="0.75" bottom="0.75" header="0.3" footer="0.3"/>
      <pageSetup paperSize="9" orientation="portrait" horizontalDpi="300" verticalDpi="300" r:id="rId54"/>
    </customSheetView>
    <customSheetView guid="{7F32949A-5CAB-4A39-BA6F-2E21B6F67F41}" scale="70" topLeftCell="A118">
      <selection activeCell="A124" sqref="A124"/>
      <pageMargins left="0.7" right="0.7" top="0.75" bottom="0.75" header="0.3" footer="0.3"/>
      <pageSetup paperSize="9" orientation="portrait" horizontalDpi="300" verticalDpi="300" r:id="rId55"/>
    </customSheetView>
    <customSheetView guid="{96261999-39E9-4504-A3A1-B1430E0C0346}" scale="70">
      <selection activeCell="B17" sqref="B17"/>
      <pageMargins left="0.7" right="0.7" top="0.75" bottom="0.75" header="0.3" footer="0.3"/>
      <pageSetup paperSize="9" orientation="portrait" horizontalDpi="300" verticalDpi="300" r:id="rId56"/>
    </customSheetView>
    <customSheetView guid="{1184DE22-5901-485C-8050-F941E80B16ED}" scale="70">
      <selection activeCell="B17" sqref="B17"/>
      <pageMargins left="0.7" right="0.7" top="0.75" bottom="0.75" header="0.3" footer="0.3"/>
      <pageSetup paperSize="9" orientation="portrait" horizontalDpi="300" verticalDpi="300" r:id="rId57"/>
    </customSheetView>
    <customSheetView guid="{2B898D7F-EE90-4CFD-9F43-AB7414F89E77}" scale="70">
      <selection activeCell="B17" sqref="B17"/>
      <pageMargins left="0.7" right="0.7" top="0.75" bottom="0.75" header="0.3" footer="0.3"/>
      <pageSetup paperSize="9" orientation="portrait" horizontalDpi="300" verticalDpi="300" r:id="rId58"/>
    </customSheetView>
    <customSheetView guid="{C6AFBE28-E866-4D5D-ADBD-07D2847FD902}" scale="70">
      <selection activeCell="B17" sqref="B17"/>
      <pageMargins left="0.7" right="0.7" top="0.75" bottom="0.75" header="0.3" footer="0.3"/>
      <pageSetup paperSize="9" orientation="portrait" horizontalDpi="300" verticalDpi="300" r:id="rId59"/>
    </customSheetView>
    <customSheetView guid="{3735EA80-EB2D-4910-81F1-1AA74ECCBFE5}" scale="70" topLeftCell="A73">
      <selection activeCell="B94" sqref="B94"/>
      <pageMargins left="0.7" right="0.7" top="0.75" bottom="0.75" header="0.3" footer="0.3"/>
      <pageSetup paperSize="9" orientation="portrait" horizontalDpi="300" verticalDpi="300" r:id="rId60"/>
    </customSheetView>
    <customSheetView guid="{436E96B2-CC3D-4C3D-8B1C-266CE54627E3}" scale="70" topLeftCell="A73">
      <selection activeCell="B94" sqref="B94"/>
      <pageMargins left="0.7" right="0.7" top="0.75" bottom="0.75" header="0.3" footer="0.3"/>
      <pageSetup paperSize="9" orientation="portrait" horizontalDpi="300" verticalDpi="300" r:id="rId61"/>
    </customSheetView>
    <customSheetView guid="{5B441C35-8B1D-479D-A742-AF098D604223}" scale="70" topLeftCell="A46">
      <selection activeCell="B63" sqref="B63"/>
      <pageMargins left="0.7" right="0.7" top="0.75" bottom="0.75" header="0.3" footer="0.3"/>
      <pageSetup paperSize="9" orientation="portrait" horizontalDpi="300" verticalDpi="300" r:id="rId62"/>
    </customSheetView>
    <customSheetView guid="{E4062767-D090-45A6-BD60-B90D5BBF3894}" scale="70" topLeftCell="A112">
      <selection activeCell="B134" sqref="B134"/>
      <pageMargins left="0.7" right="0.7" top="0.75" bottom="0.75" header="0.3" footer="0.3"/>
      <pageSetup paperSize="9" orientation="portrait" horizontalDpi="300" verticalDpi="300" r:id="rId63"/>
    </customSheetView>
    <customSheetView guid="{1F973131-8A4E-4D06-BD72-AB7B2C989AC9}" scale="70" topLeftCell="A118">
      <selection activeCell="A124" sqref="A124"/>
      <pageMargins left="0.7" right="0.7" top="0.75" bottom="0.75" header="0.3" footer="0.3"/>
      <pageSetup paperSize="9" orientation="portrait" horizontalDpi="300" verticalDpi="300" r:id="rId64"/>
    </customSheetView>
    <customSheetView guid="{1FF3D99B-551E-43BF-80CF-4BE9881BF48D}" scale="70">
      <selection activeCell="B17" sqref="B17"/>
      <pageMargins left="0.7" right="0.7" top="0.75" bottom="0.75" header="0.3" footer="0.3"/>
      <pageSetup paperSize="9" orientation="portrait" horizontalDpi="300" verticalDpi="300" r:id="rId65"/>
    </customSheetView>
    <customSheetView guid="{240189DE-87D7-4094-9C55-239451DB35EE}" scale="70">
      <selection activeCell="B17" sqref="B17"/>
      <pageMargins left="0.7" right="0.7" top="0.75" bottom="0.75" header="0.3" footer="0.3"/>
      <pageSetup paperSize="9" orientation="portrait" horizontalDpi="300" verticalDpi="300" r:id="rId66"/>
    </customSheetView>
    <customSheetView guid="{3879FE5B-EDC4-4A46-BAD1-D4F44E5C755B}" scale="70" topLeftCell="A139">
      <selection activeCell="B155" sqref="B155"/>
      <pageMargins left="0.7" right="0.7" top="0.75" bottom="0.75" header="0.3" footer="0.3"/>
      <pageSetup paperSize="9" orientation="portrait" horizontalDpi="300" verticalDpi="300" r:id="rId67"/>
    </customSheetView>
    <customSheetView guid="{CFF65FEC-3D52-4BB3-8C14-3CC246A9956F}" scale="70" topLeftCell="A148">
      <selection activeCell="B163" sqref="B163"/>
      <pageMargins left="0.7" right="0.7" top="0.75" bottom="0.75" header="0.3" footer="0.3"/>
      <pageSetup paperSize="9" orientation="portrait" horizontalDpi="300" verticalDpi="300" r:id="rId68"/>
    </customSheetView>
    <customSheetView guid="{3548A65C-53E9-4D33-AABC-827B0C7E9C69}" scale="70" topLeftCell="A142">
      <selection activeCell="B158" sqref="B158"/>
      <pageMargins left="0.7" right="0.7" top="0.75" bottom="0.75" header="0.3" footer="0.3"/>
      <pageSetup paperSize="9" orientation="portrait" horizontalDpi="300" verticalDpi="300" r:id="rId69"/>
    </customSheetView>
    <customSheetView guid="{F086CED5-EBE2-44AF-B94E-B9989A6B9DCD}" scale="70" topLeftCell="A148">
      <selection activeCell="B163" sqref="B163"/>
      <pageMargins left="0.7" right="0.7" top="0.75" bottom="0.75" header="0.3" footer="0.3"/>
      <pageSetup paperSize="9" orientation="portrait" horizontalDpi="300" verticalDpi="300" r:id="rId70"/>
    </customSheetView>
    <customSheetView guid="{7AA915D7-EB0A-47D9-A8BE-7E77CDFF3F08}" scale="70" topLeftCell="A148">
      <selection activeCell="B163" sqref="B163"/>
      <pageMargins left="0.7" right="0.7" top="0.75" bottom="0.75" header="0.3" footer="0.3"/>
      <pageSetup paperSize="9" orientation="portrait" horizontalDpi="300" verticalDpi="300" r:id="rId71"/>
    </customSheetView>
    <customSheetView guid="{F3CC2422-C263-4ADA-B4A0-53719C6F4A1C}" scale="70" topLeftCell="A85">
      <selection activeCell="B97" sqref="B97"/>
      <pageMargins left="0.7" right="0.7" top="0.75" bottom="0.75" header="0.3" footer="0.3"/>
      <pageSetup paperSize="9" orientation="portrait" horizontalDpi="300" verticalDpi="300" r:id="rId72"/>
    </customSheetView>
    <customSheetView guid="{71042459-703D-4FF3-8D53-1213B54B1552}" scale="70" topLeftCell="A76">
      <selection activeCell="B100" sqref="B100"/>
      <pageMargins left="0.7" right="0.7" top="0.75" bottom="0.75" header="0.3" footer="0.3"/>
      <pageSetup paperSize="9" orientation="portrait" horizontalDpi="300" verticalDpi="300" r:id="rId73"/>
    </customSheetView>
    <customSheetView guid="{EE644B69-3942-4A0D-811D-C183FE0C8B84}" scale="70" topLeftCell="A76">
      <selection activeCell="B100" sqref="B100"/>
      <pageMargins left="0.7" right="0.7" top="0.75" bottom="0.75" header="0.3" footer="0.3"/>
      <pageSetup paperSize="9" orientation="portrait" horizontalDpi="300" verticalDpi="300" r:id="rId74"/>
    </customSheetView>
    <customSheetView guid="{AA17E97B-ABB2-4C8B-BAA8-63934B5B5DBA}" scale="70" showPageBreaks="1">
      <selection activeCell="B22" sqref="B22"/>
      <pageMargins left="0.7" right="0.7" top="0.75" bottom="0.75" header="0.3" footer="0.3"/>
      <pageSetup paperSize="9" orientation="portrait" horizontalDpi="300" verticalDpi="300" r:id="rId75"/>
    </customSheetView>
    <customSheetView guid="{723C59CB-A466-4479-8AA8-39674B010947}" scale="70" topLeftCell="A144">
      <selection activeCell="A153" sqref="A153"/>
      <pageMargins left="0.7" right="0.7" top="0.75" bottom="0.75" header="0.3" footer="0.3"/>
      <pageSetup paperSize="9" orientation="portrait" horizontalDpi="300" verticalDpi="300" r:id="rId76"/>
    </customSheetView>
    <customSheetView guid="{9D1B7E56-0B3F-4392-BE9A-F57461B2AFB0}" scale="70" topLeftCell="A52">
      <selection activeCell="B58" sqref="B58"/>
      <pageMargins left="0.7" right="0.7" top="0.75" bottom="0.75" header="0.3" footer="0.3"/>
      <pageSetup paperSize="9" orientation="portrait" horizontalDpi="300" verticalDpi="300" r:id="rId77"/>
    </customSheetView>
    <customSheetView guid="{CD1FBD09-2D49-40A1-916B-5524EF5CA3FA}" scale="70">
      <pageMargins left="0.7" right="0.7" top="0.75" bottom="0.75" header="0.3" footer="0.3"/>
      <pageSetup paperSize="9" orientation="portrait" horizontalDpi="300" verticalDpi="300" r:id="rId78"/>
    </customSheetView>
    <customSheetView guid="{5513285A-7AFF-4B9F-AAF6-93131D585702}" scale="70" topLeftCell="A73">
      <selection activeCell="B97" sqref="B97"/>
      <pageMargins left="0.7" right="0.7" top="0.75" bottom="0.75" header="0.3" footer="0.3"/>
      <pageSetup paperSize="9" orientation="portrait" horizontalDpi="300" verticalDpi="300" r:id="rId79"/>
    </customSheetView>
    <customSheetView guid="{A0A5534D-42D8-415C-8AAF-DF16D93BD699}" scale="70" topLeftCell="A142">
      <selection activeCell="B146" sqref="B146"/>
      <pageMargins left="0.7" right="0.7" top="0.75" bottom="0.75" header="0.3" footer="0.3"/>
      <pageSetup paperSize="9" orientation="portrait" horizontalDpi="300" verticalDpi="300" r:id="rId80"/>
    </customSheetView>
    <customSheetView guid="{954601D5-9BC0-44CB-9222-E69A5143F9E9}" scale="70" topLeftCell="A52">
      <selection activeCell="B76" sqref="B76"/>
      <pageMargins left="0.7" right="0.7" top="0.75" bottom="0.75" header="0.3" footer="0.3"/>
      <pageSetup paperSize="9" orientation="portrait" horizontalDpi="300" verticalDpi="300" r:id="rId81"/>
    </customSheetView>
    <customSheetView guid="{20ACD794-F4A7-4F34-995C-D04BD1C46A1C}" scale="70">
      <selection activeCell="G20" sqref="G20"/>
      <pageMargins left="0.7" right="0.7" top="0.75" bottom="0.75" header="0.3" footer="0.3"/>
      <pageSetup paperSize="9" orientation="portrait" horizontalDpi="300" verticalDpi="300" r:id="rId82"/>
    </customSheetView>
  </customSheetViews>
  <phoneticPr fontId="2"/>
  <hyperlinks>
    <hyperlink ref="A4" location="'5-1'!A1" display="5-1"/>
    <hyperlink ref="A5" location="'5-2'!A1" display="5-2"/>
    <hyperlink ref="A6" location="'5-3'!A1" display="5-3"/>
    <hyperlink ref="A7" location="'5-4'!A1" display="5-4"/>
    <hyperlink ref="A8" location="'5-5'!A1" display="5-5"/>
    <hyperlink ref="A9" location="'5-6'!A1" display="5-6"/>
    <hyperlink ref="A10" location="'5-7'!A1" display="5-7"/>
    <hyperlink ref="A11" location="'5-8'!A1" display="5-8"/>
    <hyperlink ref="B4" location="'5-1'!A1" display="5-1.商業の概況"/>
    <hyperlink ref="B5" location="'5-2'!A1" display="5-2.商業の推移"/>
    <hyperlink ref="B6" location="'5-3'!A1" display="5-3.業種別売場面積 "/>
    <hyperlink ref="B7" location="'5-4'!A1" display="5-4.全国及び県内各市の推移"/>
    <hyperlink ref="B8" location="'5-5'!A1" display="5-5.県内地区別の推移 "/>
    <hyperlink ref="B9" location="'5-6'!A1" display="5-6.工業の概況 "/>
    <hyperlink ref="B10" location="'5-7'!A1" display="5-7.工業の規模別構成比 "/>
    <hyperlink ref="B11" location="'5-8'!A1" display="5-8.工業の推移  "/>
  </hyperlinks>
  <pageMargins left="0.7" right="0.7" top="0.75" bottom="0.75" header="0.3" footer="0.3"/>
  <pageSetup paperSize="9" orientation="portrait" horizontalDpi="300" verticalDpi="300"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74"/>
  <sheetViews>
    <sheetView zoomScaleNormal="100" zoomScaleSheetLayoutView="85" workbookViewId="0">
      <selection activeCell="M25" sqref="M25"/>
    </sheetView>
  </sheetViews>
  <sheetFormatPr defaultColWidth="8.875" defaultRowHeight="21.6" customHeight="1"/>
  <cols>
    <col min="1" max="1" width="5.5" style="32" customWidth="1"/>
    <col min="2" max="2" width="35.875" style="32" customWidth="1"/>
    <col min="3" max="6" width="16.125" style="32" customWidth="1"/>
    <col min="7" max="7" width="2.5" style="32" customWidth="1"/>
    <col min="8" max="8" width="11.75" style="32" customWidth="1"/>
    <col min="9" max="16384" width="8.875" style="32"/>
  </cols>
  <sheetData>
    <row r="1" spans="1:8" ht="22.5" customHeight="1">
      <c r="F1" s="33" t="s">
        <v>185</v>
      </c>
      <c r="H1" s="47" t="s">
        <v>32</v>
      </c>
    </row>
    <row r="2" spans="1:8" ht="22.5" customHeight="1">
      <c r="A2" s="48" t="s">
        <v>258</v>
      </c>
    </row>
    <row r="3" spans="1:8" s="35" customFormat="1" ht="22.5" customHeight="1">
      <c r="B3" s="61"/>
      <c r="F3" s="46" t="s">
        <v>250</v>
      </c>
    </row>
    <row r="4" spans="1:8" ht="27">
      <c r="A4" s="187"/>
      <c r="B4" s="187" t="s">
        <v>298</v>
      </c>
      <c r="C4" s="185" t="s">
        <v>38</v>
      </c>
      <c r="D4" s="62" t="s">
        <v>39</v>
      </c>
      <c r="E4" s="62" t="s">
        <v>40</v>
      </c>
      <c r="F4" s="63" t="s">
        <v>41</v>
      </c>
    </row>
    <row r="5" spans="1:8" ht="21" customHeight="1">
      <c r="B5" s="64" t="s">
        <v>42</v>
      </c>
      <c r="C5" s="188">
        <f>C6+C32</f>
        <v>3092</v>
      </c>
      <c r="D5" s="66">
        <f>D6+D32</f>
        <v>28994</v>
      </c>
      <c r="E5" s="66">
        <f>E6+E32</f>
        <v>1401370</v>
      </c>
      <c r="F5" s="66"/>
      <c r="G5" s="41"/>
    </row>
    <row r="6" spans="1:8" ht="21.75" customHeight="1">
      <c r="B6" s="64" t="s">
        <v>43</v>
      </c>
      <c r="C6" s="65">
        <f>SUM(C7,C8,C12,C15,C22,C27,)</f>
        <v>1089</v>
      </c>
      <c r="D6" s="41">
        <f>SUM(D7,D8,D12,D15,D22,D27,)</f>
        <v>10737</v>
      </c>
      <c r="E6" s="41">
        <f>SUM(E7,E8,E12,E15,E22,E27,)</f>
        <v>976387</v>
      </c>
      <c r="F6" s="183"/>
      <c r="G6" s="41"/>
    </row>
    <row r="7" spans="1:8" ht="21.75" customHeight="1">
      <c r="A7" s="32">
        <v>50</v>
      </c>
      <c r="B7" s="67" t="s">
        <v>44</v>
      </c>
      <c r="C7" s="57">
        <v>9</v>
      </c>
      <c r="D7" s="184">
        <v>49</v>
      </c>
      <c r="E7" s="184">
        <v>3174</v>
      </c>
      <c r="F7" s="183" t="s">
        <v>259</v>
      </c>
    </row>
    <row r="8" spans="1:8" ht="21.75" customHeight="1">
      <c r="A8" s="32">
        <v>51</v>
      </c>
      <c r="B8" s="67" t="s">
        <v>252</v>
      </c>
      <c r="C8" s="57">
        <v>21</v>
      </c>
      <c r="D8" s="184">
        <v>110</v>
      </c>
      <c r="E8" s="184">
        <v>3097</v>
      </c>
      <c r="F8" s="183" t="s">
        <v>259</v>
      </c>
    </row>
    <row r="9" spans="1:8" ht="21.75" customHeight="1">
      <c r="A9" s="32">
        <v>511</v>
      </c>
      <c r="B9" s="67" t="s">
        <v>260</v>
      </c>
      <c r="C9" s="57">
        <v>3</v>
      </c>
      <c r="D9" s="184">
        <v>11</v>
      </c>
      <c r="E9" s="183" t="s">
        <v>261</v>
      </c>
      <c r="F9" s="183" t="s">
        <v>259</v>
      </c>
    </row>
    <row r="10" spans="1:8" ht="21.75" customHeight="1">
      <c r="A10" s="32">
        <v>512</v>
      </c>
      <c r="B10" s="67" t="s">
        <v>45</v>
      </c>
      <c r="C10" s="57">
        <v>7</v>
      </c>
      <c r="D10" s="184">
        <v>37</v>
      </c>
      <c r="E10" s="183" t="s">
        <v>261</v>
      </c>
      <c r="F10" s="183" t="s">
        <v>259</v>
      </c>
    </row>
    <row r="11" spans="1:8" ht="21.75" customHeight="1">
      <c r="A11" s="32">
        <v>513</v>
      </c>
      <c r="B11" s="67" t="s">
        <v>46</v>
      </c>
      <c r="C11" s="57">
        <v>11</v>
      </c>
      <c r="D11" s="184">
        <v>62</v>
      </c>
      <c r="E11" s="184">
        <v>2131</v>
      </c>
      <c r="F11" s="183" t="s">
        <v>259</v>
      </c>
    </row>
    <row r="12" spans="1:8" ht="21.75" customHeight="1">
      <c r="A12" s="32">
        <v>52</v>
      </c>
      <c r="B12" s="67" t="s">
        <v>253</v>
      </c>
      <c r="C12" s="57">
        <v>186</v>
      </c>
      <c r="D12" s="184">
        <v>2746</v>
      </c>
      <c r="E12" s="184">
        <v>303538</v>
      </c>
      <c r="F12" s="183" t="s">
        <v>259</v>
      </c>
    </row>
    <row r="13" spans="1:8" ht="21.75" customHeight="1">
      <c r="A13" s="32">
        <v>521</v>
      </c>
      <c r="B13" s="67" t="s">
        <v>47</v>
      </c>
      <c r="C13" s="57">
        <v>78</v>
      </c>
      <c r="D13" s="184">
        <v>1274</v>
      </c>
      <c r="E13" s="184">
        <v>108434</v>
      </c>
      <c r="F13" s="183" t="s">
        <v>259</v>
      </c>
    </row>
    <row r="14" spans="1:8" ht="21.75" customHeight="1">
      <c r="A14" s="32">
        <v>522</v>
      </c>
      <c r="B14" s="67" t="s">
        <v>48</v>
      </c>
      <c r="C14" s="57">
        <v>108</v>
      </c>
      <c r="D14" s="184">
        <v>1472</v>
      </c>
      <c r="E14" s="184">
        <v>195104</v>
      </c>
      <c r="F14" s="183" t="s">
        <v>259</v>
      </c>
    </row>
    <row r="15" spans="1:8" ht="21.75" customHeight="1">
      <c r="A15" s="32">
        <v>53</v>
      </c>
      <c r="B15" s="67" t="s">
        <v>254</v>
      </c>
      <c r="C15" s="57">
        <v>257</v>
      </c>
      <c r="D15" s="184">
        <v>1899</v>
      </c>
      <c r="E15" s="184">
        <v>171328</v>
      </c>
      <c r="F15" s="183" t="s">
        <v>259</v>
      </c>
    </row>
    <row r="16" spans="1:8" ht="21.75" customHeight="1">
      <c r="A16" s="32">
        <v>531</v>
      </c>
      <c r="B16" s="67" t="s">
        <v>49</v>
      </c>
      <c r="C16" s="57">
        <v>122</v>
      </c>
      <c r="D16" s="184">
        <v>996</v>
      </c>
      <c r="E16" s="184">
        <v>94654</v>
      </c>
      <c r="F16" s="183" t="s">
        <v>259</v>
      </c>
    </row>
    <row r="17" spans="1:7" ht="21.75" customHeight="1">
      <c r="A17" s="32">
        <v>532</v>
      </c>
      <c r="B17" s="67" t="s">
        <v>50</v>
      </c>
      <c r="C17" s="57">
        <v>60</v>
      </c>
      <c r="D17" s="184">
        <v>369</v>
      </c>
      <c r="E17" s="184">
        <v>30219</v>
      </c>
      <c r="F17" s="183" t="s">
        <v>259</v>
      </c>
    </row>
    <row r="18" spans="1:7" ht="21.75" customHeight="1">
      <c r="A18" s="32">
        <v>533</v>
      </c>
      <c r="B18" s="67" t="s">
        <v>51</v>
      </c>
      <c r="C18" s="57">
        <v>19</v>
      </c>
      <c r="D18" s="184">
        <v>162</v>
      </c>
      <c r="E18" s="184">
        <v>27178</v>
      </c>
      <c r="F18" s="183" t="s">
        <v>259</v>
      </c>
    </row>
    <row r="19" spans="1:7" ht="21.75" customHeight="1">
      <c r="A19" s="32">
        <v>534</v>
      </c>
      <c r="B19" s="67" t="s">
        <v>52</v>
      </c>
      <c r="C19" s="57">
        <v>18</v>
      </c>
      <c r="D19" s="184">
        <v>163</v>
      </c>
      <c r="E19" s="184">
        <v>13151</v>
      </c>
      <c r="F19" s="183" t="s">
        <v>259</v>
      </c>
    </row>
    <row r="20" spans="1:7" ht="21.75" customHeight="1">
      <c r="A20" s="32">
        <v>535</v>
      </c>
      <c r="B20" s="67" t="s">
        <v>53</v>
      </c>
      <c r="C20" s="57">
        <v>9</v>
      </c>
      <c r="D20" s="184">
        <v>43</v>
      </c>
      <c r="E20" s="184">
        <v>3368</v>
      </c>
      <c r="F20" s="183" t="s">
        <v>259</v>
      </c>
    </row>
    <row r="21" spans="1:7" ht="21.75" customHeight="1">
      <c r="A21" s="32">
        <v>536</v>
      </c>
      <c r="B21" s="67" t="s">
        <v>54</v>
      </c>
      <c r="C21" s="57">
        <v>29</v>
      </c>
      <c r="D21" s="184">
        <v>166</v>
      </c>
      <c r="E21" s="184">
        <v>2758</v>
      </c>
      <c r="F21" s="183" t="s">
        <v>259</v>
      </c>
    </row>
    <row r="22" spans="1:7" ht="21.75" customHeight="1">
      <c r="A22" s="32">
        <v>54</v>
      </c>
      <c r="B22" s="67" t="s">
        <v>255</v>
      </c>
      <c r="C22" s="57">
        <v>410</v>
      </c>
      <c r="D22" s="184">
        <v>4071</v>
      </c>
      <c r="E22" s="184">
        <v>286427</v>
      </c>
      <c r="F22" s="183" t="s">
        <v>259</v>
      </c>
    </row>
    <row r="23" spans="1:7" ht="21.75" customHeight="1">
      <c r="A23" s="32">
        <v>541</v>
      </c>
      <c r="B23" s="67" t="s">
        <v>55</v>
      </c>
      <c r="C23" s="57">
        <v>168</v>
      </c>
      <c r="D23" s="184">
        <v>1207</v>
      </c>
      <c r="E23" s="184">
        <v>114117</v>
      </c>
      <c r="F23" s="183" t="s">
        <v>259</v>
      </c>
    </row>
    <row r="24" spans="1:7" ht="21.75" customHeight="1">
      <c r="A24" s="32">
        <v>542</v>
      </c>
      <c r="B24" s="67" t="s">
        <v>56</v>
      </c>
      <c r="C24" s="57">
        <v>69</v>
      </c>
      <c r="D24" s="184">
        <v>1015</v>
      </c>
      <c r="E24" s="184">
        <v>40686</v>
      </c>
      <c r="F24" s="183" t="s">
        <v>259</v>
      </c>
    </row>
    <row r="25" spans="1:7" ht="21.75" customHeight="1">
      <c r="A25" s="32">
        <v>543</v>
      </c>
      <c r="B25" s="67" t="s">
        <v>57</v>
      </c>
      <c r="C25" s="57">
        <v>108</v>
      </c>
      <c r="D25" s="184">
        <v>973</v>
      </c>
      <c r="E25" s="184">
        <v>75829</v>
      </c>
      <c r="F25" s="183" t="s">
        <v>259</v>
      </c>
    </row>
    <row r="26" spans="1:7" ht="21.75" customHeight="1">
      <c r="A26" s="32">
        <v>549</v>
      </c>
      <c r="B26" s="67" t="s">
        <v>58</v>
      </c>
      <c r="C26" s="57">
        <v>65</v>
      </c>
      <c r="D26" s="184">
        <v>876</v>
      </c>
      <c r="E26" s="184">
        <v>55794</v>
      </c>
      <c r="F26" s="183" t="s">
        <v>259</v>
      </c>
    </row>
    <row r="27" spans="1:7" ht="21.75" customHeight="1">
      <c r="A27" s="32">
        <v>55</v>
      </c>
      <c r="B27" s="67" t="s">
        <v>256</v>
      </c>
      <c r="C27" s="57">
        <v>206</v>
      </c>
      <c r="D27" s="184">
        <v>1862</v>
      </c>
      <c r="E27" s="184">
        <v>208823</v>
      </c>
      <c r="F27" s="183" t="s">
        <v>259</v>
      </c>
    </row>
    <row r="28" spans="1:7" ht="21.75" customHeight="1">
      <c r="A28" s="32">
        <v>551</v>
      </c>
      <c r="B28" s="67" t="s">
        <v>59</v>
      </c>
      <c r="C28" s="57">
        <v>43</v>
      </c>
      <c r="D28" s="184">
        <v>379</v>
      </c>
      <c r="E28" s="184">
        <v>24800</v>
      </c>
      <c r="F28" s="183" t="s">
        <v>259</v>
      </c>
    </row>
    <row r="29" spans="1:7" ht="21.75" customHeight="1">
      <c r="A29" s="32">
        <v>552</v>
      </c>
      <c r="B29" s="67" t="s">
        <v>60</v>
      </c>
      <c r="C29" s="57">
        <v>57</v>
      </c>
      <c r="D29" s="184">
        <v>847</v>
      </c>
      <c r="E29" s="184">
        <v>96463</v>
      </c>
      <c r="F29" s="183" t="s">
        <v>259</v>
      </c>
    </row>
    <row r="30" spans="1:7" ht="21.75" customHeight="1">
      <c r="A30" s="32">
        <v>553</v>
      </c>
      <c r="B30" s="67" t="s">
        <v>61</v>
      </c>
      <c r="C30" s="57">
        <v>16</v>
      </c>
      <c r="D30" s="184">
        <v>80</v>
      </c>
      <c r="E30" s="184">
        <v>4926</v>
      </c>
      <c r="F30" s="183" t="s">
        <v>259</v>
      </c>
    </row>
    <row r="31" spans="1:7" ht="21.75" customHeight="1">
      <c r="A31" s="184">
        <v>559</v>
      </c>
      <c r="B31" s="67" t="s">
        <v>62</v>
      </c>
      <c r="C31" s="57">
        <v>90</v>
      </c>
      <c r="D31" s="184">
        <v>556</v>
      </c>
      <c r="E31" s="184">
        <v>82634</v>
      </c>
      <c r="F31" s="183" t="s">
        <v>259</v>
      </c>
    </row>
    <row r="32" spans="1:7" ht="21.75" customHeight="1">
      <c r="B32" s="64" t="s">
        <v>63</v>
      </c>
      <c r="C32" s="65">
        <f>SUM(C33,C36,C42,C50,C54,C64)</f>
        <v>2003</v>
      </c>
      <c r="D32" s="41">
        <f>SUM(D33,D36,D42,D50,D54,D64)</f>
        <v>18257</v>
      </c>
      <c r="E32" s="41">
        <f>SUM(E33,E36,E42,E50,E54,E64)</f>
        <v>424983</v>
      </c>
      <c r="F32" s="41">
        <f>SUM(F33,F36,F42,F50,F54,F64)</f>
        <v>469117</v>
      </c>
      <c r="G32" s="41"/>
    </row>
    <row r="33" spans="1:6" ht="21.75" customHeight="1">
      <c r="A33" s="32">
        <v>56</v>
      </c>
      <c r="B33" s="67" t="s">
        <v>64</v>
      </c>
      <c r="C33" s="57">
        <v>7</v>
      </c>
      <c r="D33" s="184">
        <v>575</v>
      </c>
      <c r="E33" s="184">
        <v>20803</v>
      </c>
      <c r="F33" s="184">
        <v>47500</v>
      </c>
    </row>
    <row r="34" spans="1:6" ht="21.75" customHeight="1">
      <c r="A34" s="32">
        <v>561</v>
      </c>
      <c r="B34" s="67" t="s">
        <v>262</v>
      </c>
      <c r="C34" s="57">
        <v>3</v>
      </c>
      <c r="D34" s="184">
        <v>502</v>
      </c>
      <c r="E34" s="184">
        <v>19255</v>
      </c>
      <c r="F34" s="184">
        <v>44752</v>
      </c>
    </row>
    <row r="35" spans="1:6" ht="21.75" customHeight="1">
      <c r="A35" s="32">
        <v>569</v>
      </c>
      <c r="B35" s="67" t="s">
        <v>263</v>
      </c>
      <c r="C35" s="57">
        <v>4</v>
      </c>
      <c r="D35" s="184">
        <v>73</v>
      </c>
      <c r="E35" s="184">
        <v>1548</v>
      </c>
      <c r="F35" s="184">
        <v>2748</v>
      </c>
    </row>
    <row r="36" spans="1:6" ht="21.75" customHeight="1">
      <c r="A36" s="32">
        <v>57</v>
      </c>
      <c r="B36" s="67" t="s">
        <v>65</v>
      </c>
      <c r="C36" s="57">
        <v>280</v>
      </c>
      <c r="D36" s="184">
        <v>1379</v>
      </c>
      <c r="E36" s="184">
        <v>25773</v>
      </c>
      <c r="F36" s="184">
        <v>72740</v>
      </c>
    </row>
    <row r="37" spans="1:6" ht="21.75" customHeight="1">
      <c r="A37" s="32">
        <v>571</v>
      </c>
      <c r="B37" s="67" t="s">
        <v>264</v>
      </c>
      <c r="C37" s="57">
        <v>32</v>
      </c>
      <c r="D37" s="184">
        <v>115</v>
      </c>
      <c r="E37" s="184">
        <v>1801</v>
      </c>
      <c r="F37" s="184">
        <v>4568</v>
      </c>
    </row>
    <row r="38" spans="1:6" ht="21.75" customHeight="1">
      <c r="A38" s="32">
        <v>572</v>
      </c>
      <c r="B38" s="189" t="s">
        <v>265</v>
      </c>
      <c r="C38" s="57">
        <v>43</v>
      </c>
      <c r="D38" s="184">
        <v>190</v>
      </c>
      <c r="E38" s="184">
        <v>3307</v>
      </c>
      <c r="F38" s="184">
        <v>13569</v>
      </c>
    </row>
    <row r="39" spans="1:6" ht="21.75" customHeight="1">
      <c r="A39" s="32">
        <v>573</v>
      </c>
      <c r="B39" s="67" t="s">
        <v>266</v>
      </c>
      <c r="C39" s="57">
        <v>121</v>
      </c>
      <c r="D39" s="184">
        <v>628</v>
      </c>
      <c r="E39" s="184">
        <v>13016</v>
      </c>
      <c r="F39" s="184">
        <v>31588</v>
      </c>
    </row>
    <row r="40" spans="1:6" ht="21.75" customHeight="1">
      <c r="A40" s="32">
        <v>574</v>
      </c>
      <c r="B40" s="67" t="s">
        <v>267</v>
      </c>
      <c r="C40" s="57">
        <v>18</v>
      </c>
      <c r="D40" s="184">
        <v>71</v>
      </c>
      <c r="E40" s="184">
        <v>1288</v>
      </c>
      <c r="F40" s="184">
        <v>5317</v>
      </c>
    </row>
    <row r="41" spans="1:6" ht="21.75" customHeight="1">
      <c r="A41" s="32">
        <v>579</v>
      </c>
      <c r="B41" s="67" t="s">
        <v>268</v>
      </c>
      <c r="C41" s="57">
        <v>66</v>
      </c>
      <c r="D41" s="184">
        <v>375</v>
      </c>
      <c r="E41" s="184">
        <v>6362</v>
      </c>
      <c r="F41" s="184">
        <v>17698</v>
      </c>
    </row>
    <row r="42" spans="1:6" ht="30" customHeight="1">
      <c r="A42" s="32">
        <v>58</v>
      </c>
      <c r="B42" s="67" t="s">
        <v>66</v>
      </c>
      <c r="C42" s="57">
        <v>560</v>
      </c>
      <c r="D42" s="184">
        <v>7050</v>
      </c>
      <c r="E42" s="184">
        <v>116718</v>
      </c>
      <c r="F42" s="184">
        <v>119507</v>
      </c>
    </row>
    <row r="43" spans="1:6" ht="21.6" customHeight="1">
      <c r="A43" s="32">
        <v>581</v>
      </c>
      <c r="B43" s="67" t="s">
        <v>269</v>
      </c>
      <c r="C43" s="57">
        <v>56</v>
      </c>
      <c r="D43" s="184">
        <v>2352</v>
      </c>
      <c r="E43" s="184">
        <v>56936</v>
      </c>
      <c r="F43" s="184">
        <v>52888</v>
      </c>
    </row>
    <row r="44" spans="1:6" ht="21.6" customHeight="1">
      <c r="A44" s="32">
        <v>582</v>
      </c>
      <c r="B44" s="67" t="s">
        <v>270</v>
      </c>
      <c r="C44" s="57">
        <v>37</v>
      </c>
      <c r="D44" s="184">
        <v>280</v>
      </c>
      <c r="E44" s="184">
        <v>4187</v>
      </c>
      <c r="F44" s="184">
        <v>4713</v>
      </c>
    </row>
    <row r="45" spans="1:6" ht="21.6" customHeight="1">
      <c r="A45" s="32">
        <v>583</v>
      </c>
      <c r="B45" s="67" t="s">
        <v>271</v>
      </c>
      <c r="C45" s="57">
        <v>16</v>
      </c>
      <c r="D45" s="184">
        <v>46</v>
      </c>
      <c r="E45" s="184">
        <v>440</v>
      </c>
      <c r="F45" s="184">
        <v>600</v>
      </c>
    </row>
    <row r="46" spans="1:6" ht="21.6" customHeight="1">
      <c r="A46" s="32">
        <v>584</v>
      </c>
      <c r="B46" s="67" t="s">
        <v>272</v>
      </c>
      <c r="C46" s="57">
        <v>15</v>
      </c>
      <c r="D46" s="184">
        <v>88</v>
      </c>
      <c r="E46" s="184">
        <v>1420</v>
      </c>
      <c r="F46" s="184">
        <v>621</v>
      </c>
    </row>
    <row r="47" spans="1:6" ht="21.6" customHeight="1">
      <c r="A47" s="32">
        <v>585</v>
      </c>
      <c r="B47" s="67" t="s">
        <v>273</v>
      </c>
      <c r="C47" s="57">
        <v>54</v>
      </c>
      <c r="D47" s="184">
        <v>223</v>
      </c>
      <c r="E47" s="184">
        <v>5159</v>
      </c>
      <c r="F47" s="184">
        <v>10365</v>
      </c>
    </row>
    <row r="48" spans="1:6" ht="21.6" customHeight="1">
      <c r="A48" s="32">
        <v>586</v>
      </c>
      <c r="B48" s="67" t="s">
        <v>274</v>
      </c>
      <c r="C48" s="57">
        <v>95</v>
      </c>
      <c r="D48" s="184">
        <v>618</v>
      </c>
      <c r="E48" s="184">
        <v>3538</v>
      </c>
      <c r="F48" s="184">
        <v>4159</v>
      </c>
    </row>
    <row r="49" spans="1:6" ht="21.6" customHeight="1">
      <c r="A49" s="32">
        <v>589</v>
      </c>
      <c r="B49" s="67" t="s">
        <v>275</v>
      </c>
      <c r="C49" s="57">
        <v>287</v>
      </c>
      <c r="D49" s="184">
        <v>3443</v>
      </c>
      <c r="E49" s="184">
        <v>45037</v>
      </c>
      <c r="F49" s="184">
        <v>46161</v>
      </c>
    </row>
    <row r="50" spans="1:6" ht="21.6" customHeight="1">
      <c r="A50" s="32">
        <v>59</v>
      </c>
      <c r="B50" s="67" t="s">
        <v>67</v>
      </c>
      <c r="C50" s="57">
        <v>281</v>
      </c>
      <c r="D50" s="184">
        <v>2489</v>
      </c>
      <c r="E50" s="184">
        <v>91235</v>
      </c>
      <c r="F50" s="184">
        <v>45211</v>
      </c>
    </row>
    <row r="51" spans="1:6" ht="21.6" customHeight="1">
      <c r="A51" s="32">
        <v>591</v>
      </c>
      <c r="B51" s="67" t="s">
        <v>276</v>
      </c>
      <c r="C51" s="57">
        <v>172</v>
      </c>
      <c r="D51" s="184">
        <v>1805</v>
      </c>
      <c r="E51" s="184">
        <v>67373</v>
      </c>
      <c r="F51" s="184">
        <v>13903</v>
      </c>
    </row>
    <row r="52" spans="1:6" ht="21.6" customHeight="1">
      <c r="A52" s="32">
        <v>592</v>
      </c>
      <c r="B52" s="67" t="s">
        <v>277</v>
      </c>
      <c r="C52" s="57">
        <v>21</v>
      </c>
      <c r="D52" s="184">
        <v>48</v>
      </c>
      <c r="E52" s="184">
        <v>519</v>
      </c>
      <c r="F52" s="184">
        <v>2571</v>
      </c>
    </row>
    <row r="53" spans="1:6" ht="21.6" customHeight="1">
      <c r="A53" s="32">
        <v>593</v>
      </c>
      <c r="B53" s="67" t="s">
        <v>278</v>
      </c>
      <c r="C53" s="57">
        <v>88</v>
      </c>
      <c r="D53" s="184">
        <v>636</v>
      </c>
      <c r="E53" s="184">
        <v>23343</v>
      </c>
      <c r="F53" s="184">
        <v>28737</v>
      </c>
    </row>
    <row r="54" spans="1:6" ht="21.6" customHeight="1">
      <c r="A54" s="32">
        <v>60</v>
      </c>
      <c r="B54" s="67" t="s">
        <v>257</v>
      </c>
      <c r="C54" s="57">
        <v>760</v>
      </c>
      <c r="D54" s="184">
        <v>5709</v>
      </c>
      <c r="E54" s="184">
        <v>145369</v>
      </c>
      <c r="F54" s="184">
        <v>184159</v>
      </c>
    </row>
    <row r="55" spans="1:6" ht="21.6" customHeight="1">
      <c r="A55" s="32">
        <v>601</v>
      </c>
      <c r="B55" s="67" t="s">
        <v>279</v>
      </c>
      <c r="C55" s="57">
        <v>31</v>
      </c>
      <c r="D55" s="184">
        <v>191</v>
      </c>
      <c r="E55" s="184">
        <v>4007</v>
      </c>
      <c r="F55" s="184">
        <v>12573</v>
      </c>
    </row>
    <row r="56" spans="1:6" ht="21.6" customHeight="1">
      <c r="A56" s="32">
        <v>602</v>
      </c>
      <c r="B56" s="67" t="s">
        <v>280</v>
      </c>
      <c r="C56" s="57">
        <v>23</v>
      </c>
      <c r="D56" s="184">
        <v>63</v>
      </c>
      <c r="E56" s="184">
        <v>381</v>
      </c>
      <c r="F56" s="184">
        <v>1361</v>
      </c>
    </row>
    <row r="57" spans="1:6" ht="21.6" customHeight="1">
      <c r="A57" s="32">
        <v>603</v>
      </c>
      <c r="B57" s="67" t="s">
        <v>281</v>
      </c>
      <c r="C57" s="57">
        <v>212</v>
      </c>
      <c r="D57" s="184">
        <v>1729</v>
      </c>
      <c r="E57" s="184">
        <v>45709</v>
      </c>
      <c r="F57" s="184">
        <v>51479</v>
      </c>
    </row>
    <row r="58" spans="1:6" ht="21.6" customHeight="1">
      <c r="A58" s="32">
        <v>604</v>
      </c>
      <c r="B58" s="67" t="s">
        <v>282</v>
      </c>
      <c r="C58" s="57">
        <v>27</v>
      </c>
      <c r="D58" s="184">
        <v>137</v>
      </c>
      <c r="E58" s="184">
        <v>4331</v>
      </c>
      <c r="F58" s="184">
        <v>3114</v>
      </c>
    </row>
    <row r="59" spans="1:6" ht="21.6" customHeight="1">
      <c r="A59" s="32">
        <v>605</v>
      </c>
      <c r="B59" s="67" t="s">
        <v>283</v>
      </c>
      <c r="C59" s="57">
        <v>147</v>
      </c>
      <c r="D59" s="184">
        <v>1006</v>
      </c>
      <c r="E59" s="184">
        <v>46962</v>
      </c>
      <c r="F59" s="184">
        <v>768</v>
      </c>
    </row>
    <row r="60" spans="1:6" ht="21.6" customHeight="1">
      <c r="A60" s="32">
        <v>606</v>
      </c>
      <c r="B60" s="67" t="s">
        <v>284</v>
      </c>
      <c r="C60" s="57">
        <v>53</v>
      </c>
      <c r="D60" s="184">
        <v>654</v>
      </c>
      <c r="E60" s="184">
        <v>6705</v>
      </c>
      <c r="F60" s="184">
        <v>14125</v>
      </c>
    </row>
    <row r="61" spans="1:6" ht="21.6" customHeight="1">
      <c r="A61" s="32">
        <v>607</v>
      </c>
      <c r="B61" s="67" t="s">
        <v>285</v>
      </c>
      <c r="C61" s="57">
        <v>57</v>
      </c>
      <c r="D61" s="184">
        <v>477</v>
      </c>
      <c r="E61" s="184">
        <v>8033</v>
      </c>
      <c r="F61" s="184">
        <v>27498</v>
      </c>
    </row>
    <row r="62" spans="1:6" ht="21.6" customHeight="1">
      <c r="A62" s="32">
        <v>608</v>
      </c>
      <c r="B62" s="67" t="s">
        <v>286</v>
      </c>
      <c r="C62" s="57">
        <v>35</v>
      </c>
      <c r="D62" s="184">
        <v>150</v>
      </c>
      <c r="E62" s="184">
        <v>2315</v>
      </c>
      <c r="F62" s="184">
        <v>3527</v>
      </c>
    </row>
    <row r="63" spans="1:6" ht="21.6" customHeight="1">
      <c r="A63" s="32">
        <v>609</v>
      </c>
      <c r="B63" s="67" t="s">
        <v>287</v>
      </c>
      <c r="C63" s="57">
        <v>175</v>
      </c>
      <c r="D63" s="184">
        <v>1302</v>
      </c>
      <c r="E63" s="184">
        <v>26925</v>
      </c>
      <c r="F63" s="184">
        <v>69714</v>
      </c>
    </row>
    <row r="64" spans="1:6" ht="21.6" customHeight="1">
      <c r="A64" s="32">
        <v>61</v>
      </c>
      <c r="B64" s="67" t="s">
        <v>69</v>
      </c>
      <c r="C64" s="57">
        <v>115</v>
      </c>
      <c r="D64" s="184">
        <v>1055</v>
      </c>
      <c r="E64" s="184">
        <v>25085</v>
      </c>
      <c r="F64" s="183" t="s">
        <v>15</v>
      </c>
    </row>
    <row r="65" spans="1:6" ht="21.6" customHeight="1">
      <c r="A65" s="32">
        <v>611</v>
      </c>
      <c r="B65" s="67" t="s">
        <v>288</v>
      </c>
      <c r="C65" s="57">
        <v>81</v>
      </c>
      <c r="D65" s="184">
        <v>773</v>
      </c>
      <c r="E65" s="184">
        <v>17122</v>
      </c>
      <c r="F65" s="183" t="s">
        <v>15</v>
      </c>
    </row>
    <row r="66" spans="1:6" ht="21.6" customHeight="1">
      <c r="A66" s="32">
        <v>612</v>
      </c>
      <c r="B66" s="67" t="s">
        <v>289</v>
      </c>
      <c r="C66" s="57">
        <v>14</v>
      </c>
      <c r="D66" s="184">
        <v>160</v>
      </c>
      <c r="E66" s="184">
        <v>4961</v>
      </c>
      <c r="F66" s="183" t="s">
        <v>15</v>
      </c>
    </row>
    <row r="67" spans="1:6" ht="21.6" customHeight="1">
      <c r="A67" s="56">
        <v>619</v>
      </c>
      <c r="B67" s="190" t="s">
        <v>290</v>
      </c>
      <c r="C67" s="58">
        <v>20</v>
      </c>
      <c r="D67" s="56">
        <v>122</v>
      </c>
      <c r="E67" s="56">
        <v>3002</v>
      </c>
      <c r="F67" s="44" t="s">
        <v>15</v>
      </c>
    </row>
    <row r="68" spans="1:6" ht="21.6" customHeight="1">
      <c r="A68" s="191" t="s">
        <v>292</v>
      </c>
      <c r="C68" s="69"/>
      <c r="D68" s="69"/>
      <c r="E68" s="69"/>
      <c r="F68" s="69"/>
    </row>
    <row r="69" spans="1:6" ht="21.6" customHeight="1">
      <c r="A69" s="191" t="s">
        <v>291</v>
      </c>
      <c r="C69" s="69"/>
      <c r="D69" s="69"/>
      <c r="E69" s="69"/>
      <c r="F69" s="69"/>
    </row>
    <row r="70" spans="1:6" ht="21.6" customHeight="1">
      <c r="A70" s="191" t="s">
        <v>293</v>
      </c>
      <c r="C70" s="69"/>
      <c r="D70" s="69"/>
      <c r="E70" s="69"/>
      <c r="F70" s="69"/>
    </row>
    <row r="71" spans="1:6" ht="21.6" customHeight="1">
      <c r="A71" s="32" t="s">
        <v>294</v>
      </c>
    </row>
    <row r="72" spans="1:6" ht="21.6" customHeight="1">
      <c r="A72" s="32" t="s">
        <v>295</v>
      </c>
    </row>
    <row r="73" spans="1:6" ht="21.6" customHeight="1">
      <c r="A73" s="32" t="s">
        <v>296</v>
      </c>
    </row>
    <row r="74" spans="1:6" ht="21.6" customHeight="1">
      <c r="A74" s="32" t="s">
        <v>297</v>
      </c>
    </row>
  </sheetData>
  <customSheetViews>
    <customSheetView guid="{35BD8D3A-C3F6-4E0E-B6B2-2143E8CF03D4}" scale="85">
      <pageMargins left="0.59055118110236227" right="0.59055118110236227" top="0.78740157480314965" bottom="0.78740157480314965" header="0.31496062992125984" footer="0.31496062992125984"/>
      <pageSetup paperSize="9" orientation="portrait" r:id="rId1"/>
      <headerFooter alignWithMargins="0"/>
    </customSheetView>
    <customSheetView guid="{62DAE75F-6EEA-49DA-9015-29B18CCD12D0}" scale="85">
      <selection activeCell="G1" sqref="G1"/>
      <pageMargins left="0.59055118110236227" right="0.59055118110236227" top="0.78740157480314965" bottom="0.78740157480314965" header="0.31496062992125984" footer="0.31496062992125984"/>
      <pageSetup paperSize="9" orientation="portrait" r:id="rId2"/>
      <headerFooter alignWithMargins="0"/>
    </customSheetView>
    <customSheetView guid="{4FBB7373-7AD5-46FB-9DE1-55BD4F50189C}" scale="85">
      <selection activeCell="G1" sqref="G1"/>
      <pageMargins left="0.59055118110236227" right="0.59055118110236227" top="0.78740157480314965" bottom="0.78740157480314965" header="0.31496062992125984" footer="0.31496062992125984"/>
      <pageSetup paperSize="9" orientation="portrait" r:id="rId3"/>
      <headerFooter alignWithMargins="0"/>
    </customSheetView>
    <customSheetView guid="{B4CA18B5-BFDC-4B27-9B09-A8E981EC257E}" scale="85">
      <selection activeCell="G1" sqref="G1"/>
      <pageMargins left="0.59055118110236227" right="0.59055118110236227" top="0.78740157480314965" bottom="0.78740157480314965" header="0.31496062992125984" footer="0.31496062992125984"/>
      <pageSetup paperSize="9" orientation="portrait" r:id="rId4"/>
      <headerFooter alignWithMargins="0"/>
    </customSheetView>
    <customSheetView guid="{24722943-D668-4B0A-A18B-250D1EAF22DF}" scale="85">
      <selection activeCell="G1" sqref="G1"/>
      <pageMargins left="0.59055118110236227" right="0.59055118110236227" top="0.78740157480314965" bottom="0.78740157480314965" header="0.31496062992125984" footer="0.31496062992125984"/>
      <pageSetup paperSize="9" orientation="portrait" r:id="rId5"/>
      <headerFooter alignWithMargins="0"/>
    </customSheetView>
    <customSheetView guid="{F9A5D3E6-646D-417F-BBE8-7ECCE1B1890D}" scale="85">
      <selection activeCell="G1" sqref="G1"/>
      <pageMargins left="0.59055118110236227" right="0.59055118110236227" top="0.78740157480314965" bottom="0.78740157480314965" header="0.31496062992125984" footer="0.31496062992125984"/>
      <pageSetup paperSize="9" orientation="portrait" r:id="rId6"/>
      <headerFooter alignWithMargins="0"/>
    </customSheetView>
    <customSheetView guid="{B49D56AA-3B6B-4E15-99C8-E193BF4F22A9}" scale="85">
      <selection activeCell="G1" sqref="G1"/>
      <pageMargins left="0.59055118110236227" right="0.59055118110236227" top="0.78740157480314965" bottom="0.78740157480314965" header="0.31496062992125984" footer="0.31496062992125984"/>
      <pageSetup paperSize="9" orientation="portrait" r:id="rId7"/>
      <headerFooter alignWithMargins="0"/>
    </customSheetView>
    <customSheetView guid="{4BFB6A7F-AD02-4597-91ED-9E7C081BFF9C}" scale="85">
      <selection activeCell="G1" sqref="G1"/>
      <pageMargins left="0.59055118110236227" right="0.59055118110236227" top="0.78740157480314965" bottom="0.78740157480314965" header="0.31496062992125984" footer="0.31496062992125984"/>
      <pageSetup paperSize="9" orientation="portrait" r:id="rId8"/>
      <headerFooter alignWithMargins="0"/>
    </customSheetView>
    <customSheetView guid="{CB77EDC4-1539-4750-BB10-178F70A60A1B}" scale="85">
      <selection activeCell="G1" sqref="G1"/>
      <pageMargins left="0.59055118110236227" right="0.59055118110236227" top="0.78740157480314965" bottom="0.78740157480314965" header="0.31496062992125984" footer="0.31496062992125984"/>
      <pageSetup paperSize="9" orientation="portrait" r:id="rId9"/>
      <headerFooter alignWithMargins="0"/>
    </customSheetView>
    <customSheetView guid="{369012CD-4C1F-4D8C-8CE3-B02386BE13F9}" scale="85">
      <selection activeCell="G1" sqref="G1"/>
      <pageMargins left="0.59055118110236227" right="0.59055118110236227" top="0.78740157480314965" bottom="0.78740157480314965" header="0.31496062992125984" footer="0.31496062992125984"/>
      <pageSetup paperSize="9" orientation="portrait" r:id="rId10"/>
      <headerFooter alignWithMargins="0"/>
    </customSheetView>
    <customSheetView guid="{564D171F-5A7F-4BA7-84E9-2748A0F2FCAC}" scale="85">
      <selection activeCell="G1" sqref="G1"/>
      <pageMargins left="0.59055118110236227" right="0.59055118110236227" top="0.78740157480314965" bottom="0.78740157480314965" header="0.31496062992125984" footer="0.31496062992125984"/>
      <pageSetup paperSize="9" orientation="portrait" r:id="rId11"/>
      <headerFooter alignWithMargins="0"/>
    </customSheetView>
    <customSheetView guid="{57203996-1702-43B0-8CA7-C4D353FAC7EF}" scale="85">
      <selection activeCell="G1" sqref="G1"/>
      <pageMargins left="0.59055118110236227" right="0.59055118110236227" top="0.78740157480314965" bottom="0.78740157480314965" header="0.31496062992125984" footer="0.31496062992125984"/>
      <pageSetup paperSize="9" orientation="portrait" r:id="rId12"/>
      <headerFooter alignWithMargins="0"/>
    </customSheetView>
    <customSheetView guid="{00CC1D44-80CA-4E4D-84E2-49AA889E672C}" scale="85">
      <selection activeCell="G1" sqref="G1"/>
      <pageMargins left="0.59055118110236227" right="0.59055118110236227" top="0.78740157480314965" bottom="0.78740157480314965" header="0.31496062992125984" footer="0.31496062992125984"/>
      <pageSetup paperSize="9" orientation="portrait" r:id="rId13"/>
      <headerFooter alignWithMargins="0"/>
    </customSheetView>
    <customSheetView guid="{58711EF9-D1BA-4D52-9189-4F7861C6D30C}" scale="85">
      <selection activeCell="G1" sqref="G1"/>
      <pageMargins left="0.59055118110236227" right="0.59055118110236227" top="0.78740157480314965" bottom="0.78740157480314965" header="0.31496062992125984" footer="0.31496062992125984"/>
      <pageSetup paperSize="9" orientation="portrait" r:id="rId14"/>
      <headerFooter alignWithMargins="0"/>
    </customSheetView>
    <customSheetView guid="{67EF8DD2-DD3D-4A4F-9A3B-29FC45742F40}" scale="85">
      <selection activeCell="G1" sqref="G1"/>
      <pageMargins left="0.59055118110236227" right="0.59055118110236227" top="0.78740157480314965" bottom="0.78740157480314965" header="0.31496062992125984" footer="0.31496062992125984"/>
      <pageSetup paperSize="9" orientation="portrait" r:id="rId15"/>
      <headerFooter alignWithMargins="0"/>
    </customSheetView>
    <customSheetView guid="{3A63DEF1-E49A-408D-8D43-BE5779D6C7CA}" scale="85">
      <selection activeCell="G1" sqref="G1"/>
      <pageMargins left="0.59055118110236227" right="0.59055118110236227" top="0.78740157480314965" bottom="0.78740157480314965" header="0.31496062992125984" footer="0.31496062992125984"/>
      <pageSetup paperSize="9" orientation="portrait" r:id="rId16"/>
      <headerFooter alignWithMargins="0"/>
    </customSheetView>
    <customSheetView guid="{71AD9FC9-48FC-499D-BB07-7480148E85D1}" scale="85">
      <selection activeCell="G1" sqref="G1"/>
      <pageMargins left="0.59055118110236227" right="0.59055118110236227" top="0.78740157480314965" bottom="0.78740157480314965" header="0.31496062992125984" footer="0.31496062992125984"/>
      <pageSetup paperSize="9" orientation="portrait" r:id="rId17"/>
      <headerFooter alignWithMargins="0"/>
    </customSheetView>
    <customSheetView guid="{30058F98-6897-4D54-8BCF-6DCA7063FB8D}" scale="85">
      <selection activeCell="G1" sqref="G1"/>
      <pageMargins left="0.59055118110236227" right="0.59055118110236227" top="0.78740157480314965" bottom="0.78740157480314965" header="0.31496062992125984" footer="0.31496062992125984"/>
      <pageSetup paperSize="9" orientation="portrait" r:id="rId18"/>
      <headerFooter alignWithMargins="0"/>
    </customSheetView>
    <customSheetView guid="{69EF12F7-33A4-4F77-BCCE-9A346C0C3A8F}" scale="85">
      <selection activeCell="G1" sqref="G1"/>
      <pageMargins left="0.59055118110236227" right="0.59055118110236227" top="0.78740157480314965" bottom="0.78740157480314965" header="0.31496062992125984" footer="0.31496062992125984"/>
      <pageSetup paperSize="9" orientation="portrait" r:id="rId19"/>
      <headerFooter alignWithMargins="0"/>
    </customSheetView>
    <customSheetView guid="{2EA61839-294C-4932-B051-169222D4FEC6}" scale="85">
      <selection activeCell="G1" sqref="G1"/>
      <pageMargins left="0.59055118110236227" right="0.59055118110236227" top="0.78740157480314965" bottom="0.78740157480314965" header="0.31496062992125984" footer="0.31496062992125984"/>
      <pageSetup paperSize="9" orientation="portrait" r:id="rId20"/>
      <headerFooter alignWithMargins="0"/>
    </customSheetView>
    <customSheetView guid="{93FFEA2B-6C03-44F6-B130-FBAEBD1B563D}" scale="85">
      <pageMargins left="0.59055118110236227" right="0.59055118110236227" top="0.78740157480314965" bottom="0.78740157480314965" header="0.31496062992125984" footer="0.31496062992125984"/>
      <pageSetup paperSize="9" orientation="portrait" r:id="rId21"/>
      <headerFooter alignWithMargins="0"/>
    </customSheetView>
    <customSheetView guid="{53BA018E-45F1-40AC-9517-B9A1EB91F7F3}" scale="85">
      <pageMargins left="0.59055118110236227" right="0.59055118110236227" top="0.78740157480314965" bottom="0.78740157480314965" header="0.31496062992125984" footer="0.31496062992125984"/>
      <pageSetup paperSize="9" orientation="portrait" r:id="rId22"/>
      <headerFooter alignWithMargins="0"/>
    </customSheetView>
    <customSheetView guid="{1BFE2A91-9960-49FB-B512-A4FCD8C3EC61}" scale="85">
      <pageMargins left="0.59055118110236227" right="0.59055118110236227" top="0.78740157480314965" bottom="0.78740157480314965" header="0.31496062992125984" footer="0.31496062992125984"/>
      <pageSetup paperSize="9" orientation="portrait" r:id="rId23"/>
      <headerFooter alignWithMargins="0"/>
    </customSheetView>
    <customSheetView guid="{B11D6758-BA5A-4F43-A11B-572A39E9790E}" scale="85">
      <pageMargins left="0.59055118110236227" right="0.59055118110236227" top="0.78740157480314965" bottom="0.78740157480314965" header="0.31496062992125984" footer="0.31496062992125984"/>
      <pageSetup paperSize="9" orientation="portrait" r:id="rId24"/>
      <headerFooter alignWithMargins="0"/>
    </customSheetView>
    <customSheetView guid="{C5E0F698-3666-4B81-8EED-CC2781573207}" scale="85">
      <pageMargins left="0.59055118110236227" right="0.59055118110236227" top="0.78740157480314965" bottom="0.78740157480314965" header="0.31496062992125984" footer="0.31496062992125984"/>
      <pageSetup paperSize="9" orientation="portrait" r:id="rId25"/>
      <headerFooter alignWithMargins="0"/>
    </customSheetView>
    <customSheetView guid="{898219FD-2AFB-47DD-A584-5E9CD05CCBB1}" scale="85">
      <pageMargins left="0.59055118110236227" right="0.59055118110236227" top="0.78740157480314965" bottom="0.78740157480314965" header="0.31496062992125984" footer="0.31496062992125984"/>
      <pageSetup paperSize="9" orientation="portrait" r:id="rId26"/>
      <headerFooter alignWithMargins="0"/>
    </customSheetView>
    <customSheetView guid="{F9FD260D-0E13-42FA-B6DD-FA7196CADFBB}" scale="85">
      <pageMargins left="0.59055118110236227" right="0.59055118110236227" top="0.78740157480314965" bottom="0.78740157480314965" header="0.31496062992125984" footer="0.31496062992125984"/>
      <pageSetup paperSize="9" orientation="portrait" r:id="rId27"/>
      <headerFooter alignWithMargins="0"/>
    </customSheetView>
    <customSheetView guid="{8F84476C-5D28-45F6-BFD4-9F4E2FD5B14D}" scale="85">
      <pageMargins left="0.59055118110236227" right="0.59055118110236227" top="0.78740157480314965" bottom="0.78740157480314965" header="0.31496062992125984" footer="0.31496062992125984"/>
      <pageSetup paperSize="9" orientation="portrait" r:id="rId28"/>
      <headerFooter alignWithMargins="0"/>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headerFooter alignWithMargins="0"/>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headerFooter alignWithMargins="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headerFooter alignWithMargins="0"/>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headerFooter alignWithMargins="0"/>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headerFooter alignWithMargins="0"/>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headerFooter alignWithMargins="0"/>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headerFooter alignWithMargins="0"/>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headerFooter alignWithMargins="0"/>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headerFooter alignWithMargins="0"/>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headerFooter alignWithMargins="0"/>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headerFooter alignWithMargins="0"/>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headerFooter alignWithMargins="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headerFooter alignWithMargins="0"/>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headerFooter alignWithMargins="0"/>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headerFooter alignWithMargins="0"/>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headerFooter alignWithMargins="0"/>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headerFooter alignWithMargins="0"/>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headerFooter alignWithMargins="0"/>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headerFooter alignWithMargins="0"/>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headerFooter alignWithMargins="0"/>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headerFooter alignWithMargins="0"/>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headerFooter alignWithMargins="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headerFooter alignWithMargins="0"/>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headerFooter alignWithMargins="0"/>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headerFooter alignWithMargins="0"/>
    </customSheetView>
    <customSheetView guid="{2269C0FD-B02E-4191-A436-AAEEA9894E11}" scale="85">
      <pageMargins left="0.59055118110236227" right="0.59055118110236227" top="0.78740157480314965" bottom="0.78740157480314965" header="0.31496062992125984" footer="0.31496062992125984"/>
      <pageSetup paperSize="9" orientation="portrait" r:id="rId54"/>
      <headerFooter alignWithMargins="0"/>
    </customSheetView>
    <customSheetView guid="{7F32949A-5CAB-4A39-BA6F-2E21B6F67F41}" scale="85">
      <pageMargins left="0.59055118110236227" right="0.59055118110236227" top="0.78740157480314965" bottom="0.78740157480314965" header="0.31496062992125984" footer="0.31496062992125984"/>
      <pageSetup paperSize="9" orientation="portrait" r:id="rId55"/>
      <headerFooter alignWithMargins="0"/>
    </customSheetView>
    <customSheetView guid="{96261999-39E9-4504-A3A1-B1430E0C0346}" scale="85">
      <pageMargins left="0.59055118110236227" right="0.59055118110236227" top="0.78740157480314965" bottom="0.78740157480314965" header="0.31496062992125984" footer="0.31496062992125984"/>
      <pageSetup paperSize="9" orientation="portrait" r:id="rId56"/>
      <headerFooter alignWithMargins="0"/>
    </customSheetView>
    <customSheetView guid="{1184DE22-5901-485C-8050-F941E80B16ED}" scale="85">
      <pageMargins left="0.59055118110236227" right="0.59055118110236227" top="0.78740157480314965" bottom="0.78740157480314965" header="0.31496062992125984" footer="0.31496062992125984"/>
      <pageSetup paperSize="9" orientation="portrait" r:id="rId57"/>
      <headerFooter alignWithMargins="0"/>
    </customSheetView>
    <customSheetView guid="{2B898D7F-EE90-4CFD-9F43-AB7414F89E77}" scale="85">
      <selection activeCell="G1" sqref="G1"/>
      <pageMargins left="0.59055118110236227" right="0.59055118110236227" top="0.78740157480314965" bottom="0.78740157480314965" header="0.31496062992125984" footer="0.31496062992125984"/>
      <pageSetup paperSize="9" orientation="portrait" r:id="rId58"/>
      <headerFooter alignWithMargins="0"/>
    </customSheetView>
    <customSheetView guid="{C6AFBE28-E866-4D5D-ADBD-07D2847FD902}" scale="85">
      <selection activeCell="G1" sqref="G1"/>
      <pageMargins left="0.59055118110236227" right="0.59055118110236227" top="0.78740157480314965" bottom="0.78740157480314965" header="0.31496062992125984" footer="0.31496062992125984"/>
      <pageSetup paperSize="9" orientation="portrait" r:id="rId59"/>
      <headerFooter alignWithMargins="0"/>
    </customSheetView>
    <customSheetView guid="{3735EA80-EB2D-4910-81F1-1AA74ECCBFE5}" scale="85">
      <pageMargins left="0.59055118110236227" right="0.59055118110236227" top="0.78740157480314965" bottom="0.78740157480314965" header="0.31496062992125984" footer="0.31496062992125984"/>
      <pageSetup paperSize="9" orientation="portrait" r:id="rId60"/>
      <headerFooter alignWithMargins="0"/>
    </customSheetView>
    <customSheetView guid="{436E96B2-CC3D-4C3D-8B1C-266CE54627E3}" scale="85">
      <pageMargins left="0.59055118110236227" right="0.59055118110236227" top="0.78740157480314965" bottom="0.78740157480314965" header="0.31496062992125984" footer="0.31496062992125984"/>
      <pageSetup paperSize="9" orientation="portrait" r:id="rId61"/>
      <headerFooter alignWithMargins="0"/>
    </customSheetView>
    <customSheetView guid="{5B441C35-8B1D-479D-A742-AF098D604223}" scale="85">
      <selection activeCell="G1" sqref="G1"/>
      <pageMargins left="0.59055118110236227" right="0.59055118110236227" top="0.78740157480314965" bottom="0.78740157480314965" header="0.31496062992125984" footer="0.31496062992125984"/>
      <pageSetup paperSize="9" orientation="portrait" r:id="rId62"/>
      <headerFooter alignWithMargins="0"/>
    </customSheetView>
    <customSheetView guid="{E4062767-D090-45A6-BD60-B90D5BBF3894}" scale="85">
      <selection activeCell="G1" sqref="G1"/>
      <pageMargins left="0.59055118110236227" right="0.59055118110236227" top="0.78740157480314965" bottom="0.78740157480314965" header="0.31496062992125984" footer="0.31496062992125984"/>
      <pageSetup paperSize="9" orientation="portrait" r:id="rId63"/>
      <headerFooter alignWithMargins="0"/>
    </customSheetView>
    <customSheetView guid="{1F973131-8A4E-4D06-BD72-AB7B2C989AC9}" scale="85">
      <selection activeCell="G1" sqref="G1"/>
      <pageMargins left="0.59055118110236227" right="0.59055118110236227" top="0.78740157480314965" bottom="0.78740157480314965" header="0.31496062992125984" footer="0.31496062992125984"/>
      <pageSetup paperSize="9" orientation="portrait" r:id="rId64"/>
      <headerFooter alignWithMargins="0"/>
    </customSheetView>
    <customSheetView guid="{1FF3D99B-551E-43BF-80CF-4BE9881BF48D}" scale="85">
      <selection activeCell="G1" sqref="G1"/>
      <pageMargins left="0.59055118110236227" right="0.59055118110236227" top="0.78740157480314965" bottom="0.78740157480314965" header="0.31496062992125984" footer="0.31496062992125984"/>
      <pageSetup paperSize="9" orientation="portrait" r:id="rId65"/>
      <headerFooter alignWithMargins="0"/>
    </customSheetView>
    <customSheetView guid="{240189DE-87D7-4094-9C55-239451DB35EE}" scale="85">
      <selection activeCell="G1" sqref="G1"/>
      <pageMargins left="0.59055118110236227" right="0.59055118110236227" top="0.78740157480314965" bottom="0.78740157480314965" header="0.31496062992125984" footer="0.31496062992125984"/>
      <pageSetup paperSize="9" orientation="portrait" r:id="rId66"/>
      <headerFooter alignWithMargins="0"/>
    </customSheetView>
    <customSheetView guid="{3879FE5B-EDC4-4A46-BAD1-D4F44E5C755B}" scale="85">
      <selection activeCell="G1" sqref="G1"/>
      <pageMargins left="0.59055118110236227" right="0.59055118110236227" top="0.78740157480314965" bottom="0.78740157480314965" header="0.31496062992125984" footer="0.31496062992125984"/>
      <pageSetup paperSize="9" orientation="portrait" r:id="rId67"/>
      <headerFooter alignWithMargins="0"/>
    </customSheetView>
    <customSheetView guid="{CFF65FEC-3D52-4BB3-8C14-3CC246A9956F}" scale="85">
      <selection activeCell="G1" sqref="G1"/>
      <pageMargins left="0.59055118110236227" right="0.59055118110236227" top="0.78740157480314965" bottom="0.78740157480314965" header="0.31496062992125984" footer="0.31496062992125984"/>
      <pageSetup paperSize="9" orientation="portrait" r:id="rId68"/>
      <headerFooter alignWithMargins="0"/>
    </customSheetView>
    <customSheetView guid="{3548A65C-53E9-4D33-AABC-827B0C7E9C69}" scale="85">
      <selection activeCell="G1" sqref="G1"/>
      <pageMargins left="0.59055118110236227" right="0.59055118110236227" top="0.78740157480314965" bottom="0.78740157480314965" header="0.31496062992125984" footer="0.31496062992125984"/>
      <pageSetup paperSize="9" orientation="portrait" r:id="rId69"/>
      <headerFooter alignWithMargins="0"/>
    </customSheetView>
    <customSheetView guid="{F086CED5-EBE2-44AF-B94E-B9989A6B9DCD}" scale="85">
      <selection activeCell="G1" sqref="G1"/>
      <pageMargins left="0.59055118110236227" right="0.59055118110236227" top="0.78740157480314965" bottom="0.78740157480314965" header="0.31496062992125984" footer="0.31496062992125984"/>
      <pageSetup paperSize="9" orientation="portrait" r:id="rId70"/>
      <headerFooter alignWithMargins="0"/>
    </customSheetView>
    <customSheetView guid="{7AA915D7-EB0A-47D9-A8BE-7E77CDFF3F08}" scale="85">
      <selection activeCell="G1" sqref="G1"/>
      <pageMargins left="0.59055118110236227" right="0.59055118110236227" top="0.78740157480314965" bottom="0.78740157480314965" header="0.31496062992125984" footer="0.31496062992125984"/>
      <pageSetup paperSize="9" orientation="portrait" r:id="rId71"/>
      <headerFooter alignWithMargins="0"/>
    </customSheetView>
    <customSheetView guid="{F3CC2422-C263-4ADA-B4A0-53719C6F4A1C}" scale="85">
      <selection activeCell="G1" sqref="G1"/>
      <pageMargins left="0.59055118110236227" right="0.59055118110236227" top="0.78740157480314965" bottom="0.78740157480314965" header="0.31496062992125984" footer="0.31496062992125984"/>
      <pageSetup paperSize="9" orientation="portrait" r:id="rId72"/>
      <headerFooter alignWithMargins="0"/>
    </customSheetView>
    <customSheetView guid="{71042459-703D-4FF3-8D53-1213B54B1552}" scale="85">
      <selection activeCell="G1" sqref="G1"/>
      <pageMargins left="0.59055118110236227" right="0.59055118110236227" top="0.78740157480314965" bottom="0.78740157480314965" header="0.31496062992125984" footer="0.31496062992125984"/>
      <pageSetup paperSize="9" orientation="portrait" r:id="rId73"/>
      <headerFooter alignWithMargins="0"/>
    </customSheetView>
    <customSheetView guid="{EE644B69-3942-4A0D-811D-C183FE0C8B84}" scale="85">
      <selection activeCell="G1" sqref="G1"/>
      <pageMargins left="0.59055118110236227" right="0.59055118110236227" top="0.78740157480314965" bottom="0.78740157480314965" header="0.31496062992125984" footer="0.31496062992125984"/>
      <pageSetup paperSize="9" orientation="portrait" r:id="rId74"/>
      <headerFooter alignWithMargins="0"/>
    </customSheetView>
    <customSheetView guid="{AA17E97B-ABB2-4C8B-BAA8-63934B5B5DBA}" scale="85">
      <pageMargins left="0.59055118110236227" right="0.59055118110236227" top="0.78740157480314965" bottom="0.78740157480314965" header="0.31496062992125984" footer="0.31496062992125984"/>
      <pageSetup paperSize="9" orientation="portrait" r:id="rId75"/>
      <headerFooter alignWithMargins="0"/>
    </customSheetView>
    <customSheetView guid="{723C59CB-A466-4479-8AA8-39674B010947}" scale="85">
      <pageMargins left="0.59055118110236227" right="0.59055118110236227" top="0.78740157480314965" bottom="0.78740157480314965" header="0.31496062992125984" footer="0.31496062992125984"/>
      <pageSetup paperSize="9" orientation="portrait" r:id="rId76"/>
      <headerFooter alignWithMargins="0"/>
    </customSheetView>
    <customSheetView guid="{9D1B7E56-0B3F-4392-BE9A-F57461B2AFB0}" scale="85">
      <selection activeCell="G1" sqref="G1"/>
      <pageMargins left="0.59055118110236227" right="0.59055118110236227" top="0.78740157480314965" bottom="0.78740157480314965" header="0.31496062992125984" footer="0.31496062992125984"/>
      <pageSetup paperSize="9" orientation="portrait" r:id="rId77"/>
      <headerFooter alignWithMargins="0"/>
    </customSheetView>
    <customSheetView guid="{CD1FBD09-2D49-40A1-916B-5524EF5CA3FA}" scale="85">
      <selection activeCell="G1" sqref="G1"/>
      <pageMargins left="0.59055118110236227" right="0.59055118110236227" top="0.78740157480314965" bottom="0.78740157480314965" header="0.31496062992125984" footer="0.31496062992125984"/>
      <pageSetup paperSize="9" orientation="portrait" r:id="rId78"/>
      <headerFooter alignWithMargins="0"/>
    </customSheetView>
    <customSheetView guid="{5513285A-7AFF-4B9F-AAF6-93131D585702}" scale="85">
      <selection activeCell="G1" sqref="G1"/>
      <pageMargins left="0.59055118110236227" right="0.59055118110236227" top="0.78740157480314965" bottom="0.78740157480314965" header="0.31496062992125984" footer="0.31496062992125984"/>
      <pageSetup paperSize="9" orientation="portrait" r:id="rId79"/>
      <headerFooter alignWithMargins="0"/>
    </customSheetView>
    <customSheetView guid="{A0A5534D-42D8-415C-8AAF-DF16D93BD699}" scale="85">
      <selection activeCell="G1" sqref="G1"/>
      <pageMargins left="0.59055118110236227" right="0.59055118110236227" top="0.78740157480314965" bottom="0.78740157480314965" header="0.31496062992125984" footer="0.31496062992125984"/>
      <pageSetup paperSize="9" orientation="portrait" r:id="rId80"/>
      <headerFooter alignWithMargins="0"/>
    </customSheetView>
    <customSheetView guid="{954601D5-9BC0-44CB-9222-E69A5143F9E9}" scale="85">
      <selection activeCell="G1" sqref="G1"/>
      <pageMargins left="0.59055118110236227" right="0.59055118110236227" top="0.78740157480314965" bottom="0.78740157480314965" header="0.31496062992125984" footer="0.31496062992125984"/>
      <pageSetup paperSize="9" orientation="portrait" r:id="rId81"/>
      <headerFooter alignWithMargins="0"/>
    </customSheetView>
    <customSheetView guid="{20ACD794-F4A7-4F34-995C-D04BD1C46A1C}" scale="85">
      <selection activeCell="G20" sqref="G20"/>
      <pageMargins left="0.59055118110236227" right="0.59055118110236227" top="0.78740157480314965" bottom="0.78740157480314965" header="0.31496062992125984" footer="0.31496062992125984"/>
      <pageSetup paperSize="9" orientation="portrait" r:id="rId82"/>
      <headerFooter alignWithMargins="0"/>
    </customSheetView>
  </customSheetViews>
  <phoneticPr fontId="2"/>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8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0"/>
  <sheetViews>
    <sheetView zoomScaleNormal="100" zoomScaleSheetLayoutView="85" workbookViewId="0">
      <selection activeCell="M25" sqref="M25"/>
    </sheetView>
  </sheetViews>
  <sheetFormatPr defaultColWidth="9" defaultRowHeight="13.5"/>
  <cols>
    <col min="1" max="2" width="12.375" style="32" customWidth="1"/>
    <col min="3" max="9" width="11.5" style="32" customWidth="1"/>
    <col min="10" max="11" width="11.5" style="22" customWidth="1"/>
    <col min="12" max="12" width="2.5" style="22" customWidth="1"/>
    <col min="13" max="13" width="10.625" style="32" bestFit="1" customWidth="1"/>
    <col min="14" max="16384" width="9" style="32"/>
  </cols>
  <sheetData>
    <row r="1" spans="1:13" ht="22.5" customHeight="1">
      <c r="K1" s="33" t="s">
        <v>185</v>
      </c>
      <c r="M1" s="47" t="s">
        <v>32</v>
      </c>
    </row>
    <row r="2" spans="1:13" ht="22.5" customHeight="1">
      <c r="A2" s="48" t="s">
        <v>191</v>
      </c>
      <c r="B2" s="48"/>
      <c r="C2" s="48"/>
    </row>
    <row r="3" spans="1:13" s="35" customFormat="1" ht="22.5" customHeight="1">
      <c r="J3" s="26"/>
      <c r="K3" s="46" t="s">
        <v>70</v>
      </c>
      <c r="L3" s="26"/>
    </row>
    <row r="4" spans="1:13" s="35" customFormat="1" ht="22.5" customHeight="1">
      <c r="I4" s="70"/>
      <c r="J4" s="26"/>
      <c r="K4" s="46" t="s">
        <v>71</v>
      </c>
      <c r="L4" s="26"/>
    </row>
    <row r="5" spans="1:13" s="35" customFormat="1" ht="22.5" customHeight="1">
      <c r="A5" s="71"/>
      <c r="B5" s="71"/>
      <c r="C5" s="71"/>
      <c r="D5" s="71"/>
      <c r="E5" s="34"/>
      <c r="F5" s="70"/>
      <c r="G5" s="70"/>
      <c r="H5" s="70"/>
      <c r="I5" s="70"/>
      <c r="J5" s="26"/>
      <c r="K5" s="46" t="s">
        <v>34</v>
      </c>
      <c r="L5" s="26"/>
    </row>
    <row r="6" spans="1:13" s="35" customFormat="1" ht="22.5" customHeight="1">
      <c r="A6" s="71"/>
      <c r="B6" s="71"/>
      <c r="C6" s="71"/>
      <c r="D6" s="71"/>
      <c r="E6" s="34"/>
      <c r="F6" s="70"/>
      <c r="G6" s="70"/>
      <c r="H6" s="70"/>
      <c r="I6" s="70"/>
      <c r="J6" s="28"/>
      <c r="K6" s="46" t="s">
        <v>35</v>
      </c>
      <c r="L6" s="26"/>
    </row>
    <row r="7" spans="1:13" s="35" customFormat="1" ht="22.5" customHeight="1">
      <c r="A7" s="71"/>
      <c r="B7" s="71"/>
      <c r="C7" s="71"/>
      <c r="D7" s="71"/>
      <c r="E7" s="34"/>
      <c r="F7" s="70"/>
      <c r="G7" s="70"/>
      <c r="H7" s="70"/>
      <c r="I7" s="70"/>
      <c r="J7" s="28"/>
      <c r="K7" s="46" t="s">
        <v>251</v>
      </c>
      <c r="L7" s="26"/>
    </row>
    <row r="8" spans="1:13" ht="20.100000000000001" customHeight="1">
      <c r="A8" s="234" t="s">
        <v>2</v>
      </c>
      <c r="B8" s="236" t="s">
        <v>3</v>
      </c>
      <c r="C8" s="237" t="s">
        <v>72</v>
      </c>
      <c r="D8" s="231"/>
      <c r="E8" s="231"/>
      <c r="F8" s="237" t="s">
        <v>73</v>
      </c>
      <c r="G8" s="231"/>
      <c r="H8" s="231"/>
      <c r="I8" s="237" t="s">
        <v>74</v>
      </c>
      <c r="J8" s="238"/>
      <c r="K8" s="238"/>
      <c r="L8" s="32"/>
    </row>
    <row r="9" spans="1:13" ht="20.100000000000001" customHeight="1">
      <c r="A9" s="235"/>
      <c r="B9" s="239"/>
      <c r="C9" s="37" t="s">
        <v>75</v>
      </c>
      <c r="D9" s="37" t="s">
        <v>76</v>
      </c>
      <c r="E9" s="37" t="s">
        <v>77</v>
      </c>
      <c r="F9" s="37" t="s">
        <v>75</v>
      </c>
      <c r="G9" s="37" t="s">
        <v>76</v>
      </c>
      <c r="H9" s="36" t="s">
        <v>77</v>
      </c>
      <c r="I9" s="37" t="s">
        <v>78</v>
      </c>
      <c r="J9" s="37" t="s">
        <v>79</v>
      </c>
      <c r="K9" s="37" t="s">
        <v>80</v>
      </c>
      <c r="L9" s="32"/>
    </row>
    <row r="10" spans="1:13" ht="36.75" customHeight="1">
      <c r="A10" s="49">
        <v>2002</v>
      </c>
      <c r="B10" s="72" t="s">
        <v>81</v>
      </c>
      <c r="C10" s="73">
        <v>4980</v>
      </c>
      <c r="D10" s="74">
        <v>1545</v>
      </c>
      <c r="E10" s="74">
        <v>3435</v>
      </c>
      <c r="F10" s="75">
        <v>38534</v>
      </c>
      <c r="G10" s="75">
        <v>14759</v>
      </c>
      <c r="H10" s="76">
        <v>23775</v>
      </c>
      <c r="I10" s="77">
        <v>1595284</v>
      </c>
      <c r="J10" s="78">
        <v>1165852</v>
      </c>
      <c r="K10" s="78">
        <v>429432</v>
      </c>
      <c r="L10" s="32"/>
    </row>
    <row r="11" spans="1:13" ht="38.25" customHeight="1">
      <c r="A11" s="49">
        <v>2007</v>
      </c>
      <c r="B11" s="79" t="s">
        <v>82</v>
      </c>
      <c r="C11" s="73">
        <v>4341</v>
      </c>
      <c r="D11" s="74">
        <v>1310</v>
      </c>
      <c r="E11" s="74">
        <v>3031</v>
      </c>
      <c r="F11" s="75">
        <v>35493</v>
      </c>
      <c r="G11" s="75">
        <v>13472</v>
      </c>
      <c r="H11" s="76">
        <v>22021</v>
      </c>
      <c r="I11" s="59">
        <v>1491394</v>
      </c>
      <c r="J11" s="80">
        <v>1074822</v>
      </c>
      <c r="K11" s="80">
        <v>416571</v>
      </c>
      <c r="L11" s="32"/>
    </row>
    <row r="12" spans="1:13" ht="36.75" customHeight="1">
      <c r="A12" s="49">
        <v>2014</v>
      </c>
      <c r="B12" s="79" t="s">
        <v>83</v>
      </c>
      <c r="C12" s="73">
        <v>3055</v>
      </c>
      <c r="D12" s="74">
        <v>1014</v>
      </c>
      <c r="E12" s="74">
        <v>2041</v>
      </c>
      <c r="F12" s="75">
        <v>25900</v>
      </c>
      <c r="G12" s="75">
        <v>10031</v>
      </c>
      <c r="H12" s="76">
        <v>15869</v>
      </c>
      <c r="I12" s="59">
        <v>1252566</v>
      </c>
      <c r="J12" s="80">
        <v>851193</v>
      </c>
      <c r="K12" s="80">
        <v>401373</v>
      </c>
      <c r="L12" s="32"/>
    </row>
    <row r="13" spans="1:13" ht="36.75" customHeight="1">
      <c r="A13" s="49">
        <v>2016</v>
      </c>
      <c r="B13" s="79" t="s">
        <v>11</v>
      </c>
      <c r="C13" s="73">
        <f>SUM(D13:E13)</f>
        <v>3364</v>
      </c>
      <c r="D13" s="74">
        <v>1159</v>
      </c>
      <c r="E13" s="74">
        <v>2205</v>
      </c>
      <c r="F13" s="180">
        <f>SUM(G13:H13)</f>
        <v>29586</v>
      </c>
      <c r="G13" s="75">
        <v>11128</v>
      </c>
      <c r="H13" s="76">
        <v>18458</v>
      </c>
      <c r="I13" s="59">
        <f>SUM(J13:K13)</f>
        <v>1402962</v>
      </c>
      <c r="J13" s="88">
        <v>969271</v>
      </c>
      <c r="K13" s="88">
        <v>433691</v>
      </c>
      <c r="L13" s="32"/>
    </row>
    <row r="14" spans="1:13" ht="36.75" customHeight="1">
      <c r="A14" s="51">
        <v>2021</v>
      </c>
      <c r="B14" s="81" t="s">
        <v>150</v>
      </c>
      <c r="C14" s="82">
        <f>SUM(D14:E14)</f>
        <v>3092</v>
      </c>
      <c r="D14" s="83">
        <v>1089</v>
      </c>
      <c r="E14" s="83">
        <v>2003</v>
      </c>
      <c r="F14" s="84">
        <f>SUM(G14:H14)</f>
        <v>28994</v>
      </c>
      <c r="G14" s="85">
        <v>10737</v>
      </c>
      <c r="H14" s="86">
        <v>18257</v>
      </c>
      <c r="I14" s="60">
        <f>SUM(J14:K14)</f>
        <v>1401370</v>
      </c>
      <c r="J14" s="87">
        <v>976387</v>
      </c>
      <c r="K14" s="87">
        <v>424983</v>
      </c>
      <c r="L14" s="32"/>
    </row>
    <row r="15" spans="1:13" ht="36.75" customHeight="1">
      <c r="A15" s="52" t="s">
        <v>30</v>
      </c>
      <c r="B15" s="50" t="s">
        <v>30</v>
      </c>
      <c r="C15" s="68">
        <f t="shared" ref="C15:K15" si="0">C14-C13</f>
        <v>-272</v>
      </c>
      <c r="D15" s="42">
        <f t="shared" si="0"/>
        <v>-70</v>
      </c>
      <c r="E15" s="42">
        <f t="shared" si="0"/>
        <v>-202</v>
      </c>
      <c r="F15" s="53">
        <f t="shared" si="0"/>
        <v>-592</v>
      </c>
      <c r="G15" s="53">
        <f t="shared" si="0"/>
        <v>-391</v>
      </c>
      <c r="H15" s="53">
        <f t="shared" si="0"/>
        <v>-201</v>
      </c>
      <c r="I15" s="53">
        <f t="shared" si="0"/>
        <v>-1592</v>
      </c>
      <c r="J15" s="53">
        <f t="shared" si="0"/>
        <v>7116</v>
      </c>
      <c r="K15" s="53">
        <f t="shared" si="0"/>
        <v>-8708</v>
      </c>
      <c r="L15" s="32"/>
    </row>
    <row r="16" spans="1:13" ht="36.75" customHeight="1">
      <c r="A16" s="54" t="s">
        <v>31</v>
      </c>
      <c r="B16" s="55" t="s">
        <v>31</v>
      </c>
      <c r="C16" s="89">
        <f>(100-C14/C13*100)*-1</f>
        <v>-8.0856123662306771</v>
      </c>
      <c r="D16" s="45">
        <f t="shared" ref="D16:K16" si="1">(100-D14/D13*100)*-1</f>
        <v>-6.0396893874029303</v>
      </c>
      <c r="E16" s="45">
        <f t="shared" si="1"/>
        <v>-9.1609977324262957</v>
      </c>
      <c r="F16" s="45">
        <f t="shared" si="1"/>
        <v>-2.0009463935645329</v>
      </c>
      <c r="G16" s="45">
        <f t="shared" si="1"/>
        <v>-3.5136592379582936</v>
      </c>
      <c r="H16" s="45">
        <f t="shared" si="1"/>
        <v>-1.0889587170874364</v>
      </c>
      <c r="I16" s="45">
        <f t="shared" si="1"/>
        <v>-0.1134742067140877</v>
      </c>
      <c r="J16" s="45">
        <f t="shared" si="1"/>
        <v>0.73416000272371207</v>
      </c>
      <c r="K16" s="45">
        <f t="shared" si="1"/>
        <v>-2.0078811872969453</v>
      </c>
      <c r="L16" s="32"/>
    </row>
    <row r="17" spans="1:12" ht="21.75" customHeight="1">
      <c r="A17" s="32" t="s">
        <v>84</v>
      </c>
      <c r="J17" s="186"/>
      <c r="K17" s="186"/>
      <c r="L17" s="90"/>
    </row>
    <row r="18" spans="1:12" ht="21.75" customHeight="1">
      <c r="A18" s="32" t="s">
        <v>85</v>
      </c>
      <c r="J18" s="186"/>
      <c r="K18" s="186"/>
      <c r="L18" s="90"/>
    </row>
    <row r="19" spans="1:12" ht="21.75" customHeight="1">
      <c r="A19" s="32" t="s">
        <v>299</v>
      </c>
      <c r="J19" s="186"/>
      <c r="K19" s="186"/>
      <c r="L19" s="90"/>
    </row>
    <row r="20" spans="1:12">
      <c r="A20" s="182"/>
      <c r="L20" s="90"/>
    </row>
  </sheetData>
  <customSheetViews>
    <customSheetView guid="{35BD8D3A-C3F6-4E0E-B6B2-2143E8CF03D4}" scale="85">
      <selection activeCell="F23" sqref="F23"/>
      <pageMargins left="0.59055118110236227" right="0.59055118110236227" top="0.78740157480314965" bottom="0.78740157480314965" header="0.31496062992125984" footer="0.31496062992125984"/>
      <pageSetup paperSize="9" orientation="portrait" r:id="rId1"/>
      <headerFooter alignWithMargins="0"/>
    </customSheetView>
    <customSheetView guid="{62DAE75F-6EEA-49DA-9015-29B18CCD12D0}" scale="85">
      <selection activeCell="A23" sqref="A23"/>
      <pageMargins left="0.59055118110236227" right="0.59055118110236227" top="0.78740157480314965" bottom="0.78740157480314965" header="0.31496062992125984" footer="0.31496062992125984"/>
      <pageSetup paperSize="9" orientation="portrait" r:id="rId2"/>
      <headerFooter alignWithMargins="0"/>
    </customSheetView>
    <customSheetView guid="{4FBB7373-7AD5-46FB-9DE1-55BD4F50189C}" scale="70">
      <selection activeCell="A23" sqref="A23"/>
      <pageMargins left="0.59055118110236227" right="0.59055118110236227" top="0.78740157480314965" bottom="0.78740157480314965" header="0.31496062992125984" footer="0.31496062992125984"/>
      <pageSetup paperSize="9" orientation="portrait" r:id="rId3"/>
      <headerFooter alignWithMargins="0"/>
    </customSheetView>
    <customSheetView guid="{B4CA18B5-BFDC-4B27-9B09-A8E981EC257E}" scale="85">
      <selection activeCell="A23" sqref="A23"/>
      <pageMargins left="0.59055118110236227" right="0.59055118110236227" top="0.78740157480314965" bottom="0.78740157480314965" header="0.31496062992125984" footer="0.31496062992125984"/>
      <pageSetup paperSize="9" orientation="portrait" r:id="rId4"/>
      <headerFooter alignWithMargins="0"/>
    </customSheetView>
    <customSheetView guid="{24722943-D668-4B0A-A18B-250D1EAF22DF}" scale="85">
      <pageMargins left="0.59055118110236227" right="0.59055118110236227" top="0.78740157480314965" bottom="0.78740157480314965" header="0.31496062992125984" footer="0.31496062992125984"/>
      <pageSetup paperSize="9" orientation="portrait" r:id="rId5"/>
      <headerFooter alignWithMargins="0"/>
    </customSheetView>
    <customSheetView guid="{F9A5D3E6-646D-417F-BBE8-7ECCE1B1890D}" scale="85">
      <pageMargins left="0.59055118110236227" right="0.59055118110236227" top="0.78740157480314965" bottom="0.78740157480314965" header="0.31496062992125984" footer="0.31496062992125984"/>
      <pageSetup paperSize="9" orientation="portrait" r:id="rId6"/>
      <headerFooter alignWithMargins="0"/>
    </customSheetView>
    <customSheetView guid="{B49D56AA-3B6B-4E15-99C8-E193BF4F22A9}" scale="85">
      <pageMargins left="0.59055118110236227" right="0.59055118110236227" top="0.78740157480314965" bottom="0.78740157480314965" header="0.31496062992125984" footer="0.31496062992125984"/>
      <pageSetup paperSize="9" orientation="portrait" r:id="rId7"/>
      <headerFooter alignWithMargins="0"/>
    </customSheetView>
    <customSheetView guid="{4BFB6A7F-AD02-4597-91ED-9E7C081BFF9C}" scale="85">
      <pageMargins left="0.59055118110236227" right="0.59055118110236227" top="0.78740157480314965" bottom="0.78740157480314965" header="0.31496062992125984" footer="0.31496062992125984"/>
      <pageSetup paperSize="9" orientation="portrait" r:id="rId8"/>
      <headerFooter alignWithMargins="0"/>
    </customSheetView>
    <customSheetView guid="{CB77EDC4-1539-4750-BB10-178F70A60A1B}" scale="85">
      <pageMargins left="0.59055118110236227" right="0.59055118110236227" top="0.78740157480314965" bottom="0.78740157480314965" header="0.31496062992125984" footer="0.31496062992125984"/>
      <pageSetup paperSize="9" orientation="portrait" r:id="rId9"/>
      <headerFooter alignWithMargins="0"/>
    </customSheetView>
    <customSheetView guid="{369012CD-4C1F-4D8C-8CE3-B02386BE13F9}" scale="85">
      <pageMargins left="0.59055118110236227" right="0.59055118110236227" top="0.78740157480314965" bottom="0.78740157480314965" header="0.31496062992125984" footer="0.31496062992125984"/>
      <pageSetup paperSize="9" orientation="portrait" r:id="rId10"/>
      <headerFooter alignWithMargins="0"/>
    </customSheetView>
    <customSheetView guid="{564D171F-5A7F-4BA7-84E9-2748A0F2FCAC}" scale="85">
      <pageMargins left="0.59055118110236227" right="0.59055118110236227" top="0.78740157480314965" bottom="0.78740157480314965" header="0.31496062992125984" footer="0.31496062992125984"/>
      <pageSetup paperSize="9" orientation="portrait" r:id="rId11"/>
      <headerFooter alignWithMargins="0"/>
    </customSheetView>
    <customSheetView guid="{57203996-1702-43B0-8CA7-C4D353FAC7EF}" scale="85">
      <pageMargins left="0.59055118110236227" right="0.59055118110236227" top="0.78740157480314965" bottom="0.78740157480314965" header="0.31496062992125984" footer="0.31496062992125984"/>
      <pageSetup paperSize="9" orientation="portrait" r:id="rId12"/>
      <headerFooter alignWithMargins="0"/>
    </customSheetView>
    <customSheetView guid="{00CC1D44-80CA-4E4D-84E2-49AA889E672C}" scale="85">
      <pageMargins left="0.59055118110236227" right="0.59055118110236227" top="0.78740157480314965" bottom="0.78740157480314965" header="0.31496062992125984" footer="0.31496062992125984"/>
      <pageSetup paperSize="9" orientation="portrait" r:id="rId13"/>
      <headerFooter alignWithMargins="0"/>
    </customSheetView>
    <customSheetView guid="{58711EF9-D1BA-4D52-9189-4F7861C6D30C}" scale="85">
      <pageMargins left="0.59055118110236227" right="0.59055118110236227" top="0.78740157480314965" bottom="0.78740157480314965" header="0.31496062992125984" footer="0.31496062992125984"/>
      <pageSetup paperSize="9" orientation="portrait" r:id="rId14"/>
      <headerFooter alignWithMargins="0"/>
    </customSheetView>
    <customSheetView guid="{67EF8DD2-DD3D-4A4F-9A3B-29FC45742F40}" scale="85">
      <pageMargins left="0.59055118110236227" right="0.59055118110236227" top="0.78740157480314965" bottom="0.78740157480314965" header="0.31496062992125984" footer="0.31496062992125984"/>
      <pageSetup paperSize="9" orientation="portrait" r:id="rId15"/>
      <headerFooter alignWithMargins="0"/>
    </customSheetView>
    <customSheetView guid="{3A63DEF1-E49A-408D-8D43-BE5779D6C7CA}" scale="85">
      <pageMargins left="0.59055118110236227" right="0.59055118110236227" top="0.78740157480314965" bottom="0.78740157480314965" header="0.31496062992125984" footer="0.31496062992125984"/>
      <pageSetup paperSize="9" orientation="portrait" r:id="rId16"/>
      <headerFooter alignWithMargins="0"/>
    </customSheetView>
    <customSheetView guid="{71AD9FC9-48FC-499D-BB07-7480148E85D1}" scale="85">
      <pageMargins left="0.59055118110236227" right="0.59055118110236227" top="0.78740157480314965" bottom="0.78740157480314965" header="0.31496062992125984" footer="0.31496062992125984"/>
      <pageSetup paperSize="9" orientation="portrait" r:id="rId17"/>
      <headerFooter alignWithMargins="0"/>
    </customSheetView>
    <customSheetView guid="{30058F98-6897-4D54-8BCF-6DCA7063FB8D}" scale="85">
      <pageMargins left="0.59055118110236227" right="0.59055118110236227" top="0.78740157480314965" bottom="0.78740157480314965" header="0.31496062992125984" footer="0.31496062992125984"/>
      <pageSetup paperSize="9" orientation="portrait" r:id="rId18"/>
      <headerFooter alignWithMargins="0"/>
    </customSheetView>
    <customSheetView guid="{69EF12F7-33A4-4F77-BCCE-9A346C0C3A8F}" scale="85">
      <pageMargins left="0.59055118110236227" right="0.59055118110236227" top="0.78740157480314965" bottom="0.78740157480314965" header="0.31496062992125984" footer="0.31496062992125984"/>
      <pageSetup paperSize="9" orientation="portrait" r:id="rId19"/>
      <headerFooter alignWithMargins="0"/>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headerFooter alignWithMargins="0"/>
    </customSheetView>
    <customSheetView guid="{93FFEA2B-6C03-44F6-B130-FBAEBD1B563D}" scale="85">
      <pageMargins left="0.59055118110236227" right="0.59055118110236227" top="0.78740157480314965" bottom="0.78740157480314965" header="0.31496062992125984" footer="0.31496062992125984"/>
      <pageSetup paperSize="9" orientation="portrait" r:id="rId21"/>
      <headerFooter alignWithMargins="0"/>
    </customSheetView>
    <customSheetView guid="{53BA018E-45F1-40AC-9517-B9A1EB91F7F3}" scale="85">
      <pageMargins left="0.59055118110236227" right="0.59055118110236227" top="0.78740157480314965" bottom="0.78740157480314965" header="0.31496062992125984" footer="0.31496062992125984"/>
      <pageSetup paperSize="9" orientation="portrait" r:id="rId22"/>
      <headerFooter alignWithMargins="0"/>
    </customSheetView>
    <customSheetView guid="{1BFE2A91-9960-49FB-B512-A4FCD8C3EC61}" scale="85">
      <pageMargins left="0.59055118110236227" right="0.59055118110236227" top="0.78740157480314965" bottom="0.78740157480314965" header="0.31496062992125984" footer="0.31496062992125984"/>
      <pageSetup paperSize="9" orientation="portrait" r:id="rId23"/>
      <headerFooter alignWithMargins="0"/>
    </customSheetView>
    <customSheetView guid="{B11D6758-BA5A-4F43-A11B-572A39E9790E}" scale="85">
      <pageMargins left="0.59055118110236227" right="0.59055118110236227" top="0.78740157480314965" bottom="0.78740157480314965" header="0.31496062992125984" footer="0.31496062992125984"/>
      <pageSetup paperSize="9" orientation="portrait" r:id="rId24"/>
      <headerFooter alignWithMargins="0"/>
    </customSheetView>
    <customSheetView guid="{C5E0F698-3666-4B81-8EED-CC2781573207}" scale="85">
      <pageMargins left="0.59055118110236227" right="0.59055118110236227" top="0.78740157480314965" bottom="0.78740157480314965" header="0.31496062992125984" footer="0.31496062992125984"/>
      <pageSetup paperSize="9" orientation="portrait" r:id="rId25"/>
      <headerFooter alignWithMargins="0"/>
    </customSheetView>
    <customSheetView guid="{898219FD-2AFB-47DD-A584-5E9CD05CCBB1}" scale="85">
      <pageMargins left="0.59055118110236227" right="0.59055118110236227" top="0.78740157480314965" bottom="0.78740157480314965" header="0.31496062992125984" footer="0.31496062992125984"/>
      <pageSetup paperSize="9" orientation="portrait" r:id="rId26"/>
      <headerFooter alignWithMargins="0"/>
    </customSheetView>
    <customSheetView guid="{F9FD260D-0E13-42FA-B6DD-FA7196CADFBB}" scale="85">
      <pageMargins left="0.59055118110236227" right="0.59055118110236227" top="0.78740157480314965" bottom="0.78740157480314965" header="0.31496062992125984" footer="0.31496062992125984"/>
      <pageSetup paperSize="9" orientation="portrait" r:id="rId27"/>
      <headerFooter alignWithMargins="0"/>
    </customSheetView>
    <customSheetView guid="{8F84476C-5D28-45F6-BFD4-9F4E2FD5B14D}" scale="85">
      <pageMargins left="0.59055118110236227" right="0.59055118110236227" top="0.78740157480314965" bottom="0.78740157480314965" header="0.31496062992125984" footer="0.31496062992125984"/>
      <pageSetup paperSize="9" orientation="portrait" r:id="rId28"/>
      <headerFooter alignWithMargins="0"/>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headerFooter alignWithMargins="0"/>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headerFooter alignWithMargins="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headerFooter alignWithMargins="0"/>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headerFooter alignWithMargins="0"/>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headerFooter alignWithMargins="0"/>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headerFooter alignWithMargins="0"/>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headerFooter alignWithMargins="0"/>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headerFooter alignWithMargins="0"/>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headerFooter alignWithMargins="0"/>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headerFooter alignWithMargins="0"/>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headerFooter alignWithMargins="0"/>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headerFooter alignWithMargins="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headerFooter alignWithMargins="0"/>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headerFooter alignWithMargins="0"/>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headerFooter alignWithMargins="0"/>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headerFooter alignWithMargins="0"/>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headerFooter alignWithMargins="0"/>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headerFooter alignWithMargins="0"/>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headerFooter alignWithMargins="0"/>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headerFooter alignWithMargins="0"/>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headerFooter alignWithMargins="0"/>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headerFooter alignWithMargins="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headerFooter alignWithMargins="0"/>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headerFooter alignWithMargins="0"/>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headerFooter alignWithMargins="0"/>
    </customSheetView>
    <customSheetView guid="{2269C0FD-B02E-4191-A436-AAEEA9894E11}" scale="85">
      <pageMargins left="0.59055118110236227" right="0.59055118110236227" top="0.78740157480314965" bottom="0.78740157480314965" header="0.31496062992125984" footer="0.31496062992125984"/>
      <pageSetup paperSize="9" orientation="portrait" r:id="rId54"/>
      <headerFooter alignWithMargins="0"/>
    </customSheetView>
    <customSheetView guid="{7F32949A-5CAB-4A39-BA6F-2E21B6F67F41}" scale="85">
      <pageMargins left="0.59055118110236227" right="0.59055118110236227" top="0.78740157480314965" bottom="0.78740157480314965" header="0.31496062992125984" footer="0.31496062992125984"/>
      <pageSetup paperSize="9" orientation="portrait" r:id="rId55"/>
      <headerFooter alignWithMargins="0"/>
    </customSheetView>
    <customSheetView guid="{96261999-39E9-4504-A3A1-B1430E0C0346}" scale="85">
      <pageMargins left="0.59055118110236227" right="0.59055118110236227" top="0.78740157480314965" bottom="0.78740157480314965" header="0.31496062992125984" footer="0.31496062992125984"/>
      <pageSetup paperSize="9" orientation="portrait" r:id="rId56"/>
      <headerFooter alignWithMargins="0"/>
    </customSheetView>
    <customSheetView guid="{1184DE22-5901-485C-8050-F941E80B16ED}" scale="85">
      <pageMargins left="0.59055118110236227" right="0.59055118110236227" top="0.78740157480314965" bottom="0.78740157480314965" header="0.31496062992125984" footer="0.31496062992125984"/>
      <pageSetup paperSize="9" orientation="portrait" r:id="rId57"/>
      <headerFooter alignWithMargins="0"/>
    </customSheetView>
    <customSheetView guid="{2B898D7F-EE90-4CFD-9F43-AB7414F89E77}" scale="85">
      <pageMargins left="0.59055118110236227" right="0.59055118110236227" top="0.78740157480314965" bottom="0.78740157480314965" header="0.31496062992125984" footer="0.31496062992125984"/>
      <pageSetup paperSize="9" orientation="portrait" r:id="rId58"/>
      <headerFooter alignWithMargins="0"/>
    </customSheetView>
    <customSheetView guid="{C6AFBE28-E866-4D5D-ADBD-07D2847FD902}" scale="85">
      <pageMargins left="0.59055118110236227" right="0.59055118110236227" top="0.78740157480314965" bottom="0.78740157480314965" header="0.31496062992125984" footer="0.31496062992125984"/>
      <pageSetup paperSize="9" orientation="portrait" r:id="rId59"/>
      <headerFooter alignWithMargins="0"/>
    </customSheetView>
    <customSheetView guid="{3735EA80-EB2D-4910-81F1-1AA74ECCBFE5}" scale="85">
      <pageMargins left="0.59055118110236227" right="0.59055118110236227" top="0.78740157480314965" bottom="0.78740157480314965" header="0.31496062992125984" footer="0.31496062992125984"/>
      <pageSetup paperSize="9" orientation="portrait" r:id="rId60"/>
      <headerFooter alignWithMargins="0"/>
    </customSheetView>
    <customSheetView guid="{436E96B2-CC3D-4C3D-8B1C-266CE54627E3}" scale="85">
      <pageMargins left="0.59055118110236227" right="0.59055118110236227" top="0.78740157480314965" bottom="0.78740157480314965" header="0.31496062992125984" footer="0.31496062992125984"/>
      <pageSetup paperSize="9" orientation="portrait" r:id="rId61"/>
      <headerFooter alignWithMargins="0"/>
    </customSheetView>
    <customSheetView guid="{5B441C35-8B1D-479D-A742-AF098D604223}" scale="85">
      <pageMargins left="0.59055118110236227" right="0.59055118110236227" top="0.78740157480314965" bottom="0.78740157480314965" header="0.31496062992125984" footer="0.31496062992125984"/>
      <pageSetup paperSize="9" orientation="portrait" r:id="rId62"/>
      <headerFooter alignWithMargins="0"/>
    </customSheetView>
    <customSheetView guid="{E4062767-D090-45A6-BD60-B90D5BBF3894}" scale="85">
      <pageMargins left="0.59055118110236227" right="0.59055118110236227" top="0.78740157480314965" bottom="0.78740157480314965" header="0.31496062992125984" footer="0.31496062992125984"/>
      <pageSetup paperSize="9" orientation="portrait" r:id="rId63"/>
      <headerFooter alignWithMargins="0"/>
    </customSheetView>
    <customSheetView guid="{1F973131-8A4E-4D06-BD72-AB7B2C989AC9}" scale="85">
      <pageMargins left="0.59055118110236227" right="0.59055118110236227" top="0.78740157480314965" bottom="0.78740157480314965" header="0.31496062992125984" footer="0.31496062992125984"/>
      <pageSetup paperSize="9" orientation="portrait" r:id="rId64"/>
      <headerFooter alignWithMargins="0"/>
    </customSheetView>
    <customSheetView guid="{1FF3D99B-551E-43BF-80CF-4BE9881BF48D}" scale="85">
      <pageMargins left="0.59055118110236227" right="0.59055118110236227" top="0.78740157480314965" bottom="0.78740157480314965" header="0.31496062992125984" footer="0.31496062992125984"/>
      <pageSetup paperSize="9" orientation="portrait" r:id="rId65"/>
      <headerFooter alignWithMargins="0"/>
    </customSheetView>
    <customSheetView guid="{240189DE-87D7-4094-9C55-239451DB35EE}" scale="85">
      <pageMargins left="0.59055118110236227" right="0.59055118110236227" top="0.78740157480314965" bottom="0.78740157480314965" header="0.31496062992125984" footer="0.31496062992125984"/>
      <pageSetup paperSize="9" orientation="portrait" r:id="rId66"/>
      <headerFooter alignWithMargins="0"/>
    </customSheetView>
    <customSheetView guid="{3879FE5B-EDC4-4A46-BAD1-D4F44E5C755B}" scale="85">
      <pageMargins left="0.59055118110236227" right="0.59055118110236227" top="0.78740157480314965" bottom="0.78740157480314965" header="0.31496062992125984" footer="0.31496062992125984"/>
      <pageSetup paperSize="9" orientation="portrait" r:id="rId67"/>
      <headerFooter alignWithMargins="0"/>
    </customSheetView>
    <customSheetView guid="{CFF65FEC-3D52-4BB3-8C14-3CC246A9956F}" scale="85">
      <pageMargins left="0.59055118110236227" right="0.59055118110236227" top="0.78740157480314965" bottom="0.78740157480314965" header="0.31496062992125984" footer="0.31496062992125984"/>
      <pageSetup paperSize="9" orientation="portrait" r:id="rId68"/>
      <headerFooter alignWithMargins="0"/>
    </customSheetView>
    <customSheetView guid="{3548A65C-53E9-4D33-AABC-827B0C7E9C69}" scale="85">
      <pageMargins left="0.59055118110236227" right="0.59055118110236227" top="0.78740157480314965" bottom="0.78740157480314965" header="0.31496062992125984" footer="0.31496062992125984"/>
      <pageSetup paperSize="9" orientation="portrait" r:id="rId69"/>
      <headerFooter alignWithMargins="0"/>
    </customSheetView>
    <customSheetView guid="{F086CED5-EBE2-44AF-B94E-B9989A6B9DCD}" scale="85">
      <pageMargins left="0.59055118110236227" right="0.59055118110236227" top="0.78740157480314965" bottom="0.78740157480314965" header="0.31496062992125984" footer="0.31496062992125984"/>
      <pageSetup paperSize="9" orientation="portrait" r:id="rId70"/>
      <headerFooter alignWithMargins="0"/>
    </customSheetView>
    <customSheetView guid="{7AA915D7-EB0A-47D9-A8BE-7E77CDFF3F08}" scale="85">
      <pageMargins left="0.59055118110236227" right="0.59055118110236227" top="0.78740157480314965" bottom="0.78740157480314965" header="0.31496062992125984" footer="0.31496062992125984"/>
      <pageSetup paperSize="9" orientation="portrait" r:id="rId71"/>
      <headerFooter alignWithMargins="0"/>
    </customSheetView>
    <customSheetView guid="{F3CC2422-C263-4ADA-B4A0-53719C6F4A1C}" scale="85">
      <pageMargins left="0.59055118110236227" right="0.59055118110236227" top="0.78740157480314965" bottom="0.78740157480314965" header="0.31496062992125984" footer="0.31496062992125984"/>
      <pageSetup paperSize="9" orientation="portrait" r:id="rId72"/>
      <headerFooter alignWithMargins="0"/>
    </customSheetView>
    <customSheetView guid="{71042459-703D-4FF3-8D53-1213B54B1552}" scale="85">
      <pageMargins left="0.59055118110236227" right="0.59055118110236227" top="0.78740157480314965" bottom="0.78740157480314965" header="0.31496062992125984" footer="0.31496062992125984"/>
      <pageSetup paperSize="9" orientation="portrait" r:id="rId73"/>
      <headerFooter alignWithMargins="0"/>
    </customSheetView>
    <customSheetView guid="{EE644B69-3942-4A0D-811D-C183FE0C8B84}" scale="85">
      <pageMargins left="0.59055118110236227" right="0.59055118110236227" top="0.78740157480314965" bottom="0.78740157480314965" header="0.31496062992125984" footer="0.31496062992125984"/>
      <pageSetup paperSize="9" orientation="portrait" r:id="rId74"/>
      <headerFooter alignWithMargins="0"/>
    </customSheetView>
    <customSheetView guid="{AA17E97B-ABB2-4C8B-BAA8-63934B5B5DBA}" scale="85">
      <selection activeCell="A23" sqref="A23"/>
      <pageMargins left="0.59055118110236227" right="0.59055118110236227" top="0.78740157480314965" bottom="0.78740157480314965" header="0.31496062992125984" footer="0.31496062992125984"/>
      <pageSetup paperSize="9" orientation="portrait" r:id="rId75"/>
      <headerFooter alignWithMargins="0"/>
    </customSheetView>
    <customSheetView guid="{723C59CB-A466-4479-8AA8-39674B010947}" scale="85">
      <selection activeCell="A23" sqref="A23"/>
      <pageMargins left="0.59055118110236227" right="0.59055118110236227" top="0.78740157480314965" bottom="0.78740157480314965" header="0.31496062992125984" footer="0.31496062992125984"/>
      <pageSetup paperSize="9" orientation="portrait" r:id="rId76"/>
      <headerFooter alignWithMargins="0"/>
    </customSheetView>
    <customSheetView guid="{9D1B7E56-0B3F-4392-BE9A-F57461B2AFB0}" scale="85">
      <selection activeCell="A23" sqref="A23"/>
      <pageMargins left="0.59055118110236227" right="0.59055118110236227" top="0.78740157480314965" bottom="0.78740157480314965" header="0.31496062992125984" footer="0.31496062992125984"/>
      <pageSetup paperSize="9" orientation="portrait" r:id="rId77"/>
      <headerFooter alignWithMargins="0"/>
    </customSheetView>
    <customSheetView guid="{CD1FBD09-2D49-40A1-916B-5524EF5CA3FA}" scale="85">
      <selection activeCell="A23" sqref="A23"/>
      <pageMargins left="0.59055118110236227" right="0.59055118110236227" top="0.78740157480314965" bottom="0.78740157480314965" header="0.31496062992125984" footer="0.31496062992125984"/>
      <pageSetup paperSize="9" orientation="portrait" r:id="rId78"/>
      <headerFooter alignWithMargins="0"/>
    </customSheetView>
    <customSheetView guid="{5513285A-7AFF-4B9F-AAF6-93131D585702}" scale="85">
      <selection activeCell="A23" sqref="A23"/>
      <pageMargins left="0.59055118110236227" right="0.59055118110236227" top="0.78740157480314965" bottom="0.78740157480314965" header="0.31496062992125984" footer="0.31496062992125984"/>
      <pageSetup paperSize="9" orientation="portrait" r:id="rId79"/>
      <headerFooter alignWithMargins="0"/>
    </customSheetView>
    <customSheetView guid="{A0A5534D-42D8-415C-8AAF-DF16D93BD699}" scale="85">
      <selection activeCell="A23" sqref="A23"/>
      <pageMargins left="0.59055118110236227" right="0.59055118110236227" top="0.78740157480314965" bottom="0.78740157480314965" header="0.31496062992125984" footer="0.31496062992125984"/>
      <pageSetup paperSize="9" orientation="portrait" r:id="rId80"/>
      <headerFooter alignWithMargins="0"/>
    </customSheetView>
    <customSheetView guid="{954601D5-9BC0-44CB-9222-E69A5143F9E9}" scale="85">
      <selection activeCell="A23" sqref="A23"/>
      <pageMargins left="0.59055118110236227" right="0.59055118110236227" top="0.78740157480314965" bottom="0.78740157480314965" header="0.31496062992125984" footer="0.31496062992125984"/>
      <pageSetup paperSize="9" orientation="portrait" r:id="rId81"/>
      <headerFooter alignWithMargins="0"/>
    </customSheetView>
    <customSheetView guid="{20ACD794-F4A7-4F34-995C-D04BD1C46A1C}" scale="85">
      <selection activeCell="G20" sqref="G20"/>
      <pageMargins left="0.59055118110236227" right="0.59055118110236227" top="0.78740157480314965" bottom="0.78740157480314965" header="0.31496062992125984" footer="0.31496062992125984"/>
      <pageSetup paperSize="9" orientation="portrait" r:id="rId82"/>
      <headerFooter alignWithMargins="0"/>
    </customSheetView>
  </customSheetViews>
  <mergeCells count="5">
    <mergeCell ref="A8:A9"/>
    <mergeCell ref="B8:B9"/>
    <mergeCell ref="C8:E8"/>
    <mergeCell ref="F8:H8"/>
    <mergeCell ref="I8:K8"/>
  </mergeCells>
  <phoneticPr fontId="2"/>
  <hyperlinks>
    <hyperlink ref="M1" location="目次!A1" display="目次へ戻る"/>
  </hyperlinks>
  <pageMargins left="0.59055118110236227" right="0.59055118110236227" top="0.78740157480314965" bottom="0.78740157480314965" header="0.31496062992125984" footer="0.31496062992125984"/>
  <pageSetup paperSize="9" orientation="portrait" r:id="rId8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3"/>
  <sheetViews>
    <sheetView zoomScaleNormal="100" zoomScaleSheetLayoutView="85" workbookViewId="0">
      <selection activeCell="M25" sqref="M25"/>
    </sheetView>
  </sheetViews>
  <sheetFormatPr defaultColWidth="9" defaultRowHeight="13.5"/>
  <cols>
    <col min="1" max="1" width="27.375" style="32" customWidth="1"/>
    <col min="2" max="3" width="14.125" style="32" customWidth="1"/>
    <col min="4" max="5" width="14.125" style="22" customWidth="1"/>
    <col min="6" max="6" width="2.5" style="32" customWidth="1"/>
    <col min="7" max="7" width="11" style="32" bestFit="1" customWidth="1"/>
    <col min="8" max="16384" width="9" style="32"/>
  </cols>
  <sheetData>
    <row r="1" spans="1:7" ht="22.5" customHeight="1">
      <c r="E1" s="24" t="s">
        <v>185</v>
      </c>
      <c r="G1" s="47" t="s">
        <v>32</v>
      </c>
    </row>
    <row r="2" spans="1:7" s="22" customFormat="1" ht="22.5" customHeight="1">
      <c r="A2" s="38" t="s">
        <v>190</v>
      </c>
    </row>
    <row r="3" spans="1:7" s="35" customFormat="1" ht="22.5" customHeight="1">
      <c r="D3" s="26"/>
      <c r="E3" s="30" t="s">
        <v>250</v>
      </c>
    </row>
    <row r="4" spans="1:7" ht="20.100000000000001" customHeight="1">
      <c r="A4" s="194" t="s">
        <v>86</v>
      </c>
      <c r="B4" s="194" t="s">
        <v>87</v>
      </c>
      <c r="C4" s="195" t="s">
        <v>88</v>
      </c>
      <c r="D4" s="196"/>
      <c r="E4" s="196"/>
    </row>
    <row r="5" spans="1:7" ht="20.100000000000001" customHeight="1">
      <c r="A5" s="194"/>
      <c r="B5" s="194"/>
      <c r="C5" s="194" t="s">
        <v>89</v>
      </c>
      <c r="D5" s="193" t="s">
        <v>90</v>
      </c>
      <c r="E5" s="192" t="s">
        <v>91</v>
      </c>
    </row>
    <row r="6" spans="1:7" ht="24" customHeight="1">
      <c r="A6" s="198" t="s">
        <v>42</v>
      </c>
      <c r="B6" s="66">
        <f>SUM(B7:B12)</f>
        <v>2003</v>
      </c>
      <c r="C6" s="66">
        <f>SUM(C7:C12)</f>
        <v>469117</v>
      </c>
      <c r="D6" s="92">
        <f>SUM(D7:D11)</f>
        <v>100</v>
      </c>
      <c r="E6" s="66">
        <f t="shared" ref="E6:E11" si="0">C6/B6</f>
        <v>234.20718921617575</v>
      </c>
    </row>
    <row r="7" spans="1:7" ht="24" customHeight="1">
      <c r="A7" s="93" t="s">
        <v>64</v>
      </c>
      <c r="B7" s="197">
        <v>7</v>
      </c>
      <c r="C7" s="197">
        <v>47500</v>
      </c>
      <c r="D7" s="43">
        <f>C7/C6*100</f>
        <v>10.125405815606769</v>
      </c>
      <c r="E7" s="197">
        <f t="shared" si="0"/>
        <v>6785.7142857142853</v>
      </c>
    </row>
    <row r="8" spans="1:7" ht="24" customHeight="1">
      <c r="A8" s="93" t="s">
        <v>65</v>
      </c>
      <c r="B8" s="197">
        <v>280</v>
      </c>
      <c r="C8" s="197">
        <v>72740</v>
      </c>
      <c r="D8" s="43">
        <f>C8/C6*100</f>
        <v>15.505726716362869</v>
      </c>
      <c r="E8" s="197">
        <f t="shared" si="0"/>
        <v>259.78571428571428</v>
      </c>
    </row>
    <row r="9" spans="1:7" ht="24" customHeight="1">
      <c r="A9" s="93" t="s">
        <v>66</v>
      </c>
      <c r="B9" s="197">
        <v>560</v>
      </c>
      <c r="C9" s="197">
        <v>119507</v>
      </c>
      <c r="D9" s="43">
        <f>C9/C6*100</f>
        <v>25.474881532751958</v>
      </c>
      <c r="E9" s="197">
        <f t="shared" si="0"/>
        <v>213.40535714285716</v>
      </c>
    </row>
    <row r="10" spans="1:7" ht="24" customHeight="1">
      <c r="A10" s="93" t="s">
        <v>67</v>
      </c>
      <c r="B10" s="197">
        <v>281</v>
      </c>
      <c r="C10" s="197">
        <v>45211</v>
      </c>
      <c r="D10" s="43">
        <f>C10/C6*100</f>
        <v>9.6374678385136328</v>
      </c>
      <c r="E10" s="197">
        <f t="shared" si="0"/>
        <v>160.89323843416369</v>
      </c>
    </row>
    <row r="11" spans="1:7" ht="24" customHeight="1">
      <c r="A11" s="93" t="s">
        <v>68</v>
      </c>
      <c r="B11" s="197">
        <v>760</v>
      </c>
      <c r="C11" s="197">
        <v>184159</v>
      </c>
      <c r="D11" s="43">
        <f>C11/C6*100</f>
        <v>39.256518096764772</v>
      </c>
      <c r="E11" s="197">
        <f t="shared" si="0"/>
        <v>242.31447368421053</v>
      </c>
    </row>
    <row r="12" spans="1:7" ht="24" customHeight="1">
      <c r="A12" s="94" t="s">
        <v>69</v>
      </c>
      <c r="B12" s="44">
        <v>115</v>
      </c>
      <c r="C12" s="44" t="s">
        <v>15</v>
      </c>
      <c r="D12" s="45" t="s">
        <v>16</v>
      </c>
      <c r="E12" s="45" t="s">
        <v>16</v>
      </c>
    </row>
    <row r="13" spans="1:7">
      <c r="A13" s="32" t="s">
        <v>297</v>
      </c>
      <c r="D13" s="199"/>
      <c r="E13" s="199"/>
    </row>
  </sheetData>
  <customSheetViews>
    <customSheetView guid="{35BD8D3A-C3F6-4E0E-B6B2-2143E8CF03D4}">
      <pageMargins left="0.59055118110236227" right="0.59055118110236227" top="0.78740157480314965" bottom="0.78740157480314965" header="0.31496062992125984" footer="0.31496062992125984"/>
      <pageSetup paperSize="9" orientation="portrait" r:id="rId1"/>
      <headerFooter alignWithMargins="0"/>
    </customSheetView>
    <customSheetView guid="{62DAE75F-6EEA-49DA-9015-29B18CCD12D0}" scale="75">
      <pageMargins left="0.59055118110236227" right="0.59055118110236227" top="0.78740157480314965" bottom="0.78740157480314965" header="0.31496062992125984" footer="0.31496062992125984"/>
      <pageSetup paperSize="9" orientation="portrait" r:id="rId2"/>
      <headerFooter alignWithMargins="0"/>
    </customSheetView>
    <customSheetView guid="{4FBB7373-7AD5-46FB-9DE1-55BD4F50189C}">
      <pageMargins left="0.59055118110236227" right="0.59055118110236227" top="0.78740157480314965" bottom="0.78740157480314965" header="0.31496062992125984" footer="0.31496062992125984"/>
      <pageSetup paperSize="9" orientation="portrait" r:id="rId3"/>
      <headerFooter alignWithMargins="0"/>
    </customSheetView>
    <customSheetView guid="{B4CA18B5-BFDC-4B27-9B09-A8E981EC257E}">
      <pageMargins left="0.59055118110236227" right="0.59055118110236227" top="0.78740157480314965" bottom="0.78740157480314965" header="0.31496062992125984" footer="0.31496062992125984"/>
      <pageSetup paperSize="9" orientation="portrait" r:id="rId4"/>
      <headerFooter alignWithMargins="0"/>
    </customSheetView>
    <customSheetView guid="{24722943-D668-4B0A-A18B-250D1EAF22DF}" scale="75">
      <pageMargins left="0.59055118110236227" right="0.59055118110236227" top="0.78740157480314965" bottom="0.78740157480314965" header="0.31496062992125984" footer="0.31496062992125984"/>
      <pageSetup paperSize="9" orientation="portrait" r:id="rId5"/>
      <headerFooter alignWithMargins="0"/>
    </customSheetView>
    <customSheetView guid="{F9A5D3E6-646D-417F-BBE8-7ECCE1B1890D}" scale="75">
      <pageMargins left="0.59055118110236227" right="0.59055118110236227" top="0.78740157480314965" bottom="0.78740157480314965" header="0.31496062992125984" footer="0.31496062992125984"/>
      <pageSetup paperSize="9" orientation="portrait" r:id="rId6"/>
      <headerFooter alignWithMargins="0"/>
    </customSheetView>
    <customSheetView guid="{B49D56AA-3B6B-4E15-99C8-E193BF4F22A9}" scale="75">
      <pageMargins left="0.59055118110236227" right="0.59055118110236227" top="0.78740157480314965" bottom="0.78740157480314965" header="0.31496062992125984" footer="0.31496062992125984"/>
      <pageSetup paperSize="9" orientation="portrait" r:id="rId7"/>
      <headerFooter alignWithMargins="0"/>
    </customSheetView>
    <customSheetView guid="{4BFB6A7F-AD02-4597-91ED-9E7C081BFF9C}" scale="75">
      <pageMargins left="0.59055118110236227" right="0.59055118110236227" top="0.78740157480314965" bottom="0.78740157480314965" header="0.31496062992125984" footer="0.31496062992125984"/>
      <pageSetup paperSize="9" orientation="portrait" r:id="rId8"/>
      <headerFooter alignWithMargins="0"/>
    </customSheetView>
    <customSheetView guid="{CB77EDC4-1539-4750-BB10-178F70A60A1B}" scale="75">
      <pageMargins left="0.59055118110236227" right="0.59055118110236227" top="0.78740157480314965" bottom="0.78740157480314965" header="0.31496062992125984" footer="0.31496062992125984"/>
      <pageSetup paperSize="9" orientation="portrait" r:id="rId9"/>
      <headerFooter alignWithMargins="0"/>
    </customSheetView>
    <customSheetView guid="{369012CD-4C1F-4D8C-8CE3-B02386BE13F9}" scale="75">
      <pageMargins left="0.59055118110236227" right="0.59055118110236227" top="0.78740157480314965" bottom="0.78740157480314965" header="0.31496062992125984" footer="0.31496062992125984"/>
      <pageSetup paperSize="9" orientation="portrait" r:id="rId10"/>
      <headerFooter alignWithMargins="0"/>
    </customSheetView>
    <customSheetView guid="{564D171F-5A7F-4BA7-84E9-2748A0F2FCAC}" scale="75">
      <pageMargins left="0.59055118110236227" right="0.59055118110236227" top="0.78740157480314965" bottom="0.78740157480314965" header="0.31496062992125984" footer="0.31496062992125984"/>
      <pageSetup paperSize="9" orientation="portrait" r:id="rId11"/>
      <headerFooter alignWithMargins="0"/>
    </customSheetView>
    <customSheetView guid="{57203996-1702-43B0-8CA7-C4D353FAC7EF}" scale="75">
      <pageMargins left="0.59055118110236227" right="0.59055118110236227" top="0.78740157480314965" bottom="0.78740157480314965" header="0.31496062992125984" footer="0.31496062992125984"/>
      <pageSetup paperSize="9" orientation="portrait" r:id="rId12"/>
      <headerFooter alignWithMargins="0"/>
    </customSheetView>
    <customSheetView guid="{00CC1D44-80CA-4E4D-84E2-49AA889E672C}" scale="75">
      <pageMargins left="0.59055118110236227" right="0.59055118110236227" top="0.78740157480314965" bottom="0.78740157480314965" header="0.31496062992125984" footer="0.31496062992125984"/>
      <pageSetup paperSize="9" orientation="portrait" r:id="rId13"/>
      <headerFooter alignWithMargins="0"/>
    </customSheetView>
    <customSheetView guid="{58711EF9-D1BA-4D52-9189-4F7861C6D30C}" scale="75">
      <pageMargins left="0.59055118110236227" right="0.59055118110236227" top="0.78740157480314965" bottom="0.78740157480314965" header="0.31496062992125984" footer="0.31496062992125984"/>
      <pageSetup paperSize="9" orientation="portrait" r:id="rId14"/>
      <headerFooter alignWithMargins="0"/>
    </customSheetView>
    <customSheetView guid="{67EF8DD2-DD3D-4A4F-9A3B-29FC45742F40}" scale="75">
      <pageMargins left="0.59055118110236227" right="0.59055118110236227" top="0.78740157480314965" bottom="0.78740157480314965" header="0.31496062992125984" footer="0.31496062992125984"/>
      <pageSetup paperSize="9" orientation="portrait" r:id="rId15"/>
      <headerFooter alignWithMargins="0"/>
    </customSheetView>
    <customSheetView guid="{3A63DEF1-E49A-408D-8D43-BE5779D6C7CA}" scale="75">
      <pageMargins left="0.59055118110236227" right="0.59055118110236227" top="0.78740157480314965" bottom="0.78740157480314965" header="0.31496062992125984" footer="0.31496062992125984"/>
      <pageSetup paperSize="9" orientation="portrait" r:id="rId16"/>
      <headerFooter alignWithMargins="0"/>
    </customSheetView>
    <customSheetView guid="{71AD9FC9-48FC-499D-BB07-7480148E85D1}" scale="75">
      <pageMargins left="0.59055118110236227" right="0.59055118110236227" top="0.78740157480314965" bottom="0.78740157480314965" header="0.31496062992125984" footer="0.31496062992125984"/>
      <pageSetup paperSize="9" orientation="portrait" r:id="rId17"/>
      <headerFooter alignWithMargins="0"/>
    </customSheetView>
    <customSheetView guid="{30058F98-6897-4D54-8BCF-6DCA7063FB8D}" scale="75">
      <pageMargins left="0.59055118110236227" right="0.59055118110236227" top="0.78740157480314965" bottom="0.78740157480314965" header="0.31496062992125984" footer="0.31496062992125984"/>
      <pageSetup paperSize="9" orientation="portrait" r:id="rId18"/>
      <headerFooter alignWithMargins="0"/>
    </customSheetView>
    <customSheetView guid="{69EF12F7-33A4-4F77-BCCE-9A346C0C3A8F}" scale="75">
      <pageMargins left="0.59055118110236227" right="0.59055118110236227" top="0.78740157480314965" bottom="0.78740157480314965" header="0.31496062992125984" footer="0.31496062992125984"/>
      <pageSetup paperSize="9" orientation="portrait" r:id="rId19"/>
      <headerFooter alignWithMargins="0"/>
    </customSheetView>
    <customSheetView guid="{2EA61839-294C-4932-B051-169222D4FEC6}">
      <pageMargins left="0.59055118110236227" right="0.59055118110236227" top="0.78740157480314965" bottom="0.78740157480314965" header="0.31496062992125984" footer="0.31496062992125984"/>
      <pageSetup paperSize="9" orientation="portrait" r:id="rId20"/>
      <headerFooter alignWithMargins="0"/>
    </customSheetView>
    <customSheetView guid="{93FFEA2B-6C03-44F6-B130-FBAEBD1B563D}" scale="75">
      <pageMargins left="0.59055118110236227" right="0.59055118110236227" top="0.78740157480314965" bottom="0.78740157480314965" header="0.31496062992125984" footer="0.31496062992125984"/>
      <pageSetup paperSize="9" orientation="portrait" r:id="rId21"/>
      <headerFooter alignWithMargins="0"/>
    </customSheetView>
    <customSheetView guid="{53BA018E-45F1-40AC-9517-B9A1EB91F7F3}" scale="75">
      <pageMargins left="0.59055118110236227" right="0.59055118110236227" top="0.78740157480314965" bottom="0.78740157480314965" header="0.31496062992125984" footer="0.31496062992125984"/>
      <pageSetup paperSize="9" orientation="portrait" r:id="rId22"/>
      <headerFooter alignWithMargins="0"/>
    </customSheetView>
    <customSheetView guid="{1BFE2A91-9960-49FB-B512-A4FCD8C3EC61}" scale="75">
      <pageMargins left="0.59055118110236227" right="0.59055118110236227" top="0.78740157480314965" bottom="0.78740157480314965" header="0.31496062992125984" footer="0.31496062992125984"/>
      <pageSetup paperSize="9" orientation="portrait" r:id="rId23"/>
      <headerFooter alignWithMargins="0"/>
    </customSheetView>
    <customSheetView guid="{B11D6758-BA5A-4F43-A11B-572A39E9790E}" scale="75">
      <pageMargins left="0.59055118110236227" right="0.59055118110236227" top="0.78740157480314965" bottom="0.78740157480314965" header="0.31496062992125984" footer="0.31496062992125984"/>
      <pageSetup paperSize="9" orientation="portrait" r:id="rId24"/>
      <headerFooter alignWithMargins="0"/>
    </customSheetView>
    <customSheetView guid="{C5E0F698-3666-4B81-8EED-CC2781573207}" scale="75">
      <pageMargins left="0.59055118110236227" right="0.59055118110236227" top="0.78740157480314965" bottom="0.78740157480314965" header="0.31496062992125984" footer="0.31496062992125984"/>
      <pageSetup paperSize="9" orientation="portrait" r:id="rId25"/>
      <headerFooter alignWithMargins="0"/>
    </customSheetView>
    <customSheetView guid="{898219FD-2AFB-47DD-A584-5E9CD05CCBB1}" scale="75">
      <pageMargins left="0.59055118110236227" right="0.59055118110236227" top="0.78740157480314965" bottom="0.78740157480314965" header="0.31496062992125984" footer="0.31496062992125984"/>
      <pageSetup paperSize="9" orientation="portrait" r:id="rId26"/>
      <headerFooter alignWithMargins="0"/>
    </customSheetView>
    <customSheetView guid="{F9FD260D-0E13-42FA-B6DD-FA7196CADFBB}" scale="75">
      <pageMargins left="0.59055118110236227" right="0.59055118110236227" top="0.78740157480314965" bottom="0.78740157480314965" header="0.31496062992125984" footer="0.31496062992125984"/>
      <pageSetup paperSize="9" orientation="portrait" r:id="rId27"/>
      <headerFooter alignWithMargins="0"/>
    </customSheetView>
    <customSheetView guid="{8F84476C-5D28-45F6-BFD4-9F4E2FD5B14D}" scale="75">
      <pageMargins left="0.59055118110236227" right="0.59055118110236227" top="0.78740157480314965" bottom="0.78740157480314965" header="0.31496062992125984" footer="0.31496062992125984"/>
      <pageSetup paperSize="9" orientation="portrait" r:id="rId28"/>
      <headerFooter alignWithMargins="0"/>
    </customSheetView>
    <customSheetView guid="{7A262490-7FC2-4C8C-B289-2D8F9C2B72A0}" scale="75">
      <pageMargins left="0.59055118110236227" right="0.59055118110236227" top="0.78740157480314965" bottom="0.78740157480314965" header="0.31496062992125984" footer="0.31496062992125984"/>
      <pageSetup paperSize="9" orientation="portrait" r:id="rId29"/>
      <headerFooter alignWithMargins="0"/>
    </customSheetView>
    <customSheetView guid="{BED141A3-5CB4-44D0-96C1-D3D2AD78F82E}" scale="75">
      <pageMargins left="0.59055118110236227" right="0.59055118110236227" top="0.78740157480314965" bottom="0.78740157480314965" header="0.31496062992125984" footer="0.31496062992125984"/>
      <pageSetup paperSize="9" orientation="portrait" r:id="rId30"/>
      <headerFooter alignWithMargins="0"/>
    </customSheetView>
    <customSheetView guid="{1BCDFE0B-EB32-405E-A123-CA77677AA7BE}" scale="75">
      <pageMargins left="0.59055118110236227" right="0.59055118110236227" top="0.78740157480314965" bottom="0.78740157480314965" header="0.31496062992125984" footer="0.31496062992125984"/>
      <pageSetup paperSize="9" orientation="portrait" r:id="rId31"/>
      <headerFooter alignWithMargins="0"/>
    </customSheetView>
    <customSheetView guid="{96390504-6689-4AFB-81A5-712B52EC1E83}" scale="75">
      <pageMargins left="0.59055118110236227" right="0.59055118110236227" top="0.78740157480314965" bottom="0.78740157480314965" header="0.31496062992125984" footer="0.31496062992125984"/>
      <pageSetup paperSize="9" orientation="portrait" r:id="rId32"/>
      <headerFooter alignWithMargins="0"/>
    </customSheetView>
    <customSheetView guid="{3FF74EB8-03DE-4C43-9AE6-A2853E714384}" scale="75">
      <pageMargins left="0.59055118110236227" right="0.59055118110236227" top="0.78740157480314965" bottom="0.78740157480314965" header="0.31496062992125984" footer="0.31496062992125984"/>
      <pageSetup paperSize="9" orientation="portrait" r:id="rId33"/>
      <headerFooter alignWithMargins="0"/>
    </customSheetView>
    <customSheetView guid="{2197E357-7CD0-4EA4-90A6-9555BC084B4F}" scale="75">
      <pageMargins left="0.59055118110236227" right="0.59055118110236227" top="0.78740157480314965" bottom="0.78740157480314965" header="0.31496062992125984" footer="0.31496062992125984"/>
      <pageSetup paperSize="9" orientation="portrait" r:id="rId34"/>
      <headerFooter alignWithMargins="0"/>
    </customSheetView>
    <customSheetView guid="{FF7A9D04-94D4-4D15-AD2D-E1F8E0368AE5}" scale="75">
      <pageMargins left="0.59055118110236227" right="0.59055118110236227" top="0.78740157480314965" bottom="0.78740157480314965" header="0.31496062992125984" footer="0.31496062992125984"/>
      <pageSetup paperSize="9" orientation="portrait" r:id="rId35"/>
      <headerFooter alignWithMargins="0"/>
    </customSheetView>
    <customSheetView guid="{8B65E8DB-C744-4D16-9819-6067CC1CCCAA}" scale="75">
      <pageMargins left="0.59055118110236227" right="0.59055118110236227" top="0.78740157480314965" bottom="0.78740157480314965" header="0.31496062992125984" footer="0.31496062992125984"/>
      <pageSetup paperSize="9" orientation="portrait" r:id="rId36"/>
      <headerFooter alignWithMargins="0"/>
    </customSheetView>
    <customSheetView guid="{06DBC5AB-88C1-4E14-8C73-F7B0FEB3D7E4}" scale="75">
      <pageMargins left="0.59055118110236227" right="0.59055118110236227" top="0.78740157480314965" bottom="0.78740157480314965" header="0.31496062992125984" footer="0.31496062992125984"/>
      <pageSetup paperSize="9" orientation="portrait" r:id="rId37"/>
      <headerFooter alignWithMargins="0"/>
    </customSheetView>
    <customSheetView guid="{43E09572-CE01-46DC-BF8D-61470785D9D8}" scale="75">
      <pageMargins left="0.59055118110236227" right="0.59055118110236227" top="0.78740157480314965" bottom="0.78740157480314965" header="0.31496062992125984" footer="0.31496062992125984"/>
      <pageSetup paperSize="9" orientation="portrait" r:id="rId38"/>
      <headerFooter alignWithMargins="0"/>
    </customSheetView>
    <customSheetView guid="{9E53071F-6DC1-48B1-9C5A-9EEB537B3297}" scale="75">
      <pageMargins left="0.59055118110236227" right="0.59055118110236227" top="0.78740157480314965" bottom="0.78740157480314965" header="0.31496062992125984" footer="0.31496062992125984"/>
      <pageSetup paperSize="9" orientation="portrait" r:id="rId39"/>
      <headerFooter alignWithMargins="0"/>
    </customSheetView>
    <customSheetView guid="{ED4482EE-7338-4CC5-85EA-72B3B193C360}" scale="75">
      <pageMargins left="0.59055118110236227" right="0.59055118110236227" top="0.78740157480314965" bottom="0.78740157480314965" header="0.31496062992125984" footer="0.31496062992125984"/>
      <pageSetup paperSize="9" orientation="portrait" r:id="rId40"/>
      <headerFooter alignWithMargins="0"/>
    </customSheetView>
    <customSheetView guid="{189F6A79-E0AD-48C6-A87A-B88942B73FB0}" scale="75">
      <pageMargins left="0.59055118110236227" right="0.59055118110236227" top="0.78740157480314965" bottom="0.78740157480314965" header="0.31496062992125984" footer="0.31496062992125984"/>
      <pageSetup paperSize="9" orientation="portrait" r:id="rId41"/>
      <headerFooter alignWithMargins="0"/>
    </customSheetView>
    <customSheetView guid="{4D74F358-5F93-45CB-B1B9-3325069D309B}" scale="75">
      <pageMargins left="0.59055118110236227" right="0.59055118110236227" top="0.78740157480314965" bottom="0.78740157480314965" header="0.31496062992125984" footer="0.31496062992125984"/>
      <pageSetup paperSize="9" orientation="portrait" r:id="rId42"/>
      <headerFooter alignWithMargins="0"/>
    </customSheetView>
    <customSheetView guid="{1486AC6E-B9F3-4CC2-AE0E-9827E85F6890}" scale="75">
      <pageMargins left="0.59055118110236227" right="0.59055118110236227" top="0.78740157480314965" bottom="0.78740157480314965" header="0.31496062992125984" footer="0.31496062992125984"/>
      <pageSetup paperSize="9" orientation="portrait" r:id="rId43"/>
      <headerFooter alignWithMargins="0"/>
    </customSheetView>
    <customSheetView guid="{94642DE4-2324-49BC-91D9-FAC00F585226}" scale="75">
      <pageMargins left="0.59055118110236227" right="0.59055118110236227" top="0.78740157480314965" bottom="0.78740157480314965" header="0.31496062992125984" footer="0.31496062992125984"/>
      <pageSetup paperSize="9" orientation="portrait" r:id="rId44"/>
      <headerFooter alignWithMargins="0"/>
    </customSheetView>
    <customSheetView guid="{4D2D3CAB-7699-4DB8-8B65-64F720C5DB21}" scale="75">
      <pageMargins left="0.59055118110236227" right="0.59055118110236227" top="0.78740157480314965" bottom="0.78740157480314965" header="0.31496062992125984" footer="0.31496062992125984"/>
      <pageSetup paperSize="9" orientation="portrait" r:id="rId45"/>
      <headerFooter alignWithMargins="0"/>
    </customSheetView>
    <customSheetView guid="{2EF88AF6-EE5B-4AC2-ACDB-9BB2BBF29173}" scale="75">
      <pageMargins left="0.59055118110236227" right="0.59055118110236227" top="0.78740157480314965" bottom="0.78740157480314965" header="0.31496062992125984" footer="0.31496062992125984"/>
      <pageSetup paperSize="9" orientation="portrait" r:id="rId46"/>
      <headerFooter alignWithMargins="0"/>
    </customSheetView>
    <customSheetView guid="{D5CA87AE-EAFF-4FDC-ABC9-AEF5B5BEB72E}" scale="75">
      <pageMargins left="0.59055118110236227" right="0.59055118110236227" top="0.78740157480314965" bottom="0.78740157480314965" header="0.31496062992125984" footer="0.31496062992125984"/>
      <pageSetup paperSize="9" orientation="portrait" r:id="rId47"/>
      <headerFooter alignWithMargins="0"/>
    </customSheetView>
    <customSheetView guid="{17AB8E9E-AF26-4EBF-9AA5-9A87DC9AD602}" scale="75">
      <pageMargins left="0.59055118110236227" right="0.59055118110236227" top="0.78740157480314965" bottom="0.78740157480314965" header="0.31496062992125984" footer="0.31496062992125984"/>
      <pageSetup paperSize="9" orientation="portrait" r:id="rId48"/>
      <headerFooter alignWithMargins="0"/>
    </customSheetView>
    <customSheetView guid="{D040BA70-5565-48F1-BFA8-4D40C54F0F21}" scale="75">
      <pageMargins left="0.59055118110236227" right="0.59055118110236227" top="0.78740157480314965" bottom="0.78740157480314965" header="0.31496062992125984" footer="0.31496062992125984"/>
      <pageSetup paperSize="9" orientation="portrait" r:id="rId49"/>
      <headerFooter alignWithMargins="0"/>
    </customSheetView>
    <customSheetView guid="{DDC9534C-6D09-4A16-B20C-329D6E1F671D}" scale="75">
      <pageMargins left="0.59055118110236227" right="0.59055118110236227" top="0.78740157480314965" bottom="0.78740157480314965" header="0.31496062992125984" footer="0.31496062992125984"/>
      <pageSetup paperSize="9" orientation="portrait" r:id="rId50"/>
      <headerFooter alignWithMargins="0"/>
    </customSheetView>
    <customSheetView guid="{8B44375A-1636-4AEA-8BC9-06A6E5FB3552}" scale="75">
      <pageMargins left="0.59055118110236227" right="0.59055118110236227" top="0.78740157480314965" bottom="0.78740157480314965" header="0.31496062992125984" footer="0.31496062992125984"/>
      <pageSetup paperSize="9" orientation="portrait" r:id="rId51"/>
      <headerFooter alignWithMargins="0"/>
    </customSheetView>
    <customSheetView guid="{BD934AF0-2C30-423F-A316-708B1B6405E5}" scale="75">
      <pageMargins left="0.59055118110236227" right="0.59055118110236227" top="0.78740157480314965" bottom="0.78740157480314965" header="0.31496062992125984" footer="0.31496062992125984"/>
      <pageSetup paperSize="9" orientation="portrait" r:id="rId52"/>
      <headerFooter alignWithMargins="0"/>
    </customSheetView>
    <customSheetView guid="{1C2FAE53-A98F-435E-9AEF-4E7909BF1616}" scale="75">
      <pageMargins left="0.59055118110236227" right="0.59055118110236227" top="0.78740157480314965" bottom="0.78740157480314965" header="0.31496062992125984" footer="0.31496062992125984"/>
      <pageSetup paperSize="9" orientation="portrait" r:id="rId53"/>
      <headerFooter alignWithMargins="0"/>
    </customSheetView>
    <customSheetView guid="{2269C0FD-B02E-4191-A436-AAEEA9894E11}" scale="75">
      <pageMargins left="0.59055118110236227" right="0.59055118110236227" top="0.78740157480314965" bottom="0.78740157480314965" header="0.31496062992125984" footer="0.31496062992125984"/>
      <pageSetup paperSize="9" orientation="portrait" r:id="rId54"/>
      <headerFooter alignWithMargins="0"/>
    </customSheetView>
    <customSheetView guid="{7F32949A-5CAB-4A39-BA6F-2E21B6F67F41}" scale="75">
      <pageMargins left="0.59055118110236227" right="0.59055118110236227" top="0.78740157480314965" bottom="0.78740157480314965" header="0.31496062992125984" footer="0.31496062992125984"/>
      <pageSetup paperSize="9" orientation="portrait" r:id="rId55"/>
      <headerFooter alignWithMargins="0"/>
    </customSheetView>
    <customSheetView guid="{96261999-39E9-4504-A3A1-B1430E0C0346}" scale="75">
      <pageMargins left="0.59055118110236227" right="0.59055118110236227" top="0.78740157480314965" bottom="0.78740157480314965" header="0.31496062992125984" footer="0.31496062992125984"/>
      <pageSetup paperSize="9" orientation="portrait" r:id="rId56"/>
      <headerFooter alignWithMargins="0"/>
    </customSheetView>
    <customSheetView guid="{1184DE22-5901-485C-8050-F941E80B16ED}" scale="75">
      <pageMargins left="0.59055118110236227" right="0.59055118110236227" top="0.78740157480314965" bottom="0.78740157480314965" header="0.31496062992125984" footer="0.31496062992125984"/>
      <pageSetup paperSize="9" orientation="portrait" r:id="rId57"/>
      <headerFooter alignWithMargins="0"/>
    </customSheetView>
    <customSheetView guid="{2B898D7F-EE90-4CFD-9F43-AB7414F89E77}" scale="75">
      <pageMargins left="0.59055118110236227" right="0.59055118110236227" top="0.78740157480314965" bottom="0.78740157480314965" header="0.31496062992125984" footer="0.31496062992125984"/>
      <pageSetup paperSize="9" orientation="portrait" r:id="rId58"/>
      <headerFooter alignWithMargins="0"/>
    </customSheetView>
    <customSheetView guid="{C6AFBE28-E866-4D5D-ADBD-07D2847FD902}" scale="75">
      <pageMargins left="0.59055118110236227" right="0.59055118110236227" top="0.78740157480314965" bottom="0.78740157480314965" header="0.31496062992125984" footer="0.31496062992125984"/>
      <pageSetup paperSize="9" orientation="portrait" r:id="rId59"/>
      <headerFooter alignWithMargins="0"/>
    </customSheetView>
    <customSheetView guid="{3735EA80-EB2D-4910-81F1-1AA74ECCBFE5}" scale="75">
      <pageMargins left="0.59055118110236227" right="0.59055118110236227" top="0.78740157480314965" bottom="0.78740157480314965" header="0.31496062992125984" footer="0.31496062992125984"/>
      <pageSetup paperSize="9" orientation="portrait" r:id="rId60"/>
      <headerFooter alignWithMargins="0"/>
    </customSheetView>
    <customSheetView guid="{436E96B2-CC3D-4C3D-8B1C-266CE54627E3}" scale="75">
      <pageMargins left="0.59055118110236227" right="0.59055118110236227" top="0.78740157480314965" bottom="0.78740157480314965" header="0.31496062992125984" footer="0.31496062992125984"/>
      <pageSetup paperSize="9" orientation="portrait" r:id="rId61"/>
      <headerFooter alignWithMargins="0"/>
    </customSheetView>
    <customSheetView guid="{5B441C35-8B1D-479D-A742-AF098D604223}" scale="75">
      <pageMargins left="0.59055118110236227" right="0.59055118110236227" top="0.78740157480314965" bottom="0.78740157480314965" header="0.31496062992125984" footer="0.31496062992125984"/>
      <pageSetup paperSize="9" orientation="portrait" r:id="rId62"/>
      <headerFooter alignWithMargins="0"/>
    </customSheetView>
    <customSheetView guid="{E4062767-D090-45A6-BD60-B90D5BBF3894}" scale="75">
      <pageMargins left="0.59055118110236227" right="0.59055118110236227" top="0.78740157480314965" bottom="0.78740157480314965" header="0.31496062992125984" footer="0.31496062992125984"/>
      <pageSetup paperSize="9" orientation="portrait" r:id="rId63"/>
      <headerFooter alignWithMargins="0"/>
    </customSheetView>
    <customSheetView guid="{1F973131-8A4E-4D06-BD72-AB7B2C989AC9}" scale="75">
      <pageMargins left="0.59055118110236227" right="0.59055118110236227" top="0.78740157480314965" bottom="0.78740157480314965" header="0.31496062992125984" footer="0.31496062992125984"/>
      <pageSetup paperSize="9" orientation="portrait" r:id="rId64"/>
      <headerFooter alignWithMargins="0"/>
    </customSheetView>
    <customSheetView guid="{1FF3D99B-551E-43BF-80CF-4BE9881BF48D}" scale="75">
      <pageMargins left="0.59055118110236227" right="0.59055118110236227" top="0.78740157480314965" bottom="0.78740157480314965" header="0.31496062992125984" footer="0.31496062992125984"/>
      <pageSetup paperSize="9" orientation="portrait" r:id="rId65"/>
      <headerFooter alignWithMargins="0"/>
    </customSheetView>
    <customSheetView guid="{240189DE-87D7-4094-9C55-239451DB35EE}" scale="75">
      <pageMargins left="0.59055118110236227" right="0.59055118110236227" top="0.78740157480314965" bottom="0.78740157480314965" header="0.31496062992125984" footer="0.31496062992125984"/>
      <pageSetup paperSize="9" orientation="portrait" r:id="rId66"/>
      <headerFooter alignWithMargins="0"/>
    </customSheetView>
    <customSheetView guid="{3879FE5B-EDC4-4A46-BAD1-D4F44E5C755B}" scale="75">
      <pageMargins left="0.59055118110236227" right="0.59055118110236227" top="0.78740157480314965" bottom="0.78740157480314965" header="0.31496062992125984" footer="0.31496062992125984"/>
      <pageSetup paperSize="9" orientation="portrait" r:id="rId67"/>
      <headerFooter alignWithMargins="0"/>
    </customSheetView>
    <customSheetView guid="{CFF65FEC-3D52-4BB3-8C14-3CC246A9956F}" scale="75">
      <pageMargins left="0.59055118110236227" right="0.59055118110236227" top="0.78740157480314965" bottom="0.78740157480314965" header="0.31496062992125984" footer="0.31496062992125984"/>
      <pageSetup paperSize="9" orientation="portrait" r:id="rId68"/>
      <headerFooter alignWithMargins="0"/>
    </customSheetView>
    <customSheetView guid="{3548A65C-53E9-4D33-AABC-827B0C7E9C69}" scale="75">
      <pageMargins left="0.59055118110236227" right="0.59055118110236227" top="0.78740157480314965" bottom="0.78740157480314965" header="0.31496062992125984" footer="0.31496062992125984"/>
      <pageSetup paperSize="9" orientation="portrait" r:id="rId69"/>
      <headerFooter alignWithMargins="0"/>
    </customSheetView>
    <customSheetView guid="{F086CED5-EBE2-44AF-B94E-B9989A6B9DCD}" scale="75">
      <pageMargins left="0.59055118110236227" right="0.59055118110236227" top="0.78740157480314965" bottom="0.78740157480314965" header="0.31496062992125984" footer="0.31496062992125984"/>
      <pageSetup paperSize="9" orientation="portrait" r:id="rId70"/>
      <headerFooter alignWithMargins="0"/>
    </customSheetView>
    <customSheetView guid="{7AA915D7-EB0A-47D9-A8BE-7E77CDFF3F08}" scale="75">
      <pageMargins left="0.59055118110236227" right="0.59055118110236227" top="0.78740157480314965" bottom="0.78740157480314965" header="0.31496062992125984" footer="0.31496062992125984"/>
      <pageSetup paperSize="9" orientation="portrait" r:id="rId71"/>
      <headerFooter alignWithMargins="0"/>
    </customSheetView>
    <customSheetView guid="{F3CC2422-C263-4ADA-B4A0-53719C6F4A1C}" scale="75">
      <pageMargins left="0.59055118110236227" right="0.59055118110236227" top="0.78740157480314965" bottom="0.78740157480314965" header="0.31496062992125984" footer="0.31496062992125984"/>
      <pageSetup paperSize="9" orientation="portrait" r:id="rId72"/>
      <headerFooter alignWithMargins="0"/>
    </customSheetView>
    <customSheetView guid="{71042459-703D-4FF3-8D53-1213B54B1552}" scale="75">
      <pageMargins left="0.59055118110236227" right="0.59055118110236227" top="0.78740157480314965" bottom="0.78740157480314965" header="0.31496062992125984" footer="0.31496062992125984"/>
      <pageSetup paperSize="9" orientation="portrait" r:id="rId73"/>
      <headerFooter alignWithMargins="0"/>
    </customSheetView>
    <customSheetView guid="{EE644B69-3942-4A0D-811D-C183FE0C8B84}" scale="75">
      <pageMargins left="0.59055118110236227" right="0.59055118110236227" top="0.78740157480314965" bottom="0.78740157480314965" header="0.31496062992125984" footer="0.31496062992125984"/>
      <pageSetup paperSize="9" orientation="portrait" r:id="rId74"/>
      <headerFooter alignWithMargins="0"/>
    </customSheetView>
    <customSheetView guid="{AA17E97B-ABB2-4C8B-BAA8-63934B5B5DBA}" scale="75">
      <pageMargins left="0.59055118110236227" right="0.59055118110236227" top="0.78740157480314965" bottom="0.78740157480314965" header="0.31496062992125984" footer="0.31496062992125984"/>
      <pageSetup paperSize="9" orientation="portrait" r:id="rId75"/>
      <headerFooter alignWithMargins="0"/>
    </customSheetView>
    <customSheetView guid="{723C59CB-A466-4479-8AA8-39674B010947}" scale="75">
      <pageMargins left="0.59055118110236227" right="0.59055118110236227" top="0.78740157480314965" bottom="0.78740157480314965" header="0.31496062992125984" footer="0.31496062992125984"/>
      <pageSetup paperSize="9" orientation="portrait" r:id="rId76"/>
      <headerFooter alignWithMargins="0"/>
    </customSheetView>
    <customSheetView guid="{9D1B7E56-0B3F-4392-BE9A-F57461B2AFB0}">
      <pageMargins left="0.59055118110236227" right="0.59055118110236227" top="0.78740157480314965" bottom="0.78740157480314965" header="0.31496062992125984" footer="0.31496062992125984"/>
      <pageSetup paperSize="9" orientation="portrait" r:id="rId77"/>
      <headerFooter alignWithMargins="0"/>
    </customSheetView>
    <customSheetView guid="{CD1FBD09-2D49-40A1-916B-5524EF5CA3FA}">
      <pageMargins left="0.59055118110236227" right="0.59055118110236227" top="0.78740157480314965" bottom="0.78740157480314965" header="0.31496062992125984" footer="0.31496062992125984"/>
      <pageSetup paperSize="9" orientation="portrait" r:id="rId78"/>
      <headerFooter alignWithMargins="0"/>
    </customSheetView>
    <customSheetView guid="{5513285A-7AFF-4B9F-AAF6-93131D585702}" scale="75">
      <pageMargins left="0.59055118110236227" right="0.59055118110236227" top="0.78740157480314965" bottom="0.78740157480314965" header="0.31496062992125984" footer="0.31496062992125984"/>
      <pageSetup paperSize="9" orientation="portrait" r:id="rId79"/>
      <headerFooter alignWithMargins="0"/>
    </customSheetView>
    <customSheetView guid="{A0A5534D-42D8-415C-8AAF-DF16D93BD699}" scale="75">
      <pageMargins left="0.59055118110236227" right="0.59055118110236227" top="0.78740157480314965" bottom="0.78740157480314965" header="0.31496062992125984" footer="0.31496062992125984"/>
      <pageSetup paperSize="9" orientation="portrait" r:id="rId80"/>
      <headerFooter alignWithMargins="0"/>
    </customSheetView>
    <customSheetView guid="{954601D5-9BC0-44CB-9222-E69A5143F9E9}">
      <pageMargins left="0.59055118110236227" right="0.59055118110236227" top="0.78740157480314965" bottom="0.78740157480314965" header="0.31496062992125984" footer="0.31496062992125984"/>
      <pageSetup paperSize="9" orientation="portrait" r:id="rId81"/>
      <headerFooter alignWithMargins="0"/>
    </customSheetView>
    <customSheetView guid="{20ACD794-F4A7-4F34-995C-D04BD1C46A1C}">
      <selection activeCell="G20" sqref="G20"/>
      <pageMargins left="0.59055118110236227" right="0.59055118110236227" top="0.78740157480314965" bottom="0.78740157480314965" header="0.31496062992125984" footer="0.31496062992125984"/>
      <pageSetup paperSize="9" orientation="portrait" r:id="rId82"/>
      <headerFooter alignWithMargins="0"/>
    </customSheetView>
  </customSheetViews>
  <phoneticPr fontId="2"/>
  <hyperlinks>
    <hyperlink ref="G1" location="目次!A1" display="目次へ戻る"/>
  </hyperlinks>
  <pageMargins left="0.59055118110236227" right="0.59055118110236227" top="0.78740157480314965" bottom="0.78740157480314965" header="0.31496062992125984" footer="0.31496062992125984"/>
  <pageSetup paperSize="9" orientation="portrait" r:id="rId8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V28"/>
  <sheetViews>
    <sheetView zoomScaleNormal="100" zoomScaleSheetLayoutView="100" workbookViewId="0">
      <pane xSplit="1" ySplit="8" topLeftCell="B9" activePane="bottomRight" state="frozen"/>
      <selection activeCell="M25" sqref="M25"/>
      <selection pane="topRight" activeCell="M25" sqref="M25"/>
      <selection pane="bottomLeft" activeCell="M25" sqref="M25"/>
      <selection pane="bottomRight" activeCell="M25" sqref="M25"/>
    </sheetView>
  </sheetViews>
  <sheetFormatPr defaultColWidth="9" defaultRowHeight="13.5"/>
  <cols>
    <col min="1" max="1" width="10.5" style="22" customWidth="1"/>
    <col min="2" max="46" width="10.25" style="23" customWidth="1"/>
    <col min="47" max="47" width="2.5" style="22" customWidth="1"/>
    <col min="48" max="48" width="11" style="22" bestFit="1" customWidth="1"/>
    <col min="49" max="16384" width="9" style="22"/>
  </cols>
  <sheetData>
    <row r="1" spans="1:48" ht="22.5" customHeight="1">
      <c r="AQ1" s="24"/>
      <c r="AT1" s="24" t="s">
        <v>185</v>
      </c>
      <c r="AV1" s="47" t="s">
        <v>32</v>
      </c>
    </row>
    <row r="2" spans="1:48" ht="22.5" customHeight="1">
      <c r="A2" s="38" t="s">
        <v>300</v>
      </c>
      <c r="B2" s="95"/>
      <c r="E2" s="95"/>
      <c r="H2" s="95"/>
    </row>
    <row r="3" spans="1:48" s="26" customFormat="1" ht="22.5" customHeight="1">
      <c r="A3" s="40"/>
      <c r="B3" s="96"/>
      <c r="C3" s="25"/>
      <c r="D3" s="25"/>
      <c r="E3" s="96"/>
      <c r="F3" s="25"/>
      <c r="G3" s="25"/>
      <c r="H3" s="96"/>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97"/>
      <c r="AR3" s="25"/>
      <c r="AS3" s="25"/>
      <c r="AT3" s="97" t="s">
        <v>33</v>
      </c>
    </row>
    <row r="4" spans="1:48" s="26" customFormat="1" ht="22.5" customHeight="1">
      <c r="A4" s="40"/>
      <c r="B4" s="96"/>
      <c r="C4" s="25"/>
      <c r="D4" s="25"/>
      <c r="E4" s="96"/>
      <c r="F4" s="25"/>
      <c r="G4" s="25"/>
      <c r="H4" s="96"/>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97"/>
      <c r="AR4" s="25"/>
      <c r="AS4" s="25"/>
      <c r="AT4" s="97" t="s">
        <v>34</v>
      </c>
    </row>
    <row r="5" spans="1:48" s="26" customFormat="1" ht="22.5" customHeight="1">
      <c r="A5" s="39"/>
      <c r="B5" s="98"/>
      <c r="C5" s="98"/>
      <c r="D5" s="25"/>
      <c r="E5" s="98"/>
      <c r="F5" s="98"/>
      <c r="G5" s="25"/>
      <c r="H5" s="98"/>
      <c r="I5" s="98"/>
      <c r="J5" s="25"/>
      <c r="K5" s="25"/>
      <c r="L5" s="25"/>
      <c r="M5" s="25"/>
      <c r="N5" s="25"/>
      <c r="O5" s="25"/>
      <c r="P5" s="25"/>
      <c r="Q5" s="25"/>
      <c r="R5" s="25"/>
      <c r="S5" s="25"/>
      <c r="T5" s="25"/>
      <c r="U5" s="25"/>
      <c r="V5" s="25"/>
      <c r="W5" s="25"/>
      <c r="X5" s="25"/>
      <c r="Y5" s="25"/>
      <c r="Z5" s="25"/>
      <c r="AA5" s="99"/>
      <c r="AB5" s="99"/>
      <c r="AC5" s="25"/>
      <c r="AD5" s="99"/>
      <c r="AE5" s="99"/>
      <c r="AF5" s="99"/>
      <c r="AG5" s="99"/>
      <c r="AH5" s="99"/>
      <c r="AI5" s="99"/>
      <c r="AJ5" s="99"/>
      <c r="AK5" s="99"/>
      <c r="AL5" s="99"/>
      <c r="AM5" s="99"/>
      <c r="AN5" s="99"/>
      <c r="AO5" s="99"/>
      <c r="AP5" s="25"/>
      <c r="AQ5" s="100"/>
      <c r="AR5" s="99"/>
      <c r="AS5" s="25"/>
      <c r="AT5" s="100" t="s">
        <v>304</v>
      </c>
    </row>
    <row r="6" spans="1:48" ht="20.100000000000001" customHeight="1">
      <c r="A6" s="232" t="s">
        <v>92</v>
      </c>
      <c r="B6" s="226" t="s">
        <v>93</v>
      </c>
      <c r="C6" s="227"/>
      <c r="D6" s="227"/>
      <c r="E6" s="227"/>
      <c r="F6" s="227"/>
      <c r="G6" s="227"/>
      <c r="H6" s="227"/>
      <c r="I6" s="227"/>
      <c r="J6" s="227"/>
      <c r="K6" s="227"/>
      <c r="L6" s="227"/>
      <c r="M6" s="227"/>
      <c r="N6" s="227"/>
      <c r="O6" s="227"/>
      <c r="P6" s="228"/>
      <c r="Q6" s="226" t="s">
        <v>94</v>
      </c>
      <c r="R6" s="227"/>
      <c r="S6" s="227"/>
      <c r="T6" s="227"/>
      <c r="U6" s="227"/>
      <c r="V6" s="227"/>
      <c r="W6" s="227"/>
      <c r="X6" s="227"/>
      <c r="Y6" s="227"/>
      <c r="Z6" s="227"/>
      <c r="AA6" s="227"/>
      <c r="AB6" s="227"/>
      <c r="AC6" s="227"/>
      <c r="AD6" s="227"/>
      <c r="AE6" s="228"/>
      <c r="AF6" s="226" t="s">
        <v>95</v>
      </c>
      <c r="AG6" s="227"/>
      <c r="AH6" s="227"/>
      <c r="AI6" s="227"/>
      <c r="AJ6" s="227"/>
      <c r="AK6" s="227"/>
      <c r="AL6" s="227"/>
      <c r="AM6" s="227"/>
      <c r="AN6" s="227"/>
      <c r="AO6" s="227"/>
      <c r="AP6" s="227"/>
      <c r="AQ6" s="227"/>
      <c r="AR6" s="227"/>
      <c r="AS6" s="227"/>
      <c r="AT6" s="227"/>
    </row>
    <row r="7" spans="1:48" ht="20.100000000000001" customHeight="1">
      <c r="A7" s="232"/>
      <c r="B7" s="228" t="s">
        <v>306</v>
      </c>
      <c r="C7" s="229"/>
      <c r="D7" s="229"/>
      <c r="E7" s="228" t="s">
        <v>149</v>
      </c>
      <c r="F7" s="229"/>
      <c r="G7" s="229"/>
      <c r="H7" s="228" t="s">
        <v>96</v>
      </c>
      <c r="I7" s="229"/>
      <c r="J7" s="229"/>
      <c r="K7" s="229" t="s">
        <v>97</v>
      </c>
      <c r="L7" s="229"/>
      <c r="M7" s="229"/>
      <c r="N7" s="229" t="s">
        <v>193</v>
      </c>
      <c r="O7" s="229"/>
      <c r="P7" s="229"/>
      <c r="Q7" s="229" t="s">
        <v>306</v>
      </c>
      <c r="R7" s="229"/>
      <c r="S7" s="229"/>
      <c r="T7" s="229" t="s">
        <v>149</v>
      </c>
      <c r="U7" s="229"/>
      <c r="V7" s="229"/>
      <c r="W7" s="229" t="s">
        <v>96</v>
      </c>
      <c r="X7" s="229"/>
      <c r="Y7" s="229"/>
      <c r="Z7" s="226" t="s">
        <v>98</v>
      </c>
      <c r="AA7" s="227"/>
      <c r="AB7" s="228"/>
      <c r="AC7" s="229" t="s">
        <v>193</v>
      </c>
      <c r="AD7" s="229"/>
      <c r="AE7" s="229"/>
      <c r="AF7" s="229" t="s">
        <v>306</v>
      </c>
      <c r="AG7" s="229"/>
      <c r="AH7" s="229"/>
      <c r="AI7" s="229" t="s">
        <v>149</v>
      </c>
      <c r="AJ7" s="229"/>
      <c r="AK7" s="229"/>
      <c r="AL7" s="229" t="s">
        <v>96</v>
      </c>
      <c r="AM7" s="229"/>
      <c r="AN7" s="229"/>
      <c r="AO7" s="229" t="s">
        <v>97</v>
      </c>
      <c r="AP7" s="229"/>
      <c r="AQ7" s="226"/>
      <c r="AR7" s="229" t="s">
        <v>193</v>
      </c>
      <c r="AS7" s="229"/>
      <c r="AT7" s="229"/>
    </row>
    <row r="8" spans="1:48" ht="20.100000000000001" customHeight="1">
      <c r="A8" s="232"/>
      <c r="B8" s="208" t="s">
        <v>99</v>
      </c>
      <c r="C8" s="206" t="s">
        <v>100</v>
      </c>
      <c r="D8" s="206" t="s">
        <v>101</v>
      </c>
      <c r="E8" s="204" t="s">
        <v>99</v>
      </c>
      <c r="F8" s="205" t="s">
        <v>100</v>
      </c>
      <c r="G8" s="205" t="s">
        <v>101</v>
      </c>
      <c r="H8" s="101" t="s">
        <v>99</v>
      </c>
      <c r="I8" s="27" t="s">
        <v>100</v>
      </c>
      <c r="J8" s="27" t="s">
        <v>101</v>
      </c>
      <c r="K8" s="27" t="s">
        <v>99</v>
      </c>
      <c r="L8" s="27" t="s">
        <v>100</v>
      </c>
      <c r="M8" s="27" t="s">
        <v>101</v>
      </c>
      <c r="N8" s="175" t="s">
        <v>99</v>
      </c>
      <c r="O8" s="175" t="s">
        <v>100</v>
      </c>
      <c r="P8" s="175" t="s">
        <v>101</v>
      </c>
      <c r="Q8" s="206" t="s">
        <v>99</v>
      </c>
      <c r="R8" s="208" t="s">
        <v>100</v>
      </c>
      <c r="S8" s="206" t="s">
        <v>101</v>
      </c>
      <c r="T8" s="205" t="s">
        <v>99</v>
      </c>
      <c r="U8" s="204" t="s">
        <v>100</v>
      </c>
      <c r="V8" s="205" t="s">
        <v>101</v>
      </c>
      <c r="W8" s="27" t="s">
        <v>99</v>
      </c>
      <c r="X8" s="101" t="s">
        <v>100</v>
      </c>
      <c r="Y8" s="27" t="s">
        <v>101</v>
      </c>
      <c r="Z8" s="27" t="s">
        <v>99</v>
      </c>
      <c r="AA8" s="27" t="s">
        <v>100</v>
      </c>
      <c r="AB8" s="27" t="s">
        <v>101</v>
      </c>
      <c r="AC8" s="175" t="s">
        <v>99</v>
      </c>
      <c r="AD8" s="175" t="s">
        <v>100</v>
      </c>
      <c r="AE8" s="175" t="s">
        <v>101</v>
      </c>
      <c r="AF8" s="206" t="s">
        <v>99</v>
      </c>
      <c r="AG8" s="206" t="s">
        <v>100</v>
      </c>
      <c r="AH8" s="207" t="s">
        <v>101</v>
      </c>
      <c r="AI8" s="205" t="s">
        <v>99</v>
      </c>
      <c r="AJ8" s="205" t="s">
        <v>100</v>
      </c>
      <c r="AK8" s="203" t="s">
        <v>101</v>
      </c>
      <c r="AL8" s="27" t="s">
        <v>99</v>
      </c>
      <c r="AM8" s="27" t="s">
        <v>100</v>
      </c>
      <c r="AN8" s="91" t="s">
        <v>101</v>
      </c>
      <c r="AO8" s="27" t="s">
        <v>99</v>
      </c>
      <c r="AP8" s="91" t="s">
        <v>100</v>
      </c>
      <c r="AQ8" s="91" t="s">
        <v>101</v>
      </c>
      <c r="AR8" s="175" t="s">
        <v>99</v>
      </c>
      <c r="AS8" s="176" t="s">
        <v>100</v>
      </c>
      <c r="AT8" s="176" t="s">
        <v>101</v>
      </c>
    </row>
    <row r="9" spans="1:48" s="23" customFormat="1" ht="24" customHeight="1">
      <c r="A9" s="102" t="s">
        <v>102</v>
      </c>
      <c r="B9" s="103">
        <f t="shared" ref="B9:B23" si="0">SUM(C9:D9)</f>
        <v>1472658</v>
      </c>
      <c r="C9" s="103">
        <v>334799</v>
      </c>
      <c r="D9" s="103">
        <v>1137859</v>
      </c>
      <c r="E9" s="103">
        <f t="shared" ref="E9:E23" si="1">SUM(F9:G9)</f>
        <v>1049870</v>
      </c>
      <c r="F9" s="103">
        <v>267008</v>
      </c>
      <c r="G9" s="103">
        <v>782862</v>
      </c>
      <c r="H9" s="103">
        <f t="shared" ref="H9:H23" si="2">SUM(I9:J9)</f>
        <v>1039079</v>
      </c>
      <c r="I9" s="103">
        <v>263883</v>
      </c>
      <c r="J9" s="103">
        <v>775196</v>
      </c>
      <c r="K9" s="103">
        <f>SUM(L9:M9)</f>
        <v>1355060</v>
      </c>
      <c r="L9" s="103">
        <v>364814</v>
      </c>
      <c r="M9" s="103">
        <v>990246</v>
      </c>
      <c r="N9" s="103">
        <f>SUM(O9:P9)</f>
        <v>1022230</v>
      </c>
      <c r="O9" s="103">
        <v>267215</v>
      </c>
      <c r="P9" s="103">
        <v>755015</v>
      </c>
      <c r="Q9" s="103">
        <f t="shared" ref="Q9:Q23" si="3">SUM(R9:S9)</f>
        <v>11105669</v>
      </c>
      <c r="R9" s="103">
        <v>3526306</v>
      </c>
      <c r="S9" s="103">
        <v>7579363</v>
      </c>
      <c r="T9" s="103">
        <f t="shared" ref="T9:T23" si="4">SUM(U9:V9)</f>
        <v>8308863</v>
      </c>
      <c r="U9" s="103">
        <v>2773073</v>
      </c>
      <c r="V9" s="103">
        <v>5535790</v>
      </c>
      <c r="W9" s="103">
        <f t="shared" ref="W9:W23" si="5">SUM(X9:Y9)</f>
        <v>8569694</v>
      </c>
      <c r="X9" s="103">
        <v>2758769</v>
      </c>
      <c r="Y9" s="103">
        <v>5810925</v>
      </c>
      <c r="Z9" s="103">
        <f t="shared" ref="Z9:Z23" si="6">SUM(AA9:AB9)</f>
        <v>11596089</v>
      </c>
      <c r="AA9" s="103">
        <v>3941646</v>
      </c>
      <c r="AB9" s="103">
        <v>7654443</v>
      </c>
      <c r="AC9" s="103">
        <f t="shared" ref="AC9:AC23" si="7">SUM(AD9:AE9)</f>
        <v>9602670</v>
      </c>
      <c r="AD9" s="103">
        <v>3138020</v>
      </c>
      <c r="AE9" s="103">
        <v>6464650</v>
      </c>
      <c r="AF9" s="103">
        <f>SUM(AG9:AH9)</f>
        <v>54823711900</v>
      </c>
      <c r="AG9" s="104">
        <v>41353167100</v>
      </c>
      <c r="AH9" s="103">
        <v>13470544800</v>
      </c>
      <c r="AI9" s="103">
        <f>SUM(AJ9:AK9)</f>
        <v>45092764600</v>
      </c>
      <c r="AJ9" s="104">
        <v>34043778300</v>
      </c>
      <c r="AK9" s="103">
        <v>11048986300</v>
      </c>
      <c r="AL9" s="103">
        <f>SUM(AM9:AN9)</f>
        <v>47882837400</v>
      </c>
      <c r="AM9" s="104">
        <v>35665164900</v>
      </c>
      <c r="AN9" s="103">
        <v>12217672500</v>
      </c>
      <c r="AO9" s="103">
        <v>54483591700</v>
      </c>
      <c r="AP9" s="104">
        <v>40682029400</v>
      </c>
      <c r="AQ9" s="103">
        <v>13801562200</v>
      </c>
      <c r="AR9" s="103">
        <f t="shared" ref="AR9:AR23" si="8">SUM(AS9:AT9)</f>
        <v>52264577500</v>
      </c>
      <c r="AS9" s="104">
        <v>38938831800</v>
      </c>
      <c r="AT9" s="103">
        <v>13325745700</v>
      </c>
    </row>
    <row r="10" spans="1:48" ht="24" customHeight="1">
      <c r="A10" s="93" t="s">
        <v>103</v>
      </c>
      <c r="B10" s="103">
        <f t="shared" si="0"/>
        <v>26124</v>
      </c>
      <c r="C10" s="103">
        <v>4869</v>
      </c>
      <c r="D10" s="103">
        <v>21255</v>
      </c>
      <c r="E10" s="103">
        <f t="shared" si="1"/>
        <v>17985</v>
      </c>
      <c r="F10" s="103">
        <v>3682</v>
      </c>
      <c r="G10" s="103">
        <v>14303</v>
      </c>
      <c r="H10" s="103">
        <f t="shared" si="2"/>
        <v>17599</v>
      </c>
      <c r="I10" s="103">
        <v>3783</v>
      </c>
      <c r="J10" s="103">
        <v>13816</v>
      </c>
      <c r="K10" s="103">
        <f>SUM(L10:M10)</f>
        <v>18628</v>
      </c>
      <c r="L10" s="103">
        <v>4077</v>
      </c>
      <c r="M10" s="103">
        <v>14551</v>
      </c>
      <c r="N10" s="103">
        <f>SUM(O10:P10)</f>
        <v>17337</v>
      </c>
      <c r="O10" s="103">
        <v>3811</v>
      </c>
      <c r="P10" s="103">
        <v>13526</v>
      </c>
      <c r="Q10" s="103">
        <f t="shared" si="3"/>
        <v>164752</v>
      </c>
      <c r="R10" s="103">
        <v>39146</v>
      </c>
      <c r="S10" s="103">
        <v>125606</v>
      </c>
      <c r="T10" s="103">
        <f t="shared" si="4"/>
        <v>115688</v>
      </c>
      <c r="U10" s="103">
        <v>27940</v>
      </c>
      <c r="V10" s="103">
        <v>87748</v>
      </c>
      <c r="W10" s="103">
        <f t="shared" si="5"/>
        <v>117265</v>
      </c>
      <c r="X10" s="103">
        <v>29772</v>
      </c>
      <c r="Y10" s="103">
        <v>87493</v>
      </c>
      <c r="Z10" s="103">
        <f t="shared" si="6"/>
        <v>129756</v>
      </c>
      <c r="AA10" s="105">
        <v>32365</v>
      </c>
      <c r="AB10" s="105">
        <v>97391</v>
      </c>
      <c r="AC10" s="103">
        <f t="shared" si="7"/>
        <v>131044</v>
      </c>
      <c r="AD10" s="105">
        <v>30794</v>
      </c>
      <c r="AE10" s="105">
        <v>100250</v>
      </c>
      <c r="AF10" s="103">
        <f>SUM(AG10:AH10)</f>
        <v>467015200</v>
      </c>
      <c r="AG10" s="103">
        <v>263124400</v>
      </c>
      <c r="AH10" s="103">
        <v>203890800</v>
      </c>
      <c r="AI10" s="103">
        <f>SUM(AJ10:AK10)</f>
        <v>352969700</v>
      </c>
      <c r="AJ10" s="103">
        <v>187951500</v>
      </c>
      <c r="AK10" s="103">
        <v>165018200</v>
      </c>
      <c r="AL10" s="103">
        <f>SUM(AM10:AN10)</f>
        <v>419863136</v>
      </c>
      <c r="AM10" s="103">
        <v>225720636</v>
      </c>
      <c r="AN10" s="103">
        <v>194142500</v>
      </c>
      <c r="AO10" s="103">
        <f t="shared" ref="AO10:AO23" si="9">SUM(AP10:AQ10)</f>
        <v>463174173</v>
      </c>
      <c r="AP10" s="103">
        <v>252202118</v>
      </c>
      <c r="AQ10" s="103">
        <v>210972055</v>
      </c>
      <c r="AR10" s="103">
        <f t="shared" si="8"/>
        <v>442376853</v>
      </c>
      <c r="AS10" s="103">
        <v>238895996</v>
      </c>
      <c r="AT10" s="103">
        <v>203480857</v>
      </c>
    </row>
    <row r="11" spans="1:48" ht="24" customHeight="1">
      <c r="A11" s="106" t="s">
        <v>104</v>
      </c>
      <c r="B11" s="107">
        <f t="shared" si="0"/>
        <v>4341</v>
      </c>
      <c r="C11" s="107">
        <v>1310</v>
      </c>
      <c r="D11" s="107">
        <v>3031</v>
      </c>
      <c r="E11" s="107">
        <f t="shared" si="1"/>
        <v>3207</v>
      </c>
      <c r="F11" s="107">
        <v>1068</v>
      </c>
      <c r="G11" s="107">
        <v>2139</v>
      </c>
      <c r="H11" s="107">
        <f t="shared" si="2"/>
        <v>3055</v>
      </c>
      <c r="I11" s="107">
        <v>1014</v>
      </c>
      <c r="J11" s="107">
        <v>2041</v>
      </c>
      <c r="K11" s="107">
        <f>SUM(L11:M11)</f>
        <v>3364</v>
      </c>
      <c r="L11" s="107">
        <v>1159</v>
      </c>
      <c r="M11" s="107">
        <v>2205</v>
      </c>
      <c r="N11" s="107">
        <f>SUM(O11:P11)</f>
        <v>3092</v>
      </c>
      <c r="O11" s="107">
        <v>1089</v>
      </c>
      <c r="P11" s="107">
        <v>2003</v>
      </c>
      <c r="Q11" s="107">
        <f t="shared" si="3"/>
        <v>35493</v>
      </c>
      <c r="R11" s="107">
        <v>13472</v>
      </c>
      <c r="S11" s="107">
        <v>22021</v>
      </c>
      <c r="T11" s="107">
        <f t="shared" si="4"/>
        <v>26213</v>
      </c>
      <c r="U11" s="107">
        <v>9943</v>
      </c>
      <c r="V11" s="107">
        <v>16270</v>
      </c>
      <c r="W11" s="107">
        <f t="shared" si="5"/>
        <v>25900</v>
      </c>
      <c r="X11" s="107">
        <v>10031</v>
      </c>
      <c r="Y11" s="107">
        <v>15869</v>
      </c>
      <c r="Z11" s="107">
        <f t="shared" si="6"/>
        <v>29586</v>
      </c>
      <c r="AA11" s="108">
        <v>11128</v>
      </c>
      <c r="AB11" s="108">
        <v>18458</v>
      </c>
      <c r="AC11" s="107">
        <f t="shared" si="7"/>
        <v>28994</v>
      </c>
      <c r="AD11" s="108">
        <v>10737</v>
      </c>
      <c r="AE11" s="108">
        <v>18257</v>
      </c>
      <c r="AF11" s="107">
        <f t="shared" ref="AF11:AF25" si="10">SUM(AG11:AH11)</f>
        <v>149139300</v>
      </c>
      <c r="AG11" s="107">
        <v>107482200</v>
      </c>
      <c r="AH11" s="107">
        <v>41657100</v>
      </c>
      <c r="AI11" s="107">
        <f t="shared" ref="AI11:AI25" si="11">SUM(AJ11:AK11)</f>
        <v>110375100</v>
      </c>
      <c r="AJ11" s="107">
        <v>76312800</v>
      </c>
      <c r="AK11" s="107">
        <v>34062300</v>
      </c>
      <c r="AL11" s="107">
        <f t="shared" ref="AL11:AL25" si="12">SUM(AM11:AN11)</f>
        <v>125256556</v>
      </c>
      <c r="AM11" s="107">
        <v>85119258</v>
      </c>
      <c r="AN11" s="107">
        <v>40137298</v>
      </c>
      <c r="AO11" s="107">
        <f t="shared" si="9"/>
        <v>140296252</v>
      </c>
      <c r="AP11" s="109">
        <v>96927105</v>
      </c>
      <c r="AQ11" s="109">
        <v>43369147</v>
      </c>
      <c r="AR11" s="107">
        <f t="shared" si="8"/>
        <v>140136954</v>
      </c>
      <c r="AS11" s="109">
        <v>97638684</v>
      </c>
      <c r="AT11" s="109">
        <v>42498270</v>
      </c>
    </row>
    <row r="12" spans="1:48" ht="24" customHeight="1">
      <c r="A12" s="93" t="s">
        <v>17</v>
      </c>
      <c r="B12" s="103">
        <f t="shared" si="0"/>
        <v>3393</v>
      </c>
      <c r="C12" s="103">
        <v>727</v>
      </c>
      <c r="D12" s="103">
        <v>2666</v>
      </c>
      <c r="E12" s="103">
        <f t="shared" si="1"/>
        <v>2592</v>
      </c>
      <c r="F12" s="103">
        <v>612</v>
      </c>
      <c r="G12" s="103">
        <v>1980</v>
      </c>
      <c r="H12" s="103">
        <f t="shared" si="2"/>
        <v>2600</v>
      </c>
      <c r="I12" s="103">
        <v>596</v>
      </c>
      <c r="J12" s="103">
        <v>2004</v>
      </c>
      <c r="K12" s="103">
        <f t="shared" ref="K12:K23" si="13">SUM(L12:M12)</f>
        <v>2726</v>
      </c>
      <c r="L12" s="103">
        <v>650</v>
      </c>
      <c r="M12" s="103">
        <v>2076</v>
      </c>
      <c r="N12" s="103">
        <f t="shared" ref="N12:N23" si="14">SUM(O12:P12)</f>
        <v>2519</v>
      </c>
      <c r="O12" s="103">
        <v>577</v>
      </c>
      <c r="P12" s="103">
        <v>1942</v>
      </c>
      <c r="Q12" s="103">
        <f t="shared" si="3"/>
        <v>25412</v>
      </c>
      <c r="R12" s="103">
        <v>6645</v>
      </c>
      <c r="S12" s="103">
        <v>18767</v>
      </c>
      <c r="T12" s="103">
        <f t="shared" si="4"/>
        <v>19677</v>
      </c>
      <c r="U12" s="103">
        <v>5422</v>
      </c>
      <c r="V12" s="103">
        <v>14255</v>
      </c>
      <c r="W12" s="103">
        <f t="shared" si="5"/>
        <v>20477</v>
      </c>
      <c r="X12" s="103">
        <v>5463</v>
      </c>
      <c r="Y12" s="103">
        <v>15014</v>
      </c>
      <c r="Z12" s="103">
        <f t="shared" si="6"/>
        <v>21771</v>
      </c>
      <c r="AA12" s="105">
        <v>5592</v>
      </c>
      <c r="AB12" s="105">
        <v>16179</v>
      </c>
      <c r="AC12" s="103">
        <f t="shared" si="7"/>
        <v>21501</v>
      </c>
      <c r="AD12" s="105">
        <v>5094</v>
      </c>
      <c r="AE12" s="105">
        <v>16407</v>
      </c>
      <c r="AF12" s="103">
        <f t="shared" si="10"/>
        <v>81329400</v>
      </c>
      <c r="AG12" s="103">
        <v>49398300</v>
      </c>
      <c r="AH12" s="103">
        <v>31931100</v>
      </c>
      <c r="AI12" s="103">
        <f t="shared" si="11"/>
        <v>64418600</v>
      </c>
      <c r="AJ12" s="103">
        <v>37626600</v>
      </c>
      <c r="AK12" s="103">
        <v>26792000</v>
      </c>
      <c r="AL12" s="103">
        <f t="shared" si="12"/>
        <v>78551102</v>
      </c>
      <c r="AM12" s="103">
        <v>44729782</v>
      </c>
      <c r="AN12" s="103">
        <v>33821320</v>
      </c>
      <c r="AO12" s="103">
        <f t="shared" si="9"/>
        <v>83661477</v>
      </c>
      <c r="AP12" s="110">
        <v>48292627</v>
      </c>
      <c r="AQ12" s="110">
        <v>35368850</v>
      </c>
      <c r="AR12" s="103">
        <f t="shared" si="8"/>
        <v>78522860</v>
      </c>
      <c r="AS12" s="110">
        <v>45833234</v>
      </c>
      <c r="AT12" s="110">
        <v>32689626</v>
      </c>
    </row>
    <row r="13" spans="1:48" ht="24" customHeight="1">
      <c r="A13" s="102" t="s">
        <v>18</v>
      </c>
      <c r="B13" s="103">
        <f t="shared" si="0"/>
        <v>2008</v>
      </c>
      <c r="C13" s="103">
        <v>493</v>
      </c>
      <c r="D13" s="103">
        <v>1515</v>
      </c>
      <c r="E13" s="103">
        <f t="shared" si="1"/>
        <v>1390</v>
      </c>
      <c r="F13" s="103">
        <v>372</v>
      </c>
      <c r="G13" s="103">
        <v>1018</v>
      </c>
      <c r="H13" s="103">
        <f t="shared" si="2"/>
        <v>1462</v>
      </c>
      <c r="I13" s="103">
        <v>394</v>
      </c>
      <c r="J13" s="103">
        <v>1068</v>
      </c>
      <c r="K13" s="103">
        <f t="shared" si="13"/>
        <v>1498</v>
      </c>
      <c r="L13" s="105">
        <v>402</v>
      </c>
      <c r="M13" s="105">
        <v>1096</v>
      </c>
      <c r="N13" s="103">
        <f t="shared" si="14"/>
        <v>1350</v>
      </c>
      <c r="O13" s="105">
        <v>360</v>
      </c>
      <c r="P13" s="105">
        <v>990</v>
      </c>
      <c r="Q13" s="103">
        <f t="shared" si="3"/>
        <v>13123</v>
      </c>
      <c r="R13" s="103">
        <v>3515</v>
      </c>
      <c r="S13" s="103">
        <v>9608</v>
      </c>
      <c r="T13" s="103">
        <f t="shared" si="4"/>
        <v>9037</v>
      </c>
      <c r="U13" s="103">
        <v>2626</v>
      </c>
      <c r="V13" s="103">
        <v>6411</v>
      </c>
      <c r="W13" s="103">
        <f t="shared" si="5"/>
        <v>10392</v>
      </c>
      <c r="X13" s="103">
        <v>3248</v>
      </c>
      <c r="Y13" s="103">
        <v>7144</v>
      </c>
      <c r="Z13" s="103">
        <f t="shared" si="6"/>
        <v>10663</v>
      </c>
      <c r="AA13" s="105">
        <v>3198</v>
      </c>
      <c r="AB13" s="105">
        <v>7465</v>
      </c>
      <c r="AC13" s="103">
        <f t="shared" si="7"/>
        <v>10606</v>
      </c>
      <c r="AD13" s="105">
        <v>2630</v>
      </c>
      <c r="AE13" s="105">
        <v>7976</v>
      </c>
      <c r="AF13" s="103">
        <f t="shared" si="10"/>
        <v>31375400</v>
      </c>
      <c r="AG13" s="103">
        <v>15196600</v>
      </c>
      <c r="AH13" s="103">
        <v>16178800</v>
      </c>
      <c r="AI13" s="103">
        <f t="shared" si="11"/>
        <v>26515200</v>
      </c>
      <c r="AJ13" s="103">
        <v>14044600</v>
      </c>
      <c r="AK13" s="103">
        <v>12470600</v>
      </c>
      <c r="AL13" s="103">
        <f t="shared" si="12"/>
        <v>32557075</v>
      </c>
      <c r="AM13" s="103">
        <v>15969882</v>
      </c>
      <c r="AN13" s="103">
        <v>16587193</v>
      </c>
      <c r="AO13" s="103">
        <f t="shared" si="9"/>
        <v>30089106</v>
      </c>
      <c r="AP13" s="110">
        <v>14404493</v>
      </c>
      <c r="AQ13" s="110">
        <v>15684613</v>
      </c>
      <c r="AR13" s="103">
        <f t="shared" si="8"/>
        <v>28733891</v>
      </c>
      <c r="AS13" s="110">
        <v>13025691</v>
      </c>
      <c r="AT13" s="110">
        <v>15708200</v>
      </c>
    </row>
    <row r="14" spans="1:48" ht="24" customHeight="1">
      <c r="A14" s="93" t="s">
        <v>19</v>
      </c>
      <c r="B14" s="103">
        <f t="shared" si="0"/>
        <v>4054</v>
      </c>
      <c r="C14" s="103">
        <v>727</v>
      </c>
      <c r="D14" s="103">
        <v>3327</v>
      </c>
      <c r="E14" s="103">
        <f t="shared" si="1"/>
        <v>2784</v>
      </c>
      <c r="F14" s="103">
        <v>567</v>
      </c>
      <c r="G14" s="103">
        <v>2217</v>
      </c>
      <c r="H14" s="103">
        <f t="shared" si="2"/>
        <v>2724</v>
      </c>
      <c r="I14" s="103">
        <v>588</v>
      </c>
      <c r="J14" s="103">
        <v>2136</v>
      </c>
      <c r="K14" s="103">
        <f t="shared" si="13"/>
        <v>3062</v>
      </c>
      <c r="L14" s="105">
        <v>654</v>
      </c>
      <c r="M14" s="105">
        <v>2408</v>
      </c>
      <c r="N14" s="103">
        <f t="shared" si="14"/>
        <v>2961</v>
      </c>
      <c r="O14" s="105">
        <v>628</v>
      </c>
      <c r="P14" s="105">
        <v>2333</v>
      </c>
      <c r="Q14" s="103">
        <f t="shared" si="3"/>
        <v>27353</v>
      </c>
      <c r="R14" s="103">
        <v>6133</v>
      </c>
      <c r="S14" s="103">
        <v>21220</v>
      </c>
      <c r="T14" s="103">
        <f t="shared" si="4"/>
        <v>18789</v>
      </c>
      <c r="U14" s="103">
        <v>4111</v>
      </c>
      <c r="V14" s="103">
        <v>14678</v>
      </c>
      <c r="W14" s="103">
        <f t="shared" si="5"/>
        <v>18602</v>
      </c>
      <c r="X14" s="103">
        <v>4480</v>
      </c>
      <c r="Y14" s="103">
        <v>14122</v>
      </c>
      <c r="Z14" s="103">
        <f t="shared" si="6"/>
        <v>21405</v>
      </c>
      <c r="AA14" s="105">
        <v>4854</v>
      </c>
      <c r="AB14" s="105">
        <v>16551</v>
      </c>
      <c r="AC14" s="103">
        <f t="shared" si="7"/>
        <v>23705</v>
      </c>
      <c r="AD14" s="105">
        <v>5017</v>
      </c>
      <c r="AE14" s="105">
        <v>18688</v>
      </c>
      <c r="AF14" s="103">
        <f t="shared" si="10"/>
        <v>84917900</v>
      </c>
      <c r="AG14" s="103">
        <v>49621500</v>
      </c>
      <c r="AH14" s="103">
        <v>35296400</v>
      </c>
      <c r="AI14" s="103">
        <f t="shared" si="11"/>
        <v>63022500</v>
      </c>
      <c r="AJ14" s="103">
        <v>32848500</v>
      </c>
      <c r="AK14" s="103">
        <v>30174000</v>
      </c>
      <c r="AL14" s="103">
        <f t="shared" si="12"/>
        <v>80258558</v>
      </c>
      <c r="AM14" s="103">
        <v>44939303</v>
      </c>
      <c r="AN14" s="103">
        <v>35319255</v>
      </c>
      <c r="AO14" s="103">
        <f t="shared" si="9"/>
        <v>86981373</v>
      </c>
      <c r="AP14" s="110">
        <v>46315122</v>
      </c>
      <c r="AQ14" s="110">
        <v>40666251</v>
      </c>
      <c r="AR14" s="103">
        <f t="shared" si="8"/>
        <v>81023340</v>
      </c>
      <c r="AS14" s="110">
        <v>43089295</v>
      </c>
      <c r="AT14" s="110">
        <v>37934045</v>
      </c>
    </row>
    <row r="15" spans="1:48" ht="24" customHeight="1">
      <c r="A15" s="93" t="s">
        <v>20</v>
      </c>
      <c r="B15" s="103">
        <f t="shared" si="0"/>
        <v>802</v>
      </c>
      <c r="C15" s="103">
        <v>143</v>
      </c>
      <c r="D15" s="103">
        <v>659</v>
      </c>
      <c r="E15" s="103">
        <f t="shared" si="1"/>
        <v>617</v>
      </c>
      <c r="F15" s="103">
        <v>114</v>
      </c>
      <c r="G15" s="103">
        <v>503</v>
      </c>
      <c r="H15" s="103">
        <f t="shared" si="2"/>
        <v>590</v>
      </c>
      <c r="I15" s="103">
        <v>129</v>
      </c>
      <c r="J15" s="103">
        <v>461</v>
      </c>
      <c r="K15" s="103">
        <f t="shared" si="13"/>
        <v>618</v>
      </c>
      <c r="L15" s="105">
        <v>133</v>
      </c>
      <c r="M15" s="105">
        <v>485</v>
      </c>
      <c r="N15" s="103">
        <f t="shared" si="14"/>
        <v>576</v>
      </c>
      <c r="O15" s="105">
        <v>115</v>
      </c>
      <c r="P15" s="105">
        <v>461</v>
      </c>
      <c r="Q15" s="103">
        <f t="shared" si="3"/>
        <v>4876</v>
      </c>
      <c r="R15" s="103">
        <v>831</v>
      </c>
      <c r="S15" s="103">
        <v>4045</v>
      </c>
      <c r="T15" s="103">
        <f t="shared" si="4"/>
        <v>3973</v>
      </c>
      <c r="U15" s="103">
        <v>738</v>
      </c>
      <c r="V15" s="103">
        <v>3235</v>
      </c>
      <c r="W15" s="103">
        <f t="shared" si="5"/>
        <v>3870</v>
      </c>
      <c r="X15" s="103">
        <v>793</v>
      </c>
      <c r="Y15" s="103">
        <v>3077</v>
      </c>
      <c r="Z15" s="103">
        <f t="shared" si="6"/>
        <v>4232</v>
      </c>
      <c r="AA15" s="105">
        <v>842</v>
      </c>
      <c r="AB15" s="105">
        <v>3390</v>
      </c>
      <c r="AC15" s="103">
        <f t="shared" si="7"/>
        <v>4210</v>
      </c>
      <c r="AD15" s="105">
        <v>818</v>
      </c>
      <c r="AE15" s="105">
        <v>3392</v>
      </c>
      <c r="AF15" s="103">
        <f t="shared" si="10"/>
        <v>11015000</v>
      </c>
      <c r="AG15" s="103">
        <v>4543000</v>
      </c>
      <c r="AH15" s="103">
        <v>6472000</v>
      </c>
      <c r="AI15" s="103">
        <f t="shared" si="11"/>
        <v>9354600</v>
      </c>
      <c r="AJ15" s="103">
        <v>3139000</v>
      </c>
      <c r="AK15" s="103">
        <v>6215600</v>
      </c>
      <c r="AL15" s="103">
        <f t="shared" si="12"/>
        <v>9941571</v>
      </c>
      <c r="AM15" s="103">
        <v>3830682</v>
      </c>
      <c r="AN15" s="103">
        <v>6110889</v>
      </c>
      <c r="AO15" s="103">
        <f t="shared" si="9"/>
        <v>11837215</v>
      </c>
      <c r="AP15" s="110">
        <v>4859133</v>
      </c>
      <c r="AQ15" s="110">
        <v>6978082</v>
      </c>
      <c r="AR15" s="103">
        <f t="shared" si="8"/>
        <v>11411329</v>
      </c>
      <c r="AS15" s="110">
        <v>4394774</v>
      </c>
      <c r="AT15" s="110">
        <v>7016555</v>
      </c>
    </row>
    <row r="16" spans="1:48" ht="24" customHeight="1">
      <c r="A16" s="93" t="s">
        <v>21</v>
      </c>
      <c r="B16" s="103">
        <f t="shared" si="0"/>
        <v>873</v>
      </c>
      <c r="C16" s="103">
        <v>163</v>
      </c>
      <c r="D16" s="103">
        <v>710</v>
      </c>
      <c r="E16" s="103">
        <f t="shared" si="1"/>
        <v>640</v>
      </c>
      <c r="F16" s="103">
        <v>123</v>
      </c>
      <c r="G16" s="103">
        <v>517</v>
      </c>
      <c r="H16" s="103">
        <f t="shared" si="2"/>
        <v>623</v>
      </c>
      <c r="I16" s="103">
        <v>136</v>
      </c>
      <c r="J16" s="103">
        <v>487</v>
      </c>
      <c r="K16" s="103">
        <f t="shared" si="13"/>
        <v>668</v>
      </c>
      <c r="L16" s="105">
        <v>147</v>
      </c>
      <c r="M16" s="105">
        <v>521</v>
      </c>
      <c r="N16" s="103">
        <f t="shared" si="14"/>
        <v>656</v>
      </c>
      <c r="O16" s="105">
        <v>142</v>
      </c>
      <c r="P16" s="105">
        <v>514</v>
      </c>
      <c r="Q16" s="103">
        <f t="shared" si="3"/>
        <v>5598</v>
      </c>
      <c r="R16" s="103">
        <v>1016</v>
      </c>
      <c r="S16" s="103">
        <v>4582</v>
      </c>
      <c r="T16" s="103">
        <f t="shared" si="4"/>
        <v>4229</v>
      </c>
      <c r="U16" s="103">
        <v>703</v>
      </c>
      <c r="V16" s="103">
        <v>3526</v>
      </c>
      <c r="W16" s="103">
        <f t="shared" si="5"/>
        <v>4355</v>
      </c>
      <c r="X16" s="103">
        <v>799</v>
      </c>
      <c r="Y16" s="103">
        <v>3556</v>
      </c>
      <c r="Z16" s="103">
        <f t="shared" si="6"/>
        <v>4591</v>
      </c>
      <c r="AA16" s="105">
        <v>881</v>
      </c>
      <c r="AB16" s="105">
        <v>3710</v>
      </c>
      <c r="AC16" s="103">
        <f t="shared" si="7"/>
        <v>4715</v>
      </c>
      <c r="AD16" s="105">
        <v>856</v>
      </c>
      <c r="AE16" s="105">
        <v>3859</v>
      </c>
      <c r="AF16" s="103">
        <f t="shared" si="10"/>
        <v>12945300</v>
      </c>
      <c r="AG16" s="103">
        <v>5243100</v>
      </c>
      <c r="AH16" s="103">
        <v>7702200</v>
      </c>
      <c r="AI16" s="103">
        <f t="shared" si="11"/>
        <v>11078300</v>
      </c>
      <c r="AJ16" s="103">
        <v>4413200</v>
      </c>
      <c r="AK16" s="103">
        <v>6665100</v>
      </c>
      <c r="AL16" s="103">
        <f t="shared" si="12"/>
        <v>13144972</v>
      </c>
      <c r="AM16" s="103">
        <v>5476959</v>
      </c>
      <c r="AN16" s="103">
        <v>7668013</v>
      </c>
      <c r="AO16" s="103">
        <f t="shared" si="9"/>
        <v>13194865</v>
      </c>
      <c r="AP16" s="110">
        <v>5504082</v>
      </c>
      <c r="AQ16" s="110">
        <v>7690783</v>
      </c>
      <c r="AR16" s="103">
        <f t="shared" si="8"/>
        <v>13156973</v>
      </c>
      <c r="AS16" s="110">
        <v>4445786</v>
      </c>
      <c r="AT16" s="110">
        <v>8711187</v>
      </c>
    </row>
    <row r="17" spans="1:46" ht="24" customHeight="1">
      <c r="A17" s="93" t="s">
        <v>22</v>
      </c>
      <c r="B17" s="103">
        <f t="shared" si="0"/>
        <v>853</v>
      </c>
      <c r="C17" s="103">
        <v>107</v>
      </c>
      <c r="D17" s="103">
        <v>746</v>
      </c>
      <c r="E17" s="103">
        <f t="shared" si="1"/>
        <v>623</v>
      </c>
      <c r="F17" s="103">
        <v>74</v>
      </c>
      <c r="G17" s="103">
        <v>549</v>
      </c>
      <c r="H17" s="103">
        <f t="shared" si="2"/>
        <v>578</v>
      </c>
      <c r="I17" s="103">
        <v>80</v>
      </c>
      <c r="J17" s="103">
        <v>498</v>
      </c>
      <c r="K17" s="103">
        <f t="shared" si="13"/>
        <v>585</v>
      </c>
      <c r="L17" s="105">
        <v>71</v>
      </c>
      <c r="M17" s="105">
        <v>514</v>
      </c>
      <c r="N17" s="103">
        <f t="shared" si="14"/>
        <v>489</v>
      </c>
      <c r="O17" s="105">
        <v>64</v>
      </c>
      <c r="P17" s="105">
        <v>425</v>
      </c>
      <c r="Q17" s="103">
        <f t="shared" si="3"/>
        <v>3623</v>
      </c>
      <c r="R17" s="103">
        <v>463</v>
      </c>
      <c r="S17" s="103">
        <v>3160</v>
      </c>
      <c r="T17" s="103">
        <f t="shared" si="4"/>
        <v>2534</v>
      </c>
      <c r="U17" s="103">
        <v>343</v>
      </c>
      <c r="V17" s="103">
        <v>2191</v>
      </c>
      <c r="W17" s="103">
        <f t="shared" si="5"/>
        <v>2690</v>
      </c>
      <c r="X17" s="103">
        <v>416</v>
      </c>
      <c r="Y17" s="103">
        <v>2274</v>
      </c>
      <c r="Z17" s="103">
        <f t="shared" si="6"/>
        <v>2740</v>
      </c>
      <c r="AA17" s="105">
        <v>323</v>
      </c>
      <c r="AB17" s="105">
        <v>2417</v>
      </c>
      <c r="AC17" s="103">
        <f t="shared" si="7"/>
        <v>2556</v>
      </c>
      <c r="AD17" s="105">
        <v>312</v>
      </c>
      <c r="AE17" s="105">
        <v>2244</v>
      </c>
      <c r="AF17" s="103">
        <f t="shared" si="10"/>
        <v>5906500</v>
      </c>
      <c r="AG17" s="103">
        <v>1346900</v>
      </c>
      <c r="AH17" s="103">
        <v>4559600</v>
      </c>
      <c r="AI17" s="103">
        <f t="shared" si="11"/>
        <v>4329500</v>
      </c>
      <c r="AJ17" s="103">
        <v>1310600</v>
      </c>
      <c r="AK17" s="103">
        <v>3018900</v>
      </c>
      <c r="AL17" s="103">
        <f t="shared" si="12"/>
        <v>5078327</v>
      </c>
      <c r="AM17" s="103">
        <v>966496</v>
      </c>
      <c r="AN17" s="103">
        <v>4111831</v>
      </c>
      <c r="AO17" s="103">
        <f t="shared" si="9"/>
        <v>5973038</v>
      </c>
      <c r="AP17" s="110">
        <v>1554140</v>
      </c>
      <c r="AQ17" s="110">
        <v>4418898</v>
      </c>
      <c r="AR17" s="103">
        <f t="shared" si="8"/>
        <v>5519900</v>
      </c>
      <c r="AS17" s="110">
        <v>1272418</v>
      </c>
      <c r="AT17" s="110">
        <v>4247482</v>
      </c>
    </row>
    <row r="18" spans="1:46" ht="24" customHeight="1">
      <c r="A18" s="93" t="s">
        <v>23</v>
      </c>
      <c r="B18" s="103">
        <f t="shared" si="0"/>
        <v>580</v>
      </c>
      <c r="C18" s="103">
        <v>97</v>
      </c>
      <c r="D18" s="103">
        <v>483</v>
      </c>
      <c r="E18" s="103">
        <f t="shared" si="1"/>
        <v>356</v>
      </c>
      <c r="F18" s="103">
        <v>64</v>
      </c>
      <c r="G18" s="103">
        <v>292</v>
      </c>
      <c r="H18" s="103">
        <f t="shared" si="2"/>
        <v>388</v>
      </c>
      <c r="I18" s="103">
        <v>75</v>
      </c>
      <c r="J18" s="103">
        <v>313</v>
      </c>
      <c r="K18" s="103">
        <f t="shared" si="13"/>
        <v>398</v>
      </c>
      <c r="L18" s="105">
        <v>76</v>
      </c>
      <c r="M18" s="105">
        <v>322</v>
      </c>
      <c r="N18" s="103">
        <f t="shared" si="14"/>
        <v>359</v>
      </c>
      <c r="O18" s="105">
        <v>54</v>
      </c>
      <c r="P18" s="105">
        <v>305</v>
      </c>
      <c r="Q18" s="103">
        <f t="shared" si="3"/>
        <v>3285</v>
      </c>
      <c r="R18" s="103">
        <v>561</v>
      </c>
      <c r="S18" s="103">
        <v>2724</v>
      </c>
      <c r="T18" s="103">
        <f t="shared" si="4"/>
        <v>2196</v>
      </c>
      <c r="U18" s="103">
        <v>343</v>
      </c>
      <c r="V18" s="103">
        <v>1853</v>
      </c>
      <c r="W18" s="103">
        <f t="shared" si="5"/>
        <v>2249</v>
      </c>
      <c r="X18" s="103">
        <v>397</v>
      </c>
      <c r="Y18" s="103">
        <v>1852</v>
      </c>
      <c r="Z18" s="103">
        <f t="shared" si="6"/>
        <v>2575</v>
      </c>
      <c r="AA18" s="105">
        <v>439</v>
      </c>
      <c r="AB18" s="105">
        <v>2136</v>
      </c>
      <c r="AC18" s="103">
        <f t="shared" si="7"/>
        <v>2468</v>
      </c>
      <c r="AD18" s="105">
        <v>337</v>
      </c>
      <c r="AE18" s="105">
        <v>2131</v>
      </c>
      <c r="AF18" s="103">
        <f t="shared" si="10"/>
        <v>6868400</v>
      </c>
      <c r="AG18" s="103">
        <v>2781400</v>
      </c>
      <c r="AH18" s="103">
        <v>4087000</v>
      </c>
      <c r="AI18" s="103">
        <f t="shared" si="11"/>
        <v>6206300</v>
      </c>
      <c r="AJ18" s="103">
        <v>2752300</v>
      </c>
      <c r="AK18" s="103">
        <v>3454000</v>
      </c>
      <c r="AL18" s="103">
        <f t="shared" si="12"/>
        <v>7179569</v>
      </c>
      <c r="AM18" s="103">
        <v>3107608</v>
      </c>
      <c r="AN18" s="103">
        <v>4071961</v>
      </c>
      <c r="AO18" s="103">
        <f t="shared" si="9"/>
        <v>8727995</v>
      </c>
      <c r="AP18" s="110">
        <v>4011950</v>
      </c>
      <c r="AQ18" s="110">
        <v>4716045</v>
      </c>
      <c r="AR18" s="103">
        <f t="shared" si="8"/>
        <v>6898649</v>
      </c>
      <c r="AS18" s="110">
        <v>2686714</v>
      </c>
      <c r="AT18" s="110">
        <v>4211935</v>
      </c>
    </row>
    <row r="19" spans="1:46" ht="24" customHeight="1">
      <c r="A19" s="93" t="s">
        <v>24</v>
      </c>
      <c r="B19" s="103">
        <f t="shared" si="0"/>
        <v>726</v>
      </c>
      <c r="C19" s="103">
        <v>84</v>
      </c>
      <c r="D19" s="103">
        <v>642</v>
      </c>
      <c r="E19" s="103">
        <f t="shared" si="1"/>
        <v>553</v>
      </c>
      <c r="F19" s="103">
        <v>66</v>
      </c>
      <c r="G19" s="103">
        <v>487</v>
      </c>
      <c r="H19" s="103">
        <f t="shared" si="2"/>
        <v>544</v>
      </c>
      <c r="I19" s="103">
        <v>73</v>
      </c>
      <c r="J19" s="103">
        <v>471</v>
      </c>
      <c r="K19" s="103">
        <f t="shared" si="13"/>
        <v>550</v>
      </c>
      <c r="L19" s="105">
        <v>80</v>
      </c>
      <c r="M19" s="105">
        <v>470</v>
      </c>
      <c r="N19" s="103">
        <f t="shared" si="14"/>
        <v>506</v>
      </c>
      <c r="O19" s="105">
        <v>77</v>
      </c>
      <c r="P19" s="105">
        <v>429</v>
      </c>
      <c r="Q19" s="103">
        <f t="shared" si="3"/>
        <v>3791</v>
      </c>
      <c r="R19" s="103">
        <v>463</v>
      </c>
      <c r="S19" s="103">
        <v>3328</v>
      </c>
      <c r="T19" s="103">
        <f t="shared" si="4"/>
        <v>2997</v>
      </c>
      <c r="U19" s="103">
        <v>391</v>
      </c>
      <c r="V19" s="103">
        <v>2606</v>
      </c>
      <c r="W19" s="103">
        <f t="shared" si="5"/>
        <v>3030</v>
      </c>
      <c r="X19" s="103">
        <v>395</v>
      </c>
      <c r="Y19" s="103">
        <v>2635</v>
      </c>
      <c r="Z19" s="103">
        <f t="shared" si="6"/>
        <v>3357</v>
      </c>
      <c r="AA19" s="105">
        <v>481</v>
      </c>
      <c r="AB19" s="105">
        <v>2876</v>
      </c>
      <c r="AC19" s="103">
        <f t="shared" si="7"/>
        <v>3115</v>
      </c>
      <c r="AD19" s="105">
        <v>463</v>
      </c>
      <c r="AE19" s="105">
        <v>2652</v>
      </c>
      <c r="AF19" s="103">
        <f t="shared" si="10"/>
        <v>6639800</v>
      </c>
      <c r="AG19" s="103">
        <v>1895300</v>
      </c>
      <c r="AH19" s="103">
        <v>4744500</v>
      </c>
      <c r="AI19" s="103">
        <f t="shared" si="11"/>
        <v>6078900</v>
      </c>
      <c r="AJ19" s="103">
        <v>1505000</v>
      </c>
      <c r="AK19" s="103">
        <v>4573900</v>
      </c>
      <c r="AL19" s="103">
        <f t="shared" si="12"/>
        <v>6734152</v>
      </c>
      <c r="AM19" s="103">
        <v>2065352</v>
      </c>
      <c r="AN19" s="103">
        <v>4668800</v>
      </c>
      <c r="AO19" s="103">
        <f t="shared" si="9"/>
        <v>9456674</v>
      </c>
      <c r="AP19" s="110">
        <v>4162304</v>
      </c>
      <c r="AQ19" s="110">
        <v>5294370</v>
      </c>
      <c r="AR19" s="103">
        <f t="shared" si="8"/>
        <v>7995791</v>
      </c>
      <c r="AS19" s="110">
        <v>3561998</v>
      </c>
      <c r="AT19" s="110">
        <v>4433793</v>
      </c>
    </row>
    <row r="20" spans="1:46" ht="24" customHeight="1">
      <c r="A20" s="93" t="s">
        <v>25</v>
      </c>
      <c r="B20" s="103">
        <f t="shared" si="0"/>
        <v>590</v>
      </c>
      <c r="C20" s="103">
        <v>66</v>
      </c>
      <c r="D20" s="103">
        <v>524</v>
      </c>
      <c r="E20" s="103">
        <f t="shared" si="1"/>
        <v>422</v>
      </c>
      <c r="F20" s="103">
        <v>43</v>
      </c>
      <c r="G20" s="103">
        <v>379</v>
      </c>
      <c r="H20" s="103">
        <f t="shared" si="2"/>
        <v>395</v>
      </c>
      <c r="I20" s="103">
        <v>42</v>
      </c>
      <c r="J20" s="103">
        <v>353</v>
      </c>
      <c r="K20" s="103">
        <f t="shared" si="13"/>
        <v>408</v>
      </c>
      <c r="L20" s="105">
        <v>46</v>
      </c>
      <c r="M20" s="105">
        <v>362</v>
      </c>
      <c r="N20" s="103">
        <f t="shared" si="14"/>
        <v>375</v>
      </c>
      <c r="O20" s="105">
        <v>39</v>
      </c>
      <c r="P20" s="105">
        <v>336</v>
      </c>
      <c r="Q20" s="103">
        <f t="shared" si="3"/>
        <v>2756</v>
      </c>
      <c r="R20" s="103">
        <v>442</v>
      </c>
      <c r="S20" s="103">
        <v>2314</v>
      </c>
      <c r="T20" s="103">
        <f t="shared" si="4"/>
        <v>2078</v>
      </c>
      <c r="U20" s="103">
        <v>304</v>
      </c>
      <c r="V20" s="103">
        <v>1774</v>
      </c>
      <c r="W20" s="103">
        <f t="shared" si="5"/>
        <v>1940</v>
      </c>
      <c r="X20" s="103">
        <v>195</v>
      </c>
      <c r="Y20" s="103">
        <v>1745</v>
      </c>
      <c r="Z20" s="103">
        <f t="shared" si="6"/>
        <v>2154</v>
      </c>
      <c r="AA20" s="105">
        <v>315</v>
      </c>
      <c r="AB20" s="105">
        <v>1839</v>
      </c>
      <c r="AC20" s="103">
        <f t="shared" si="7"/>
        <v>2130</v>
      </c>
      <c r="AD20" s="105">
        <v>295</v>
      </c>
      <c r="AE20" s="105">
        <v>1835</v>
      </c>
      <c r="AF20" s="103">
        <f t="shared" si="10"/>
        <v>4356900</v>
      </c>
      <c r="AG20" s="103">
        <v>1356000</v>
      </c>
      <c r="AH20" s="103">
        <v>3000900</v>
      </c>
      <c r="AI20" s="103">
        <f t="shared" si="11"/>
        <v>3918700</v>
      </c>
      <c r="AJ20" s="103">
        <v>1382700</v>
      </c>
      <c r="AK20" s="103">
        <v>2536000</v>
      </c>
      <c r="AL20" s="103">
        <f t="shared" si="12"/>
        <v>4338856</v>
      </c>
      <c r="AM20" s="103">
        <v>1068686</v>
      </c>
      <c r="AN20" s="103">
        <v>3270170</v>
      </c>
      <c r="AO20" s="103">
        <f t="shared" si="9"/>
        <v>5030634</v>
      </c>
      <c r="AP20" s="110">
        <v>1614300</v>
      </c>
      <c r="AQ20" s="110">
        <v>3416334</v>
      </c>
      <c r="AR20" s="103">
        <f t="shared" si="8"/>
        <v>4702599</v>
      </c>
      <c r="AS20" s="110">
        <v>1662695</v>
      </c>
      <c r="AT20" s="110">
        <v>3039904</v>
      </c>
    </row>
    <row r="21" spans="1:46" ht="24" customHeight="1">
      <c r="A21" s="111" t="s">
        <v>105</v>
      </c>
      <c r="B21" s="103">
        <f t="shared" si="0"/>
        <v>948</v>
      </c>
      <c r="C21" s="112">
        <v>163</v>
      </c>
      <c r="D21" s="112">
        <v>785</v>
      </c>
      <c r="E21" s="103">
        <f t="shared" si="1"/>
        <v>474</v>
      </c>
      <c r="F21" s="112">
        <v>103</v>
      </c>
      <c r="G21" s="112">
        <v>371</v>
      </c>
      <c r="H21" s="103">
        <f t="shared" si="2"/>
        <v>501</v>
      </c>
      <c r="I21" s="112">
        <v>107</v>
      </c>
      <c r="J21" s="112">
        <v>394</v>
      </c>
      <c r="K21" s="103">
        <f t="shared" si="13"/>
        <v>544</v>
      </c>
      <c r="L21" s="105">
        <v>116</v>
      </c>
      <c r="M21" s="105">
        <v>428</v>
      </c>
      <c r="N21" s="103">
        <f t="shared" si="14"/>
        <v>556</v>
      </c>
      <c r="O21" s="105">
        <v>114</v>
      </c>
      <c r="P21" s="105">
        <v>442</v>
      </c>
      <c r="Q21" s="103">
        <f t="shared" si="3"/>
        <v>5653</v>
      </c>
      <c r="R21" s="103">
        <v>1316</v>
      </c>
      <c r="S21" s="103">
        <v>4337</v>
      </c>
      <c r="T21" s="103">
        <f t="shared" si="4"/>
        <v>2749</v>
      </c>
      <c r="U21" s="103">
        <v>477</v>
      </c>
      <c r="V21" s="103">
        <v>2272</v>
      </c>
      <c r="W21" s="103">
        <f t="shared" si="5"/>
        <v>2884</v>
      </c>
      <c r="X21" s="103">
        <v>569</v>
      </c>
      <c r="Y21" s="103">
        <v>2315</v>
      </c>
      <c r="Z21" s="103">
        <f t="shared" si="6"/>
        <v>3486</v>
      </c>
      <c r="AA21" s="105">
        <v>919</v>
      </c>
      <c r="AB21" s="105">
        <v>2567</v>
      </c>
      <c r="AC21" s="103">
        <f t="shared" si="7"/>
        <v>3951</v>
      </c>
      <c r="AD21" s="105">
        <v>843</v>
      </c>
      <c r="AE21" s="105">
        <v>3108</v>
      </c>
      <c r="AF21" s="103">
        <f t="shared" si="10"/>
        <v>12216500</v>
      </c>
      <c r="AG21" s="103">
        <v>5303100</v>
      </c>
      <c r="AH21" s="103">
        <v>6913400</v>
      </c>
      <c r="AI21" s="103">
        <f t="shared" si="11"/>
        <v>6113900</v>
      </c>
      <c r="AJ21" s="103">
        <v>2243700</v>
      </c>
      <c r="AK21" s="103">
        <v>3870200</v>
      </c>
      <c r="AL21" s="103">
        <f t="shared" si="12"/>
        <v>9008645</v>
      </c>
      <c r="AM21" s="103">
        <v>2920966</v>
      </c>
      <c r="AN21" s="103">
        <v>6087679</v>
      </c>
      <c r="AO21" s="103">
        <f t="shared" si="9"/>
        <v>12193208</v>
      </c>
      <c r="AP21" s="110">
        <v>4993595</v>
      </c>
      <c r="AQ21" s="110">
        <v>7199613</v>
      </c>
      <c r="AR21" s="103">
        <f t="shared" si="8"/>
        <v>11352015</v>
      </c>
      <c r="AS21" s="110">
        <v>3996035</v>
      </c>
      <c r="AT21" s="110">
        <v>7355980</v>
      </c>
    </row>
    <row r="22" spans="1:46" ht="24" customHeight="1">
      <c r="A22" s="93" t="s">
        <v>26</v>
      </c>
      <c r="B22" s="103">
        <f t="shared" si="0"/>
        <v>813</v>
      </c>
      <c r="C22" s="103">
        <v>112</v>
      </c>
      <c r="D22" s="103">
        <v>701</v>
      </c>
      <c r="E22" s="103">
        <f t="shared" si="1"/>
        <v>588</v>
      </c>
      <c r="F22" s="103">
        <v>67</v>
      </c>
      <c r="G22" s="103">
        <v>521</v>
      </c>
      <c r="H22" s="103">
        <f t="shared" si="2"/>
        <v>564</v>
      </c>
      <c r="I22" s="103">
        <v>75</v>
      </c>
      <c r="J22" s="103">
        <v>489</v>
      </c>
      <c r="K22" s="103">
        <f t="shared" si="13"/>
        <v>560</v>
      </c>
      <c r="L22" s="105">
        <v>72</v>
      </c>
      <c r="M22" s="105">
        <v>488</v>
      </c>
      <c r="N22" s="103">
        <f t="shared" si="14"/>
        <v>522</v>
      </c>
      <c r="O22" s="105">
        <v>73</v>
      </c>
      <c r="P22" s="105">
        <v>449</v>
      </c>
      <c r="Q22" s="103">
        <f t="shared" si="3"/>
        <v>4273</v>
      </c>
      <c r="R22" s="103">
        <v>663</v>
      </c>
      <c r="S22" s="103">
        <v>3610</v>
      </c>
      <c r="T22" s="103">
        <f t="shared" si="4"/>
        <v>3254</v>
      </c>
      <c r="U22" s="103">
        <v>351</v>
      </c>
      <c r="V22" s="103">
        <v>2903</v>
      </c>
      <c r="W22" s="103">
        <f t="shared" si="5"/>
        <v>2897</v>
      </c>
      <c r="X22" s="103">
        <v>404</v>
      </c>
      <c r="Y22" s="103">
        <v>2493</v>
      </c>
      <c r="Z22" s="103">
        <f t="shared" si="6"/>
        <v>3243</v>
      </c>
      <c r="AA22" s="105">
        <v>400</v>
      </c>
      <c r="AB22" s="105">
        <v>2843</v>
      </c>
      <c r="AC22" s="103">
        <f t="shared" si="7"/>
        <v>3307</v>
      </c>
      <c r="AD22" s="105">
        <v>443</v>
      </c>
      <c r="AE22" s="105">
        <v>2864</v>
      </c>
      <c r="AF22" s="103">
        <f t="shared" si="10"/>
        <v>8046000</v>
      </c>
      <c r="AG22" s="103">
        <v>2691300</v>
      </c>
      <c r="AH22" s="103">
        <v>5354700</v>
      </c>
      <c r="AI22" s="103">
        <f t="shared" si="11"/>
        <v>5377700</v>
      </c>
      <c r="AJ22" s="103">
        <v>1140300</v>
      </c>
      <c r="AK22" s="103">
        <v>4237400</v>
      </c>
      <c r="AL22" s="103">
        <f t="shared" si="12"/>
        <v>6027299</v>
      </c>
      <c r="AM22" s="103">
        <v>1513215</v>
      </c>
      <c r="AN22" s="103">
        <v>4514084</v>
      </c>
      <c r="AO22" s="103">
        <f t="shared" si="9"/>
        <v>7404419</v>
      </c>
      <c r="AP22" s="110">
        <v>1704844</v>
      </c>
      <c r="AQ22" s="110">
        <v>5699575</v>
      </c>
      <c r="AR22" s="103">
        <f t="shared" si="8"/>
        <v>6053166</v>
      </c>
      <c r="AS22" s="110">
        <v>1599181</v>
      </c>
      <c r="AT22" s="110">
        <v>4453985</v>
      </c>
    </row>
    <row r="23" spans="1:46" ht="24" customHeight="1">
      <c r="A23" s="93" t="s">
        <v>106</v>
      </c>
      <c r="B23" s="103">
        <f t="shared" si="0"/>
        <v>377</v>
      </c>
      <c r="C23" s="103">
        <v>76</v>
      </c>
      <c r="D23" s="103">
        <v>301</v>
      </c>
      <c r="E23" s="103">
        <f t="shared" si="1"/>
        <v>312</v>
      </c>
      <c r="F23" s="103">
        <v>54</v>
      </c>
      <c r="G23" s="103">
        <v>258</v>
      </c>
      <c r="H23" s="103">
        <f t="shared" si="2"/>
        <v>311</v>
      </c>
      <c r="I23" s="103">
        <v>70</v>
      </c>
      <c r="J23" s="103">
        <v>241</v>
      </c>
      <c r="K23" s="103">
        <f t="shared" si="13"/>
        <v>321</v>
      </c>
      <c r="L23" s="105">
        <v>73</v>
      </c>
      <c r="M23" s="105">
        <v>248</v>
      </c>
      <c r="N23" s="103">
        <f t="shared" si="14"/>
        <v>284</v>
      </c>
      <c r="O23" s="105">
        <v>76</v>
      </c>
      <c r="P23" s="105">
        <v>208</v>
      </c>
      <c r="Q23" s="103">
        <f t="shared" si="3"/>
        <v>2428</v>
      </c>
      <c r="R23" s="103">
        <v>621</v>
      </c>
      <c r="S23" s="103">
        <v>1807</v>
      </c>
      <c r="T23" s="103">
        <f t="shared" si="4"/>
        <v>2244</v>
      </c>
      <c r="U23" s="103">
        <v>611</v>
      </c>
      <c r="V23" s="103">
        <v>1633</v>
      </c>
      <c r="W23" s="103">
        <f t="shared" si="5"/>
        <v>2144</v>
      </c>
      <c r="X23" s="103">
        <v>706</v>
      </c>
      <c r="Y23" s="103">
        <v>1438</v>
      </c>
      <c r="Z23" s="103">
        <f t="shared" si="6"/>
        <v>2505</v>
      </c>
      <c r="AA23" s="105">
        <v>797</v>
      </c>
      <c r="AB23" s="105">
        <v>1708</v>
      </c>
      <c r="AC23" s="103">
        <f t="shared" si="7"/>
        <v>2483</v>
      </c>
      <c r="AD23" s="105">
        <v>816</v>
      </c>
      <c r="AE23" s="105">
        <v>1667</v>
      </c>
      <c r="AF23" s="103">
        <f t="shared" si="10"/>
        <v>8136800</v>
      </c>
      <c r="AG23" s="103">
        <v>5131100</v>
      </c>
      <c r="AH23" s="103">
        <v>3005700</v>
      </c>
      <c r="AI23" s="103">
        <f t="shared" si="11"/>
        <v>6848200</v>
      </c>
      <c r="AJ23" s="103">
        <v>3278300</v>
      </c>
      <c r="AK23" s="103">
        <v>3569900</v>
      </c>
      <c r="AL23" s="103">
        <f t="shared" si="12"/>
        <v>8902566</v>
      </c>
      <c r="AM23" s="103">
        <v>5783727</v>
      </c>
      <c r="AN23" s="103">
        <v>3118839</v>
      </c>
      <c r="AO23" s="103">
        <f t="shared" si="9"/>
        <v>13263805</v>
      </c>
      <c r="AP23" s="110">
        <v>9151075</v>
      </c>
      <c r="AQ23" s="110">
        <v>4112730</v>
      </c>
      <c r="AR23" s="103">
        <f t="shared" si="8"/>
        <v>12078269</v>
      </c>
      <c r="AS23" s="110">
        <v>7209136</v>
      </c>
      <c r="AT23" s="110">
        <v>4869133</v>
      </c>
    </row>
    <row r="24" spans="1:46" ht="24" customHeight="1">
      <c r="A24" s="93" t="s">
        <v>107</v>
      </c>
      <c r="B24" s="103">
        <f t="shared" ref="B24" si="15">SUM(B11:B23)</f>
        <v>20358</v>
      </c>
      <c r="C24" s="103">
        <f>SUM(C11:C23)</f>
        <v>4268</v>
      </c>
      <c r="D24" s="103">
        <f t="shared" ref="D24" si="16">SUM(D11:D23)</f>
        <v>16090</v>
      </c>
      <c r="E24" s="103">
        <f t="shared" ref="E24:G24" si="17">SUM(E11:E23)</f>
        <v>14558</v>
      </c>
      <c r="F24" s="103">
        <f>SUM(F11:F23)</f>
        <v>3327</v>
      </c>
      <c r="G24" s="103">
        <f t="shared" si="17"/>
        <v>11231</v>
      </c>
      <c r="H24" s="103">
        <f t="shared" ref="H24:AA24" si="18">SUM(H11:H23)</f>
        <v>14335</v>
      </c>
      <c r="I24" s="103">
        <f t="shared" si="18"/>
        <v>3379</v>
      </c>
      <c r="J24" s="103">
        <f t="shared" si="18"/>
        <v>10956</v>
      </c>
      <c r="K24" s="103">
        <f t="shared" si="18"/>
        <v>15302</v>
      </c>
      <c r="L24" s="103">
        <f t="shared" si="18"/>
        <v>3679</v>
      </c>
      <c r="M24" s="103">
        <f t="shared" si="18"/>
        <v>11623</v>
      </c>
      <c r="N24" s="103">
        <f>SUM(N11:N23)</f>
        <v>14245</v>
      </c>
      <c r="O24" s="103">
        <f>SUM(O11:O23)</f>
        <v>3408</v>
      </c>
      <c r="P24" s="103">
        <f>SUM(P11:P23)</f>
        <v>10837</v>
      </c>
      <c r="Q24" s="103">
        <f t="shared" ref="Q24:S24" si="19">SUM(Q11:Q23)</f>
        <v>137664</v>
      </c>
      <c r="R24" s="103">
        <f t="shared" si="19"/>
        <v>36141</v>
      </c>
      <c r="S24" s="103">
        <f t="shared" si="19"/>
        <v>101523</v>
      </c>
      <c r="T24" s="103">
        <f t="shared" ref="T24:V24" si="20">SUM(T11:T23)</f>
        <v>99970</v>
      </c>
      <c r="U24" s="103">
        <f t="shared" si="20"/>
        <v>26363</v>
      </c>
      <c r="V24" s="103">
        <f t="shared" si="20"/>
        <v>73607</v>
      </c>
      <c r="W24" s="103">
        <f t="shared" si="18"/>
        <v>101430</v>
      </c>
      <c r="X24" s="103">
        <f t="shared" si="18"/>
        <v>27896</v>
      </c>
      <c r="Y24" s="103">
        <f t="shared" si="18"/>
        <v>73534</v>
      </c>
      <c r="Z24" s="103">
        <f t="shared" si="18"/>
        <v>112308</v>
      </c>
      <c r="AA24" s="103">
        <f t="shared" si="18"/>
        <v>30169</v>
      </c>
      <c r="AB24" s="103">
        <f>SUM(AB11:AB23)</f>
        <v>82139</v>
      </c>
      <c r="AC24" s="103">
        <f>SUM(AC11:AC23)</f>
        <v>113741</v>
      </c>
      <c r="AD24" s="103">
        <f>SUM(AD11:AD23)</f>
        <v>28661</v>
      </c>
      <c r="AE24" s="103">
        <f>SUM(AE11:AE23)</f>
        <v>85080</v>
      </c>
      <c r="AF24" s="103">
        <f t="shared" si="10"/>
        <v>422893300</v>
      </c>
      <c r="AG24" s="103">
        <f>SUM(AG11:AG23)</f>
        <v>251989800</v>
      </c>
      <c r="AH24" s="103">
        <v>170903500</v>
      </c>
      <c r="AI24" s="103">
        <f t="shared" si="11"/>
        <v>323637200</v>
      </c>
      <c r="AJ24" s="103">
        <v>181997500</v>
      </c>
      <c r="AK24" s="103">
        <v>141639700</v>
      </c>
      <c r="AL24" s="103">
        <f t="shared" si="12"/>
        <v>386979248</v>
      </c>
      <c r="AM24" s="103">
        <f t="shared" ref="AM24:AT24" si="21">SUM(AM11:AM23)</f>
        <v>217491916</v>
      </c>
      <c r="AN24" s="103">
        <f t="shared" si="21"/>
        <v>169487332</v>
      </c>
      <c r="AO24" s="103">
        <f t="shared" si="21"/>
        <v>428110061</v>
      </c>
      <c r="AP24" s="103">
        <f t="shared" si="21"/>
        <v>243494770</v>
      </c>
      <c r="AQ24" s="103">
        <f t="shared" si="21"/>
        <v>184615291</v>
      </c>
      <c r="AR24" s="103">
        <f t="shared" si="21"/>
        <v>407585736</v>
      </c>
      <c r="AS24" s="103">
        <f t="shared" si="21"/>
        <v>230415641</v>
      </c>
      <c r="AT24" s="103">
        <f t="shared" si="21"/>
        <v>177170095</v>
      </c>
    </row>
    <row r="25" spans="1:46" ht="24" customHeight="1">
      <c r="A25" s="94" t="s">
        <v>108</v>
      </c>
      <c r="B25" s="113">
        <f>SUM(C25:D25)</f>
        <v>5766</v>
      </c>
      <c r="C25" s="113">
        <v>601</v>
      </c>
      <c r="D25" s="113">
        <v>5165</v>
      </c>
      <c r="E25" s="113">
        <f>SUM(F25:G25)</f>
        <v>3427</v>
      </c>
      <c r="F25" s="113">
        <v>355</v>
      </c>
      <c r="G25" s="113">
        <v>3072</v>
      </c>
      <c r="H25" s="113">
        <f>SUM(I25:J25)</f>
        <v>3264</v>
      </c>
      <c r="I25" s="113">
        <v>404</v>
      </c>
      <c r="J25" s="113">
        <v>2860</v>
      </c>
      <c r="K25" s="113">
        <f>SUM(L25:M25)</f>
        <v>3326</v>
      </c>
      <c r="L25" s="114">
        <v>398</v>
      </c>
      <c r="M25" s="114">
        <v>2928</v>
      </c>
      <c r="N25" s="113">
        <f>SUM(O25:P25)</f>
        <v>3092</v>
      </c>
      <c r="O25" s="114">
        <v>403</v>
      </c>
      <c r="P25" s="114">
        <v>2689</v>
      </c>
      <c r="Q25" s="113">
        <f>SUM(R25:S25)</f>
        <v>27088</v>
      </c>
      <c r="R25" s="113">
        <v>3005</v>
      </c>
      <c r="S25" s="113">
        <v>24083</v>
      </c>
      <c r="T25" s="113">
        <f>SUM(U25:V25)</f>
        <v>15718</v>
      </c>
      <c r="U25" s="113">
        <v>1577</v>
      </c>
      <c r="V25" s="113">
        <v>14141</v>
      </c>
      <c r="W25" s="113">
        <f>SUM(X25:Y25)</f>
        <v>15835</v>
      </c>
      <c r="X25" s="113">
        <v>1876</v>
      </c>
      <c r="Y25" s="113">
        <v>13959</v>
      </c>
      <c r="Z25" s="113">
        <f>SUM(AA25:AB25)</f>
        <v>17448</v>
      </c>
      <c r="AA25" s="114">
        <v>2196</v>
      </c>
      <c r="AB25" s="114">
        <v>15252</v>
      </c>
      <c r="AC25" s="113">
        <f>SUM(AD25:AE25)</f>
        <v>17303</v>
      </c>
      <c r="AD25" s="114">
        <v>2133</v>
      </c>
      <c r="AE25" s="114">
        <v>15170</v>
      </c>
      <c r="AF25" s="113">
        <f t="shared" si="10"/>
        <v>44121900</v>
      </c>
      <c r="AG25" s="113">
        <v>11134600</v>
      </c>
      <c r="AH25" s="113">
        <v>32987300</v>
      </c>
      <c r="AI25" s="113">
        <f t="shared" si="11"/>
        <v>29332600</v>
      </c>
      <c r="AJ25" s="113">
        <v>5954000</v>
      </c>
      <c r="AK25" s="113">
        <v>23378600</v>
      </c>
      <c r="AL25" s="113">
        <f t="shared" si="12"/>
        <v>32883891</v>
      </c>
      <c r="AM25" s="113">
        <v>8228720</v>
      </c>
      <c r="AN25" s="113">
        <v>24655171</v>
      </c>
      <c r="AO25" s="113">
        <f>SUM(AP25:AQ25)</f>
        <v>35064112</v>
      </c>
      <c r="AP25" s="113">
        <v>8707348</v>
      </c>
      <c r="AQ25" s="113">
        <v>26356764</v>
      </c>
      <c r="AR25" s="113">
        <f>SUM(AS25:AT25)</f>
        <v>34791117</v>
      </c>
      <c r="AS25" s="113">
        <v>8480355</v>
      </c>
      <c r="AT25" s="113">
        <v>26310762</v>
      </c>
    </row>
    <row r="26" spans="1:46" s="201" customFormat="1" ht="24" customHeight="1">
      <c r="A26" s="201" t="s">
        <v>302</v>
      </c>
      <c r="B26" s="23"/>
      <c r="C26" s="23"/>
      <c r="D26" s="23"/>
      <c r="E26" s="23"/>
      <c r="F26" s="23"/>
      <c r="G26" s="23"/>
      <c r="H26" s="23"/>
      <c r="I26" s="23"/>
      <c r="J26" s="23"/>
      <c r="K26" s="115"/>
      <c r="L26" s="23"/>
      <c r="M26" s="23"/>
      <c r="N26" s="115"/>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row>
    <row r="27" spans="1:46">
      <c r="A27" s="22" t="s">
        <v>303</v>
      </c>
    </row>
    <row r="28" spans="1:46">
      <c r="A28" s="209" t="s">
        <v>305</v>
      </c>
    </row>
  </sheetData>
  <customSheetViews>
    <customSheetView guid="{35BD8D3A-C3F6-4E0E-B6B2-2143E8CF03D4}" scale="70">
      <pane xSplit="1" ySplit="8" topLeftCell="B9" activePane="bottomRight" state="frozen"/>
      <selection pane="bottomRight" activeCell="J34" sqref="J34"/>
      <pageMargins left="0.59055118110236227" right="0.59055118110236227" top="0.78740157480314965" bottom="0.78740157480314965" header="0.31496062992125984" footer="0.31496062992125984"/>
      <pageSetup paperSize="9" orientation="portrait" r:id="rId1"/>
      <headerFooter alignWithMargins="0"/>
    </customSheetView>
    <customSheetView guid="{62DAE75F-6EEA-49DA-9015-29B18CCD12D0}" scale="70">
      <pageMargins left="0.59055118110236227" right="0.59055118110236227" top="0.78740157480314965" bottom="0.78740157480314965" header="0.31496062992125984" footer="0.31496062992125984"/>
      <pageSetup paperSize="9" orientation="portrait" r:id="rId2"/>
      <headerFooter alignWithMargins="0"/>
    </customSheetView>
    <customSheetView guid="{4FBB7373-7AD5-46FB-9DE1-55BD4F50189C}" scale="85">
      <pane xSplit="1" ySplit="8" topLeftCell="B9" activePane="bottomRight" state="frozen"/>
      <selection pane="bottomRight"/>
      <pageMargins left="0.59055118110236227" right="0.59055118110236227" top="0.78740157480314965" bottom="0.78740157480314965" header="0.31496062992125984" footer="0.31496062992125984"/>
      <pageSetup paperSize="9" orientation="portrait" r:id="rId3"/>
      <headerFooter alignWithMargins="0"/>
    </customSheetView>
    <customSheetView guid="{B4CA18B5-BFDC-4B27-9B09-A8E981EC257E}" scale="70">
      <pane xSplit="1" ySplit="8" topLeftCell="B9" activePane="bottomRight" state="frozen"/>
      <selection pane="bottomRight"/>
      <pageMargins left="0.59055118110236227" right="0.59055118110236227" top="0.78740157480314965" bottom="0.78740157480314965" header="0.31496062992125984" footer="0.31496062992125984"/>
      <pageSetup paperSize="9" orientation="portrait" r:id="rId4"/>
      <headerFooter alignWithMargins="0"/>
    </customSheetView>
    <customSheetView guid="{24722943-D668-4B0A-A18B-250D1EAF22DF}" scale="70">
      <pageMargins left="0.59055118110236227" right="0.59055118110236227" top="0.78740157480314965" bottom="0.78740157480314965" header="0.31496062992125984" footer="0.31496062992125984"/>
      <pageSetup paperSize="9" orientation="portrait" r:id="rId5"/>
      <headerFooter alignWithMargins="0"/>
    </customSheetView>
    <customSheetView guid="{F9A5D3E6-646D-417F-BBE8-7ECCE1B1890D}" scale="70">
      <pageMargins left="0.59055118110236227" right="0.59055118110236227" top="0.78740157480314965" bottom="0.78740157480314965" header="0.31496062992125984" footer="0.31496062992125984"/>
      <pageSetup paperSize="9" orientation="portrait" r:id="rId6"/>
      <headerFooter alignWithMargins="0"/>
    </customSheetView>
    <customSheetView guid="{B49D56AA-3B6B-4E15-99C8-E193BF4F22A9}" scale="70">
      <pageMargins left="0.59055118110236227" right="0.59055118110236227" top="0.78740157480314965" bottom="0.78740157480314965" header="0.31496062992125984" footer="0.31496062992125984"/>
      <pageSetup paperSize="9" orientation="portrait" r:id="rId7"/>
      <headerFooter alignWithMargins="0"/>
    </customSheetView>
    <customSheetView guid="{4BFB6A7F-AD02-4597-91ED-9E7C081BFF9C}" scale="70">
      <pageMargins left="0.59055118110236227" right="0.59055118110236227" top="0.78740157480314965" bottom="0.78740157480314965" header="0.31496062992125984" footer="0.31496062992125984"/>
      <pageSetup paperSize="9" orientation="portrait" r:id="rId8"/>
      <headerFooter alignWithMargins="0"/>
    </customSheetView>
    <customSheetView guid="{CB77EDC4-1539-4750-BB10-178F70A60A1B}" scale="70">
      <pageMargins left="0.59055118110236227" right="0.59055118110236227" top="0.78740157480314965" bottom="0.78740157480314965" header="0.31496062992125984" footer="0.31496062992125984"/>
      <pageSetup paperSize="9" orientation="portrait" r:id="rId9"/>
      <headerFooter alignWithMargins="0"/>
    </customSheetView>
    <customSheetView guid="{369012CD-4C1F-4D8C-8CE3-B02386BE13F9}" scale="70">
      <pageMargins left="0.59055118110236227" right="0.59055118110236227" top="0.78740157480314965" bottom="0.78740157480314965" header="0.31496062992125984" footer="0.31496062992125984"/>
      <pageSetup paperSize="9" orientation="portrait" r:id="rId10"/>
      <headerFooter alignWithMargins="0"/>
    </customSheetView>
    <customSheetView guid="{564D171F-5A7F-4BA7-84E9-2748A0F2FCAC}" scale="70">
      <pageMargins left="0.59055118110236227" right="0.59055118110236227" top="0.78740157480314965" bottom="0.78740157480314965" header="0.31496062992125984" footer="0.31496062992125984"/>
      <pageSetup paperSize="9" orientation="portrait" r:id="rId11"/>
      <headerFooter alignWithMargins="0"/>
    </customSheetView>
    <customSheetView guid="{57203996-1702-43B0-8CA7-C4D353FAC7EF}" scale="70">
      <pageMargins left="0.59055118110236227" right="0.59055118110236227" top="0.78740157480314965" bottom="0.78740157480314965" header="0.31496062992125984" footer="0.31496062992125984"/>
      <pageSetup paperSize="9" orientation="portrait" r:id="rId12"/>
      <headerFooter alignWithMargins="0"/>
    </customSheetView>
    <customSheetView guid="{00CC1D44-80CA-4E4D-84E2-49AA889E672C}" scale="70">
      <pageMargins left="0.59055118110236227" right="0.59055118110236227" top="0.78740157480314965" bottom="0.78740157480314965" header="0.31496062992125984" footer="0.31496062992125984"/>
      <pageSetup paperSize="9" orientation="portrait" r:id="rId13"/>
      <headerFooter alignWithMargins="0"/>
    </customSheetView>
    <customSheetView guid="{58711EF9-D1BA-4D52-9189-4F7861C6D30C}" scale="70">
      <pageMargins left="0.59055118110236227" right="0.59055118110236227" top="0.78740157480314965" bottom="0.78740157480314965" header="0.31496062992125984" footer="0.31496062992125984"/>
      <pageSetup paperSize="9" orientation="portrait" r:id="rId14"/>
      <headerFooter alignWithMargins="0"/>
    </customSheetView>
    <customSheetView guid="{67EF8DD2-DD3D-4A4F-9A3B-29FC45742F40}" scale="70">
      <pageMargins left="0.59055118110236227" right="0.59055118110236227" top="0.78740157480314965" bottom="0.78740157480314965" header="0.31496062992125984" footer="0.31496062992125984"/>
      <pageSetup paperSize="9" orientation="portrait" r:id="rId15"/>
      <headerFooter alignWithMargins="0"/>
    </customSheetView>
    <customSheetView guid="{3A63DEF1-E49A-408D-8D43-BE5779D6C7CA}" scale="70">
      <pageMargins left="0.59055118110236227" right="0.59055118110236227" top="0.78740157480314965" bottom="0.78740157480314965" header="0.31496062992125984" footer="0.31496062992125984"/>
      <pageSetup paperSize="9" orientation="portrait" r:id="rId16"/>
      <headerFooter alignWithMargins="0"/>
    </customSheetView>
    <customSheetView guid="{71AD9FC9-48FC-499D-BB07-7480148E85D1}" scale="70">
      <pageMargins left="0.59055118110236227" right="0.59055118110236227" top="0.78740157480314965" bottom="0.78740157480314965" header="0.31496062992125984" footer="0.31496062992125984"/>
      <pageSetup paperSize="9" orientation="portrait" r:id="rId17"/>
      <headerFooter alignWithMargins="0"/>
    </customSheetView>
    <customSheetView guid="{30058F98-6897-4D54-8BCF-6DCA7063FB8D}" scale="70">
      <pageMargins left="0.59055118110236227" right="0.59055118110236227" top="0.78740157480314965" bottom="0.78740157480314965" header="0.31496062992125984" footer="0.31496062992125984"/>
      <pageSetup paperSize="9" orientation="portrait" r:id="rId18"/>
      <headerFooter alignWithMargins="0"/>
    </customSheetView>
    <customSheetView guid="{69EF12F7-33A4-4F77-BCCE-9A346C0C3A8F}" scale="70">
      <pageMargins left="0.59055118110236227" right="0.59055118110236227" top="0.78740157480314965" bottom="0.78740157480314965" header="0.31496062992125984" footer="0.31496062992125984"/>
      <pageSetup paperSize="9" orientation="portrait" r:id="rId19"/>
      <headerFooter alignWithMargins="0"/>
    </customSheetView>
    <customSheetView guid="{2EA61839-294C-4932-B051-169222D4FEC6}" scale="70">
      <pageMargins left="0.59055118110236227" right="0.59055118110236227" top="0.78740157480314965" bottom="0.78740157480314965" header="0.31496062992125984" footer="0.31496062992125984"/>
      <pageSetup paperSize="9" orientation="portrait" r:id="rId20"/>
      <headerFooter alignWithMargins="0"/>
    </customSheetView>
    <customSheetView guid="{93FFEA2B-6C03-44F6-B130-FBAEBD1B563D}" scale="70">
      <pageMargins left="0.59055118110236227" right="0.59055118110236227" top="0.78740157480314965" bottom="0.78740157480314965" header="0.31496062992125984" footer="0.31496062992125984"/>
      <pageSetup paperSize="9" orientation="portrait" r:id="rId21"/>
      <headerFooter alignWithMargins="0"/>
    </customSheetView>
    <customSheetView guid="{53BA018E-45F1-40AC-9517-B9A1EB91F7F3}" scale="70">
      <pageMargins left="0.59055118110236227" right="0.59055118110236227" top="0.78740157480314965" bottom="0.78740157480314965" header="0.31496062992125984" footer="0.31496062992125984"/>
      <pageSetup paperSize="9" orientation="portrait" r:id="rId22"/>
      <headerFooter alignWithMargins="0"/>
    </customSheetView>
    <customSheetView guid="{1BFE2A91-9960-49FB-B512-A4FCD8C3EC61}" scale="70">
      <pageMargins left="0.59055118110236227" right="0.59055118110236227" top="0.78740157480314965" bottom="0.78740157480314965" header="0.31496062992125984" footer="0.31496062992125984"/>
      <pageSetup paperSize="9" orientation="portrait" r:id="rId23"/>
      <headerFooter alignWithMargins="0"/>
    </customSheetView>
    <customSheetView guid="{B11D6758-BA5A-4F43-A11B-572A39E9790E}" scale="70">
      <pageMargins left="0.59055118110236227" right="0.59055118110236227" top="0.78740157480314965" bottom="0.78740157480314965" header="0.31496062992125984" footer="0.31496062992125984"/>
      <pageSetup paperSize="9" orientation="portrait" r:id="rId24"/>
      <headerFooter alignWithMargins="0"/>
    </customSheetView>
    <customSheetView guid="{C5E0F698-3666-4B81-8EED-CC2781573207}" scale="70">
      <pageMargins left="0.59055118110236227" right="0.59055118110236227" top="0.78740157480314965" bottom="0.78740157480314965" header="0.31496062992125984" footer="0.31496062992125984"/>
      <pageSetup paperSize="9" orientation="portrait" r:id="rId25"/>
      <headerFooter alignWithMargins="0"/>
    </customSheetView>
    <customSheetView guid="{898219FD-2AFB-47DD-A584-5E9CD05CCBB1}" scale="70">
      <pageMargins left="0.59055118110236227" right="0.59055118110236227" top="0.78740157480314965" bottom="0.78740157480314965" header="0.31496062992125984" footer="0.31496062992125984"/>
      <pageSetup paperSize="9" orientation="portrait" r:id="rId26"/>
      <headerFooter alignWithMargins="0"/>
    </customSheetView>
    <customSheetView guid="{F9FD260D-0E13-42FA-B6DD-FA7196CADFBB}" scale="70">
      <pageMargins left="0.59055118110236227" right="0.59055118110236227" top="0.78740157480314965" bottom="0.78740157480314965" header="0.31496062992125984" footer="0.31496062992125984"/>
      <pageSetup paperSize="9" orientation="portrait" r:id="rId27"/>
      <headerFooter alignWithMargins="0"/>
    </customSheetView>
    <customSheetView guid="{8F84476C-5D28-45F6-BFD4-9F4E2FD5B14D}" scale="70">
      <pageMargins left="0.59055118110236227" right="0.59055118110236227" top="0.78740157480314965" bottom="0.78740157480314965" header="0.31496062992125984" footer="0.31496062992125984"/>
      <pageSetup paperSize="9" orientation="portrait" r:id="rId28"/>
      <headerFooter alignWithMargins="0"/>
    </customSheetView>
    <customSheetView guid="{7A262490-7FC2-4C8C-B289-2D8F9C2B72A0}" scale="70">
      <pageMargins left="0.59055118110236227" right="0.59055118110236227" top="0.78740157480314965" bottom="0.78740157480314965" header="0.31496062992125984" footer="0.31496062992125984"/>
      <pageSetup paperSize="9" orientation="portrait" r:id="rId29"/>
      <headerFooter alignWithMargins="0"/>
    </customSheetView>
    <customSheetView guid="{BED141A3-5CB4-44D0-96C1-D3D2AD78F82E}" scale="70">
      <pageMargins left="0.59055118110236227" right="0.59055118110236227" top="0.78740157480314965" bottom="0.78740157480314965" header="0.31496062992125984" footer="0.31496062992125984"/>
      <pageSetup paperSize="9" orientation="portrait" r:id="rId30"/>
      <headerFooter alignWithMargins="0"/>
    </customSheetView>
    <customSheetView guid="{1BCDFE0B-EB32-405E-A123-CA77677AA7BE}" scale="70">
      <pageMargins left="0.59055118110236227" right="0.59055118110236227" top="0.78740157480314965" bottom="0.78740157480314965" header="0.31496062992125984" footer="0.31496062992125984"/>
      <pageSetup paperSize="9" orientation="portrait" r:id="rId31"/>
      <headerFooter alignWithMargins="0"/>
    </customSheetView>
    <customSheetView guid="{96390504-6689-4AFB-81A5-712B52EC1E83}" scale="70">
      <pageMargins left="0.59055118110236227" right="0.59055118110236227" top="0.78740157480314965" bottom="0.78740157480314965" header="0.31496062992125984" footer="0.31496062992125984"/>
      <pageSetup paperSize="9" orientation="portrait" r:id="rId32"/>
      <headerFooter alignWithMargins="0"/>
    </customSheetView>
    <customSheetView guid="{3FF74EB8-03DE-4C43-9AE6-A2853E714384}" scale="70">
      <pageMargins left="0.59055118110236227" right="0.59055118110236227" top="0.78740157480314965" bottom="0.78740157480314965" header="0.31496062992125984" footer="0.31496062992125984"/>
      <pageSetup paperSize="9" orientation="portrait" r:id="rId33"/>
      <headerFooter alignWithMargins="0"/>
    </customSheetView>
    <customSheetView guid="{2197E357-7CD0-4EA4-90A6-9555BC084B4F}" scale="70">
      <pageMargins left="0.59055118110236227" right="0.59055118110236227" top="0.78740157480314965" bottom="0.78740157480314965" header="0.31496062992125984" footer="0.31496062992125984"/>
      <pageSetup paperSize="9" orientation="portrait" r:id="rId34"/>
      <headerFooter alignWithMargins="0"/>
    </customSheetView>
    <customSheetView guid="{FF7A9D04-94D4-4D15-AD2D-E1F8E0368AE5}" scale="70">
      <pageMargins left="0.59055118110236227" right="0.59055118110236227" top="0.78740157480314965" bottom="0.78740157480314965" header="0.31496062992125984" footer="0.31496062992125984"/>
      <pageSetup paperSize="9" orientation="portrait" r:id="rId35"/>
      <headerFooter alignWithMargins="0"/>
    </customSheetView>
    <customSheetView guid="{8B65E8DB-C744-4D16-9819-6067CC1CCCAA}" scale="70">
      <pageMargins left="0.59055118110236227" right="0.59055118110236227" top="0.78740157480314965" bottom="0.78740157480314965" header="0.31496062992125984" footer="0.31496062992125984"/>
      <pageSetup paperSize="9" orientation="portrait" r:id="rId36"/>
      <headerFooter alignWithMargins="0"/>
    </customSheetView>
    <customSheetView guid="{06DBC5AB-88C1-4E14-8C73-F7B0FEB3D7E4}" scale="70">
      <pageMargins left="0.59055118110236227" right="0.59055118110236227" top="0.78740157480314965" bottom="0.78740157480314965" header="0.31496062992125984" footer="0.31496062992125984"/>
      <pageSetup paperSize="9" orientation="portrait" r:id="rId37"/>
      <headerFooter alignWithMargins="0"/>
    </customSheetView>
    <customSheetView guid="{43E09572-CE01-46DC-BF8D-61470785D9D8}" scale="70">
      <pageMargins left="0.59055118110236227" right="0.59055118110236227" top="0.78740157480314965" bottom="0.78740157480314965" header="0.31496062992125984" footer="0.31496062992125984"/>
      <pageSetup paperSize="9" orientation="portrait" r:id="rId38"/>
      <headerFooter alignWithMargins="0"/>
    </customSheetView>
    <customSheetView guid="{9E53071F-6DC1-48B1-9C5A-9EEB537B3297}" scale="70">
      <pageMargins left="0.59055118110236227" right="0.59055118110236227" top="0.78740157480314965" bottom="0.78740157480314965" header="0.31496062992125984" footer="0.31496062992125984"/>
      <pageSetup paperSize="9" orientation="portrait" r:id="rId39"/>
      <headerFooter alignWithMargins="0"/>
    </customSheetView>
    <customSheetView guid="{ED4482EE-7338-4CC5-85EA-72B3B193C360}" scale="70">
      <pageMargins left="0.59055118110236227" right="0.59055118110236227" top="0.78740157480314965" bottom="0.78740157480314965" header="0.31496062992125984" footer="0.31496062992125984"/>
      <pageSetup paperSize="9" orientation="portrait" r:id="rId40"/>
      <headerFooter alignWithMargins="0"/>
    </customSheetView>
    <customSheetView guid="{189F6A79-E0AD-48C6-A87A-B88942B73FB0}" scale="70">
      <pageMargins left="0.59055118110236227" right="0.59055118110236227" top="0.78740157480314965" bottom="0.78740157480314965" header="0.31496062992125984" footer="0.31496062992125984"/>
      <pageSetup paperSize="9" orientation="portrait" r:id="rId41"/>
      <headerFooter alignWithMargins="0"/>
    </customSheetView>
    <customSheetView guid="{4D74F358-5F93-45CB-B1B9-3325069D309B}" scale="70">
      <pageMargins left="0.59055118110236227" right="0.59055118110236227" top="0.78740157480314965" bottom="0.78740157480314965" header="0.31496062992125984" footer="0.31496062992125984"/>
      <pageSetup paperSize="9" orientation="portrait" r:id="rId42"/>
      <headerFooter alignWithMargins="0"/>
    </customSheetView>
    <customSheetView guid="{1486AC6E-B9F3-4CC2-AE0E-9827E85F6890}" scale="70">
      <pageMargins left="0.59055118110236227" right="0.59055118110236227" top="0.78740157480314965" bottom="0.78740157480314965" header="0.31496062992125984" footer="0.31496062992125984"/>
      <pageSetup paperSize="9" orientation="portrait" r:id="rId43"/>
      <headerFooter alignWithMargins="0"/>
    </customSheetView>
    <customSheetView guid="{94642DE4-2324-49BC-91D9-FAC00F585226}" scale="70">
      <pageMargins left="0.59055118110236227" right="0.59055118110236227" top="0.78740157480314965" bottom="0.78740157480314965" header="0.31496062992125984" footer="0.31496062992125984"/>
      <pageSetup paperSize="9" orientation="portrait" r:id="rId44"/>
      <headerFooter alignWithMargins="0"/>
    </customSheetView>
    <customSheetView guid="{4D2D3CAB-7699-4DB8-8B65-64F720C5DB21}" scale="70">
      <pageMargins left="0.59055118110236227" right="0.59055118110236227" top="0.78740157480314965" bottom="0.78740157480314965" header="0.31496062992125984" footer="0.31496062992125984"/>
      <pageSetup paperSize="9" orientation="portrait" r:id="rId45"/>
      <headerFooter alignWithMargins="0"/>
    </customSheetView>
    <customSheetView guid="{2EF88AF6-EE5B-4AC2-ACDB-9BB2BBF29173}" scale="70">
      <pageMargins left="0.59055118110236227" right="0.59055118110236227" top="0.78740157480314965" bottom="0.78740157480314965" header="0.31496062992125984" footer="0.31496062992125984"/>
      <pageSetup paperSize="9" orientation="portrait" r:id="rId46"/>
      <headerFooter alignWithMargins="0"/>
    </customSheetView>
    <customSheetView guid="{D5CA87AE-EAFF-4FDC-ABC9-AEF5B5BEB72E}" scale="70">
      <pageMargins left="0.59055118110236227" right="0.59055118110236227" top="0.78740157480314965" bottom="0.78740157480314965" header="0.31496062992125984" footer="0.31496062992125984"/>
      <pageSetup paperSize="9" orientation="portrait" r:id="rId47"/>
      <headerFooter alignWithMargins="0"/>
    </customSheetView>
    <customSheetView guid="{17AB8E9E-AF26-4EBF-9AA5-9A87DC9AD602}" scale="70">
      <pageMargins left="0.59055118110236227" right="0.59055118110236227" top="0.78740157480314965" bottom="0.78740157480314965" header="0.31496062992125984" footer="0.31496062992125984"/>
      <pageSetup paperSize="9" orientation="portrait" r:id="rId48"/>
      <headerFooter alignWithMargins="0"/>
    </customSheetView>
    <customSheetView guid="{D040BA70-5565-48F1-BFA8-4D40C54F0F21}" scale="70">
      <pageMargins left="0.59055118110236227" right="0.59055118110236227" top="0.78740157480314965" bottom="0.78740157480314965" header="0.31496062992125984" footer="0.31496062992125984"/>
      <pageSetup paperSize="9" orientation="portrait" r:id="rId49"/>
      <headerFooter alignWithMargins="0"/>
    </customSheetView>
    <customSheetView guid="{DDC9534C-6D09-4A16-B20C-329D6E1F671D}" scale="70">
      <pageMargins left="0.59055118110236227" right="0.59055118110236227" top="0.78740157480314965" bottom="0.78740157480314965" header="0.31496062992125984" footer="0.31496062992125984"/>
      <pageSetup paperSize="9" orientation="portrait" r:id="rId50"/>
      <headerFooter alignWithMargins="0"/>
    </customSheetView>
    <customSheetView guid="{8B44375A-1636-4AEA-8BC9-06A6E5FB3552}" scale="70">
      <pageMargins left="0.59055118110236227" right="0.59055118110236227" top="0.78740157480314965" bottom="0.78740157480314965" header="0.31496062992125984" footer="0.31496062992125984"/>
      <pageSetup paperSize="9" orientation="portrait" r:id="rId51"/>
      <headerFooter alignWithMargins="0"/>
    </customSheetView>
    <customSheetView guid="{BD934AF0-2C30-423F-A316-708B1B6405E5}" scale="70">
      <pageMargins left="0.59055118110236227" right="0.59055118110236227" top="0.78740157480314965" bottom="0.78740157480314965" header="0.31496062992125984" footer="0.31496062992125984"/>
      <pageSetup paperSize="9" orientation="portrait" r:id="rId52"/>
      <headerFooter alignWithMargins="0"/>
    </customSheetView>
    <customSheetView guid="{1C2FAE53-A98F-435E-9AEF-4E7909BF1616}" scale="70">
      <pageMargins left="0.59055118110236227" right="0.59055118110236227" top="0.78740157480314965" bottom="0.78740157480314965" header="0.31496062992125984" footer="0.31496062992125984"/>
      <pageSetup paperSize="9" orientation="portrait" r:id="rId53"/>
      <headerFooter alignWithMargins="0"/>
    </customSheetView>
    <customSheetView guid="{2269C0FD-B02E-4191-A436-AAEEA9894E11}" scale="70">
      <pageMargins left="0.59055118110236227" right="0.59055118110236227" top="0.78740157480314965" bottom="0.78740157480314965" header="0.31496062992125984" footer="0.31496062992125984"/>
      <pageSetup paperSize="9" orientation="portrait" r:id="rId54"/>
      <headerFooter alignWithMargins="0"/>
    </customSheetView>
    <customSheetView guid="{7F32949A-5CAB-4A39-BA6F-2E21B6F67F41}" scale="70">
      <pageMargins left="0.59055118110236227" right="0.59055118110236227" top="0.78740157480314965" bottom="0.78740157480314965" header="0.31496062992125984" footer="0.31496062992125984"/>
      <pageSetup paperSize="9" orientation="portrait" r:id="rId55"/>
      <headerFooter alignWithMargins="0"/>
    </customSheetView>
    <customSheetView guid="{96261999-39E9-4504-A3A1-B1430E0C0346}" scale="70">
      <pageMargins left="0.59055118110236227" right="0.59055118110236227" top="0.78740157480314965" bottom="0.78740157480314965" header="0.31496062992125984" footer="0.31496062992125984"/>
      <pageSetup paperSize="9" orientation="portrait" r:id="rId56"/>
      <headerFooter alignWithMargins="0"/>
    </customSheetView>
    <customSheetView guid="{1184DE22-5901-485C-8050-F941E80B16ED}" scale="70">
      <pageMargins left="0.59055118110236227" right="0.59055118110236227" top="0.78740157480314965" bottom="0.78740157480314965" header="0.31496062992125984" footer="0.31496062992125984"/>
      <pageSetup paperSize="9" orientation="portrait" r:id="rId57"/>
      <headerFooter alignWithMargins="0"/>
    </customSheetView>
    <customSheetView guid="{2B898D7F-EE90-4CFD-9F43-AB7414F89E77}" scale="70">
      <pageMargins left="0.59055118110236227" right="0.59055118110236227" top="0.78740157480314965" bottom="0.78740157480314965" header="0.31496062992125984" footer="0.31496062992125984"/>
      <pageSetup paperSize="9" orientation="portrait" r:id="rId58"/>
      <headerFooter alignWithMargins="0"/>
    </customSheetView>
    <customSheetView guid="{C6AFBE28-E866-4D5D-ADBD-07D2847FD902}" scale="70">
      <pageMargins left="0.59055118110236227" right="0.59055118110236227" top="0.78740157480314965" bottom="0.78740157480314965" header="0.31496062992125984" footer="0.31496062992125984"/>
      <pageSetup paperSize="9" orientation="portrait" r:id="rId59"/>
      <headerFooter alignWithMargins="0"/>
    </customSheetView>
    <customSheetView guid="{3735EA80-EB2D-4910-81F1-1AA74ECCBFE5}" scale="70">
      <pageMargins left="0.59055118110236227" right="0.59055118110236227" top="0.78740157480314965" bottom="0.78740157480314965" header="0.31496062992125984" footer="0.31496062992125984"/>
      <pageSetup paperSize="9" orientation="portrait" r:id="rId60"/>
      <headerFooter alignWithMargins="0"/>
    </customSheetView>
    <customSheetView guid="{436E96B2-CC3D-4C3D-8B1C-266CE54627E3}" scale="70">
      <pageMargins left="0.59055118110236227" right="0.59055118110236227" top="0.78740157480314965" bottom="0.78740157480314965" header="0.31496062992125984" footer="0.31496062992125984"/>
      <pageSetup paperSize="9" orientation="portrait" r:id="rId61"/>
      <headerFooter alignWithMargins="0"/>
    </customSheetView>
    <customSheetView guid="{5B441C35-8B1D-479D-A742-AF098D604223}" scale="70">
      <pageMargins left="0.59055118110236227" right="0.59055118110236227" top="0.78740157480314965" bottom="0.78740157480314965" header="0.31496062992125984" footer="0.31496062992125984"/>
      <pageSetup paperSize="9" orientation="portrait" r:id="rId62"/>
      <headerFooter alignWithMargins="0"/>
    </customSheetView>
    <customSheetView guid="{E4062767-D090-45A6-BD60-B90D5BBF3894}" scale="70">
      <pageMargins left="0.59055118110236227" right="0.59055118110236227" top="0.78740157480314965" bottom="0.78740157480314965" header="0.31496062992125984" footer="0.31496062992125984"/>
      <pageSetup paperSize="9" orientation="portrait" r:id="rId63"/>
      <headerFooter alignWithMargins="0"/>
    </customSheetView>
    <customSheetView guid="{1F973131-8A4E-4D06-BD72-AB7B2C989AC9}" scale="70">
      <pageMargins left="0.59055118110236227" right="0.59055118110236227" top="0.78740157480314965" bottom="0.78740157480314965" header="0.31496062992125984" footer="0.31496062992125984"/>
      <pageSetup paperSize="9" orientation="portrait" r:id="rId64"/>
      <headerFooter alignWithMargins="0"/>
    </customSheetView>
    <customSheetView guid="{1FF3D99B-551E-43BF-80CF-4BE9881BF48D}" scale="70">
      <pageMargins left="0.59055118110236227" right="0.59055118110236227" top="0.78740157480314965" bottom="0.78740157480314965" header="0.31496062992125984" footer="0.31496062992125984"/>
      <pageSetup paperSize="9" orientation="portrait" r:id="rId65"/>
      <headerFooter alignWithMargins="0"/>
    </customSheetView>
    <customSheetView guid="{240189DE-87D7-4094-9C55-239451DB35EE}" scale="70">
      <pageMargins left="0.59055118110236227" right="0.59055118110236227" top="0.78740157480314965" bottom="0.78740157480314965" header="0.31496062992125984" footer="0.31496062992125984"/>
      <pageSetup paperSize="9" orientation="portrait" r:id="rId66"/>
      <headerFooter alignWithMargins="0"/>
    </customSheetView>
    <customSheetView guid="{3879FE5B-EDC4-4A46-BAD1-D4F44E5C755B}" scale="70">
      <pageMargins left="0.59055118110236227" right="0.59055118110236227" top="0.78740157480314965" bottom="0.78740157480314965" header="0.31496062992125984" footer="0.31496062992125984"/>
      <pageSetup paperSize="9" orientation="portrait" r:id="rId67"/>
      <headerFooter alignWithMargins="0"/>
    </customSheetView>
    <customSheetView guid="{CFF65FEC-3D52-4BB3-8C14-3CC246A9956F}" scale="70">
      <pageMargins left="0.59055118110236227" right="0.59055118110236227" top="0.78740157480314965" bottom="0.78740157480314965" header="0.31496062992125984" footer="0.31496062992125984"/>
      <pageSetup paperSize="9" orientation="portrait" r:id="rId68"/>
      <headerFooter alignWithMargins="0"/>
    </customSheetView>
    <customSheetView guid="{3548A65C-53E9-4D33-AABC-827B0C7E9C69}" scale="70">
      <pageMargins left="0.59055118110236227" right="0.59055118110236227" top="0.78740157480314965" bottom="0.78740157480314965" header="0.31496062992125984" footer="0.31496062992125984"/>
      <pageSetup paperSize="9" orientation="portrait" r:id="rId69"/>
      <headerFooter alignWithMargins="0"/>
    </customSheetView>
    <customSheetView guid="{F086CED5-EBE2-44AF-B94E-B9989A6B9DCD}" scale="70">
      <pageMargins left="0.59055118110236227" right="0.59055118110236227" top="0.78740157480314965" bottom="0.78740157480314965" header="0.31496062992125984" footer="0.31496062992125984"/>
      <pageSetup paperSize="9" orientation="portrait" r:id="rId70"/>
      <headerFooter alignWithMargins="0"/>
    </customSheetView>
    <customSheetView guid="{7AA915D7-EB0A-47D9-A8BE-7E77CDFF3F08}" scale="70">
      <pageMargins left="0.59055118110236227" right="0.59055118110236227" top="0.78740157480314965" bottom="0.78740157480314965" header="0.31496062992125984" footer="0.31496062992125984"/>
      <pageSetup paperSize="9" orientation="portrait" r:id="rId71"/>
      <headerFooter alignWithMargins="0"/>
    </customSheetView>
    <customSheetView guid="{F3CC2422-C263-4ADA-B4A0-53719C6F4A1C}" scale="70">
      <pageMargins left="0.59055118110236227" right="0.59055118110236227" top="0.78740157480314965" bottom="0.78740157480314965" header="0.31496062992125984" footer="0.31496062992125984"/>
      <pageSetup paperSize="9" orientation="portrait" r:id="rId72"/>
      <headerFooter alignWithMargins="0"/>
    </customSheetView>
    <customSheetView guid="{71042459-703D-4FF3-8D53-1213B54B1552}" scale="70">
      <pageMargins left="0.59055118110236227" right="0.59055118110236227" top="0.78740157480314965" bottom="0.78740157480314965" header="0.31496062992125984" footer="0.31496062992125984"/>
      <pageSetup paperSize="9" orientation="portrait" r:id="rId73"/>
      <headerFooter alignWithMargins="0"/>
    </customSheetView>
    <customSheetView guid="{EE644B69-3942-4A0D-811D-C183FE0C8B84}" scale="70">
      <pageMargins left="0.59055118110236227" right="0.59055118110236227" top="0.78740157480314965" bottom="0.78740157480314965" header="0.31496062992125984" footer="0.31496062992125984"/>
      <pageSetup paperSize="9" orientation="portrait" r:id="rId74"/>
      <headerFooter alignWithMargins="0"/>
    </customSheetView>
    <customSheetView guid="{AA17E97B-ABB2-4C8B-BAA8-63934B5B5DBA}" scale="70">
      <selection activeCell="H31" sqref="H31"/>
      <pageMargins left="0.59055118110236227" right="0.59055118110236227" top="0.78740157480314965" bottom="0.78740157480314965" header="0.31496062992125984" footer="0.31496062992125984"/>
      <pageSetup paperSize="9" orientation="portrait" r:id="rId75"/>
      <headerFooter alignWithMargins="0"/>
    </customSheetView>
    <customSheetView guid="{723C59CB-A466-4479-8AA8-39674B010947}" scale="70">
      <selection activeCell="H31" sqref="H31"/>
      <pageMargins left="0.59055118110236227" right="0.59055118110236227" top="0.78740157480314965" bottom="0.78740157480314965" header="0.31496062992125984" footer="0.31496062992125984"/>
      <pageSetup paperSize="9" orientation="portrait" r:id="rId76"/>
      <headerFooter alignWithMargins="0"/>
    </customSheetView>
    <customSheetView guid="{9D1B7E56-0B3F-4392-BE9A-F57461B2AFB0}" scale="70">
      <pane xSplit="1" ySplit="8" topLeftCell="B9" activePane="bottomRight" state="frozen"/>
      <selection pane="bottomRight"/>
      <pageMargins left="0.59055118110236227" right="0.59055118110236227" top="0.78740157480314965" bottom="0.78740157480314965" header="0.31496062992125984" footer="0.31496062992125984"/>
      <pageSetup paperSize="9" orientation="portrait" r:id="rId77"/>
      <headerFooter alignWithMargins="0"/>
    </customSheetView>
    <customSheetView guid="{CD1FBD09-2D49-40A1-916B-5524EF5CA3FA}" scale="70">
      <pane xSplit="1" ySplit="8" topLeftCell="B9" activePane="bottomRight" state="frozen"/>
      <selection pane="bottomRight"/>
      <pageMargins left="0.59055118110236227" right="0.59055118110236227" top="0.78740157480314965" bottom="0.78740157480314965" header="0.31496062992125984" footer="0.31496062992125984"/>
      <pageSetup paperSize="9" orientation="portrait" r:id="rId78"/>
      <headerFooter alignWithMargins="0"/>
    </customSheetView>
    <customSheetView guid="{5513285A-7AFF-4B9F-AAF6-93131D585702}" scale="70">
      <pageMargins left="0.59055118110236227" right="0.59055118110236227" top="0.78740157480314965" bottom="0.78740157480314965" header="0.31496062992125984" footer="0.31496062992125984"/>
      <pageSetup paperSize="9" orientation="portrait" r:id="rId79"/>
      <headerFooter alignWithMargins="0"/>
    </customSheetView>
    <customSheetView guid="{A0A5534D-42D8-415C-8AAF-DF16D93BD699}" scale="70">
      <pageMargins left="0.59055118110236227" right="0.59055118110236227" top="0.78740157480314965" bottom="0.78740157480314965" header="0.31496062992125984" footer="0.31496062992125984"/>
      <pageSetup paperSize="9" orientation="portrait" r:id="rId80"/>
      <headerFooter alignWithMargins="0"/>
    </customSheetView>
    <customSheetView guid="{954601D5-9BC0-44CB-9222-E69A5143F9E9}" scale="70">
      <pane xSplit="1" ySplit="8" topLeftCell="B9" activePane="bottomRight" state="frozen"/>
      <selection pane="bottomRight"/>
      <pageMargins left="0.59055118110236227" right="0.59055118110236227" top="0.78740157480314965" bottom="0.78740157480314965" header="0.31496062992125984" footer="0.31496062992125984"/>
      <pageSetup paperSize="9" orientation="portrait" r:id="rId81"/>
      <headerFooter alignWithMargins="0"/>
    </customSheetView>
    <customSheetView guid="{20ACD794-F4A7-4F34-995C-D04BD1C46A1C}" scale="70">
      <pane xSplit="1" ySplit="8" topLeftCell="B9" activePane="bottomRight" state="frozen"/>
      <selection pane="bottomRight" activeCell="G20" sqref="G20"/>
      <pageMargins left="0.59055118110236227" right="0.59055118110236227" top="0.78740157480314965" bottom="0.78740157480314965" header="0.31496062992125984" footer="0.31496062992125984"/>
      <pageSetup paperSize="9" orientation="portrait" r:id="rId82"/>
      <headerFooter alignWithMargins="0"/>
    </customSheetView>
  </customSheetViews>
  <mergeCells count="19">
    <mergeCell ref="AF7:AH7"/>
    <mergeCell ref="AF6:AT6"/>
    <mergeCell ref="AI7:AK7"/>
    <mergeCell ref="AR7:AT7"/>
    <mergeCell ref="AL7:AN7"/>
    <mergeCell ref="AO7:AQ7"/>
    <mergeCell ref="A6:A8"/>
    <mergeCell ref="H7:J7"/>
    <mergeCell ref="K7:M7"/>
    <mergeCell ref="W7:Y7"/>
    <mergeCell ref="Z7:AB7"/>
    <mergeCell ref="N7:P7"/>
    <mergeCell ref="E7:G7"/>
    <mergeCell ref="T7:V7"/>
    <mergeCell ref="B7:D7"/>
    <mergeCell ref="B6:P6"/>
    <mergeCell ref="Q7:S7"/>
    <mergeCell ref="Q6:AE6"/>
    <mergeCell ref="AC7:AE7"/>
  </mergeCells>
  <phoneticPr fontId="2"/>
  <hyperlinks>
    <hyperlink ref="AV1" location="目次!A1" display="目次へ戻る"/>
  </hyperlinks>
  <pageMargins left="0.59055118110236227" right="0.59055118110236227" top="0.78740157480314965" bottom="0.78740157480314965" header="0.31496062992125984" footer="0.31496062992125984"/>
  <pageSetup paperSize="9" orientation="portrait" r:id="rId8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V24"/>
  <sheetViews>
    <sheetView zoomScaleNormal="100" zoomScaleSheetLayoutView="100" workbookViewId="0">
      <selection activeCell="M25" sqref="M25"/>
    </sheetView>
  </sheetViews>
  <sheetFormatPr defaultColWidth="9" defaultRowHeight="13.5"/>
  <cols>
    <col min="1" max="1" width="10.5" style="22" customWidth="1"/>
    <col min="2" max="7" width="8.875" style="215" customWidth="1"/>
    <col min="8" max="13" width="8.875" style="22" customWidth="1"/>
    <col min="14" max="16" width="8.875" style="179" customWidth="1"/>
    <col min="17" max="22" width="8.875" style="215" customWidth="1"/>
    <col min="23" max="25" width="8.875" style="22" customWidth="1"/>
    <col min="26" max="26" width="9" style="22" customWidth="1"/>
    <col min="27" max="28" width="9" style="22"/>
    <col min="29" max="29" width="9" style="179" customWidth="1"/>
    <col min="30" max="31" width="9" style="179"/>
    <col min="32" max="37" width="9" style="215"/>
    <col min="38" max="43" width="9" style="22"/>
    <col min="44" max="46" width="9" style="179"/>
    <col min="47" max="47" width="2.5" style="22" customWidth="1"/>
    <col min="48" max="48" width="10.625" style="22" bestFit="1" customWidth="1"/>
    <col min="49" max="16384" width="9" style="22"/>
  </cols>
  <sheetData>
    <row r="1" spans="1:48" ht="22.5" customHeight="1">
      <c r="AQ1" s="24"/>
      <c r="AT1" s="24" t="s">
        <v>185</v>
      </c>
      <c r="AV1" s="47" t="s">
        <v>32</v>
      </c>
    </row>
    <row r="2" spans="1:48" ht="22.5" customHeight="1">
      <c r="A2" s="38" t="s">
        <v>189</v>
      </c>
    </row>
    <row r="3" spans="1:48" s="26" customFormat="1" ht="22.5" customHeight="1">
      <c r="AA3" s="116"/>
      <c r="AD3" s="116"/>
      <c r="AQ3" s="97"/>
      <c r="AT3" s="97" t="s">
        <v>33</v>
      </c>
    </row>
    <row r="4" spans="1:48" s="26" customFormat="1" ht="22.5" customHeight="1">
      <c r="AA4" s="116"/>
      <c r="AD4" s="116"/>
      <c r="AQ4" s="97"/>
      <c r="AT4" s="97" t="s">
        <v>34</v>
      </c>
    </row>
    <row r="5" spans="1:48" s="26" customFormat="1" ht="22.5" customHeight="1">
      <c r="AA5" s="116"/>
      <c r="AD5" s="116"/>
      <c r="AQ5" s="181"/>
      <c r="AT5" s="100" t="s">
        <v>309</v>
      </c>
    </row>
    <row r="6" spans="1:48" ht="20.100000000000001" customHeight="1">
      <c r="A6" s="232" t="s">
        <v>109</v>
      </c>
      <c r="B6" s="230" t="s">
        <v>93</v>
      </c>
      <c r="C6" s="231"/>
      <c r="D6" s="231"/>
      <c r="E6" s="231"/>
      <c r="F6" s="231"/>
      <c r="G6" s="231"/>
      <c r="H6" s="231"/>
      <c r="I6" s="231"/>
      <c r="J6" s="231"/>
      <c r="K6" s="231"/>
      <c r="L6" s="231"/>
      <c r="M6" s="231"/>
      <c r="N6" s="231"/>
      <c r="O6" s="231"/>
      <c r="P6" s="232"/>
      <c r="Q6" s="230" t="s">
        <v>110</v>
      </c>
      <c r="R6" s="231"/>
      <c r="S6" s="231"/>
      <c r="T6" s="231"/>
      <c r="U6" s="231"/>
      <c r="V6" s="231"/>
      <c r="W6" s="231"/>
      <c r="X6" s="231"/>
      <c r="Y6" s="231"/>
      <c r="Z6" s="231"/>
      <c r="AA6" s="231"/>
      <c r="AB6" s="231"/>
      <c r="AC6" s="231"/>
      <c r="AD6" s="231"/>
      <c r="AE6" s="232"/>
      <c r="AF6" s="213"/>
      <c r="AG6" s="213"/>
      <c r="AH6" s="213"/>
      <c r="AI6" s="230" t="s">
        <v>95</v>
      </c>
      <c r="AJ6" s="231"/>
      <c r="AK6" s="231"/>
      <c r="AL6" s="231"/>
      <c r="AM6" s="231"/>
      <c r="AN6" s="231"/>
      <c r="AO6" s="231"/>
      <c r="AP6" s="231"/>
      <c r="AQ6" s="231"/>
      <c r="AR6" s="231"/>
      <c r="AS6" s="231"/>
      <c r="AT6" s="231"/>
    </row>
    <row r="7" spans="1:48" ht="20.100000000000001" customHeight="1">
      <c r="A7" s="232"/>
      <c r="B7" s="233" t="s">
        <v>306</v>
      </c>
      <c r="C7" s="233"/>
      <c r="D7" s="233"/>
      <c r="E7" s="233" t="s">
        <v>149</v>
      </c>
      <c r="F7" s="233"/>
      <c r="G7" s="233"/>
      <c r="H7" s="233" t="s">
        <v>96</v>
      </c>
      <c r="I7" s="233"/>
      <c r="J7" s="233"/>
      <c r="K7" s="233" t="s">
        <v>97</v>
      </c>
      <c r="L7" s="233"/>
      <c r="M7" s="233"/>
      <c r="N7" s="233" t="s">
        <v>193</v>
      </c>
      <c r="O7" s="233"/>
      <c r="P7" s="233"/>
      <c r="Q7" s="233" t="s">
        <v>311</v>
      </c>
      <c r="R7" s="233"/>
      <c r="S7" s="233"/>
      <c r="T7" s="233" t="s">
        <v>307</v>
      </c>
      <c r="U7" s="233"/>
      <c r="V7" s="233"/>
      <c r="W7" s="233" t="s">
        <v>111</v>
      </c>
      <c r="X7" s="233"/>
      <c r="Y7" s="233"/>
      <c r="Z7" s="230" t="s">
        <v>98</v>
      </c>
      <c r="AA7" s="231"/>
      <c r="AB7" s="232"/>
      <c r="AC7" s="233" t="s">
        <v>193</v>
      </c>
      <c r="AD7" s="233"/>
      <c r="AE7" s="233"/>
      <c r="AF7" s="233" t="s">
        <v>306</v>
      </c>
      <c r="AG7" s="233"/>
      <c r="AH7" s="233"/>
      <c r="AI7" s="233" t="s">
        <v>149</v>
      </c>
      <c r="AJ7" s="233"/>
      <c r="AK7" s="233"/>
      <c r="AL7" s="233" t="s">
        <v>96</v>
      </c>
      <c r="AM7" s="233"/>
      <c r="AN7" s="233"/>
      <c r="AO7" s="233" t="s">
        <v>97</v>
      </c>
      <c r="AP7" s="233"/>
      <c r="AQ7" s="230"/>
      <c r="AR7" s="233" t="s">
        <v>193</v>
      </c>
      <c r="AS7" s="233"/>
      <c r="AT7" s="230"/>
    </row>
    <row r="8" spans="1:48" ht="20.100000000000001" customHeight="1">
      <c r="A8" s="232"/>
      <c r="B8" s="214" t="s">
        <v>99</v>
      </c>
      <c r="C8" s="214" t="s">
        <v>100</v>
      </c>
      <c r="D8" s="214" t="s">
        <v>101</v>
      </c>
      <c r="E8" s="214" t="s">
        <v>99</v>
      </c>
      <c r="F8" s="214" t="s">
        <v>100</v>
      </c>
      <c r="G8" s="214" t="s">
        <v>101</v>
      </c>
      <c r="H8" s="29" t="s">
        <v>99</v>
      </c>
      <c r="I8" s="29" t="s">
        <v>100</v>
      </c>
      <c r="J8" s="29" t="s">
        <v>101</v>
      </c>
      <c r="K8" s="29" t="s">
        <v>99</v>
      </c>
      <c r="L8" s="29" t="s">
        <v>100</v>
      </c>
      <c r="M8" s="29" t="s">
        <v>101</v>
      </c>
      <c r="N8" s="178" t="s">
        <v>99</v>
      </c>
      <c r="O8" s="178" t="s">
        <v>100</v>
      </c>
      <c r="P8" s="178" t="s">
        <v>101</v>
      </c>
      <c r="Q8" s="214" t="s">
        <v>99</v>
      </c>
      <c r="R8" s="214" t="s">
        <v>100</v>
      </c>
      <c r="S8" s="214" t="s">
        <v>101</v>
      </c>
      <c r="T8" s="214" t="s">
        <v>99</v>
      </c>
      <c r="U8" s="214" t="s">
        <v>100</v>
      </c>
      <c r="V8" s="214" t="s">
        <v>101</v>
      </c>
      <c r="W8" s="29" t="s">
        <v>99</v>
      </c>
      <c r="X8" s="29" t="s">
        <v>100</v>
      </c>
      <c r="Y8" s="29" t="s">
        <v>101</v>
      </c>
      <c r="Z8" s="29" t="s">
        <v>99</v>
      </c>
      <c r="AA8" s="29" t="s">
        <v>100</v>
      </c>
      <c r="AB8" s="29" t="s">
        <v>101</v>
      </c>
      <c r="AC8" s="178" t="s">
        <v>99</v>
      </c>
      <c r="AD8" s="178" t="s">
        <v>100</v>
      </c>
      <c r="AE8" s="178" t="s">
        <v>101</v>
      </c>
      <c r="AF8" s="214" t="s">
        <v>99</v>
      </c>
      <c r="AG8" s="214" t="s">
        <v>100</v>
      </c>
      <c r="AH8" s="212" t="s">
        <v>101</v>
      </c>
      <c r="AI8" s="214" t="s">
        <v>99</v>
      </c>
      <c r="AJ8" s="214" t="s">
        <v>100</v>
      </c>
      <c r="AK8" s="212" t="s">
        <v>101</v>
      </c>
      <c r="AL8" s="29" t="s">
        <v>99</v>
      </c>
      <c r="AM8" s="29" t="s">
        <v>100</v>
      </c>
      <c r="AN8" s="31" t="s">
        <v>101</v>
      </c>
      <c r="AO8" s="29" t="s">
        <v>99</v>
      </c>
      <c r="AP8" s="31" t="s">
        <v>100</v>
      </c>
      <c r="AQ8" s="31" t="s">
        <v>101</v>
      </c>
      <c r="AR8" s="178" t="s">
        <v>99</v>
      </c>
      <c r="AS8" s="177" t="s">
        <v>100</v>
      </c>
      <c r="AT8" s="177" t="s">
        <v>101</v>
      </c>
    </row>
    <row r="9" spans="1:48" s="201" customFormat="1" ht="24" customHeight="1">
      <c r="A9" s="117" t="s">
        <v>112</v>
      </c>
      <c r="B9" s="104">
        <v>5951</v>
      </c>
      <c r="C9" s="104">
        <v>1072</v>
      </c>
      <c r="D9" s="104">
        <v>4879</v>
      </c>
      <c r="E9" s="104">
        <v>4440</v>
      </c>
      <c r="F9" s="104">
        <v>839</v>
      </c>
      <c r="G9" s="104">
        <v>3601</v>
      </c>
      <c r="H9" s="104">
        <v>4406</v>
      </c>
      <c r="I9" s="104">
        <v>861</v>
      </c>
      <c r="J9" s="104">
        <v>3545</v>
      </c>
      <c r="K9" s="104">
        <f t="shared" ref="K9:K14" si="0">SUM(L9:M9)</f>
        <v>4548</v>
      </c>
      <c r="L9" s="104">
        <v>927</v>
      </c>
      <c r="M9" s="104">
        <v>3621</v>
      </c>
      <c r="N9" s="104">
        <f t="shared" ref="N9:N14" si="1">SUM(O9:P9)</f>
        <v>4189</v>
      </c>
      <c r="O9" s="104">
        <v>855</v>
      </c>
      <c r="P9" s="104">
        <v>3334</v>
      </c>
      <c r="Q9" s="104">
        <v>39407</v>
      </c>
      <c r="R9" s="103">
        <v>8737</v>
      </c>
      <c r="S9" s="103">
        <v>30670</v>
      </c>
      <c r="T9" s="104">
        <v>30354</v>
      </c>
      <c r="U9" s="103">
        <v>6962</v>
      </c>
      <c r="V9" s="103">
        <v>23392</v>
      </c>
      <c r="W9" s="104">
        <v>30886</v>
      </c>
      <c r="X9" s="103">
        <v>7216</v>
      </c>
      <c r="Y9" s="103">
        <v>23670</v>
      </c>
      <c r="Z9" s="104">
        <v>33310</v>
      </c>
      <c r="AA9" s="103">
        <v>7624</v>
      </c>
      <c r="AB9" s="103">
        <v>25686</v>
      </c>
      <c r="AC9" s="104">
        <f t="shared" ref="AC9:AC14" si="2">SUM(AD9:AE9)</f>
        <v>32981</v>
      </c>
      <c r="AD9" s="103">
        <v>7175</v>
      </c>
      <c r="AE9" s="103">
        <v>25806</v>
      </c>
      <c r="AF9" s="103">
        <v>109369908</v>
      </c>
      <c r="AG9" s="104">
        <v>60495720</v>
      </c>
      <c r="AH9" s="103">
        <v>48874188</v>
      </c>
      <c r="AI9" s="103">
        <v>87292100</v>
      </c>
      <c r="AJ9" s="104">
        <v>43908100</v>
      </c>
      <c r="AK9" s="103">
        <v>42175100</v>
      </c>
      <c r="AL9" s="103">
        <v>104794300</v>
      </c>
      <c r="AM9" s="104">
        <v>54693400</v>
      </c>
      <c r="AN9" s="103">
        <v>50100800</v>
      </c>
      <c r="AO9" s="103">
        <f t="shared" ref="AO9:AO14" si="3">SUM(AP9:AQ9)</f>
        <v>119044842</v>
      </c>
      <c r="AP9" s="104">
        <v>64555481</v>
      </c>
      <c r="AQ9" s="103">
        <v>54489361</v>
      </c>
      <c r="AR9" s="103">
        <f t="shared" ref="AR9:AR14" si="4">SUM(AS9:AT9)</f>
        <v>109191735</v>
      </c>
      <c r="AS9" s="104">
        <v>59131633</v>
      </c>
      <c r="AT9" s="103">
        <v>50060102</v>
      </c>
    </row>
    <row r="10" spans="1:48" s="201" customFormat="1" ht="24" customHeight="1">
      <c r="A10" s="93" t="s">
        <v>113</v>
      </c>
      <c r="B10" s="103">
        <v>6988</v>
      </c>
      <c r="C10" s="103">
        <v>1650</v>
      </c>
      <c r="D10" s="103">
        <v>5338</v>
      </c>
      <c r="E10" s="103">
        <v>5174</v>
      </c>
      <c r="F10" s="103">
        <v>1322</v>
      </c>
      <c r="G10" s="103">
        <v>3852</v>
      </c>
      <c r="H10" s="103">
        <v>4917</v>
      </c>
      <c r="I10" s="103">
        <v>1305</v>
      </c>
      <c r="J10" s="103">
        <v>3612</v>
      </c>
      <c r="K10" s="103">
        <f t="shared" si="0"/>
        <v>5301</v>
      </c>
      <c r="L10" s="103">
        <v>1449</v>
      </c>
      <c r="M10" s="103">
        <v>3852</v>
      </c>
      <c r="N10" s="103">
        <f t="shared" si="1"/>
        <v>4884</v>
      </c>
      <c r="O10" s="103">
        <v>1357</v>
      </c>
      <c r="P10" s="103">
        <v>3527</v>
      </c>
      <c r="Q10" s="103">
        <v>49298</v>
      </c>
      <c r="R10" s="103">
        <v>15510</v>
      </c>
      <c r="S10" s="103">
        <v>33788</v>
      </c>
      <c r="T10" s="103">
        <v>36747</v>
      </c>
      <c r="U10" s="103">
        <v>11354</v>
      </c>
      <c r="V10" s="103">
        <v>25393</v>
      </c>
      <c r="W10" s="103">
        <v>36308</v>
      </c>
      <c r="X10" s="103">
        <v>11550</v>
      </c>
      <c r="Y10" s="103">
        <v>24758</v>
      </c>
      <c r="Z10" s="103">
        <v>40987</v>
      </c>
      <c r="AA10" s="103">
        <v>12902</v>
      </c>
      <c r="AB10" s="103">
        <v>28085</v>
      </c>
      <c r="AC10" s="103">
        <f t="shared" si="2"/>
        <v>40097</v>
      </c>
      <c r="AD10" s="103">
        <v>12331</v>
      </c>
      <c r="AE10" s="103">
        <v>27766</v>
      </c>
      <c r="AF10" s="103">
        <v>175067005</v>
      </c>
      <c r="AG10" s="103">
        <v>116279222</v>
      </c>
      <c r="AH10" s="103">
        <v>58787783</v>
      </c>
      <c r="AI10" s="103">
        <v>132398500</v>
      </c>
      <c r="AJ10" s="103">
        <v>83463000</v>
      </c>
      <c r="AK10" s="103">
        <v>48549200</v>
      </c>
      <c r="AL10" s="103">
        <v>150697000</v>
      </c>
      <c r="AM10" s="103">
        <v>93750700</v>
      </c>
      <c r="AN10" s="103">
        <v>56638500</v>
      </c>
      <c r="AO10" s="103">
        <f t="shared" si="3"/>
        <v>166080900</v>
      </c>
      <c r="AP10" s="103">
        <v>105697895</v>
      </c>
      <c r="AQ10" s="103">
        <v>60383005</v>
      </c>
      <c r="AR10" s="103">
        <f>SUM(AS10:AT10)</f>
        <v>165042894</v>
      </c>
      <c r="AS10" s="103">
        <v>105295424</v>
      </c>
      <c r="AT10" s="103">
        <v>59747470</v>
      </c>
    </row>
    <row r="11" spans="1:48" s="201" customFormat="1" ht="24" customHeight="1">
      <c r="A11" s="93" t="s">
        <v>114</v>
      </c>
      <c r="B11" s="103">
        <v>1861</v>
      </c>
      <c r="C11" s="103">
        <v>263</v>
      </c>
      <c r="D11" s="103">
        <v>1598</v>
      </c>
      <c r="E11" s="103">
        <v>1406</v>
      </c>
      <c r="F11" s="103">
        <v>208</v>
      </c>
      <c r="G11" s="103">
        <v>1198</v>
      </c>
      <c r="H11" s="103">
        <v>1328</v>
      </c>
      <c r="I11" s="103">
        <v>235</v>
      </c>
      <c r="J11" s="103">
        <v>1093</v>
      </c>
      <c r="K11" s="103">
        <f t="shared" si="0"/>
        <v>1385</v>
      </c>
      <c r="L11" s="103">
        <v>248</v>
      </c>
      <c r="M11" s="103">
        <v>1137</v>
      </c>
      <c r="N11" s="103">
        <f t="shared" si="1"/>
        <v>1280</v>
      </c>
      <c r="O11" s="103">
        <v>222</v>
      </c>
      <c r="P11" s="103">
        <v>1058</v>
      </c>
      <c r="Q11" s="103">
        <v>10294</v>
      </c>
      <c r="R11" s="103">
        <v>1489</v>
      </c>
      <c r="S11" s="103">
        <v>8805</v>
      </c>
      <c r="T11" s="103">
        <v>7964</v>
      </c>
      <c r="U11" s="103">
        <v>1221</v>
      </c>
      <c r="V11" s="103">
        <v>6743</v>
      </c>
      <c r="W11" s="103">
        <v>7838</v>
      </c>
      <c r="X11" s="103">
        <v>1359</v>
      </c>
      <c r="Y11" s="103">
        <v>6479</v>
      </c>
      <c r="Z11" s="103">
        <v>8723</v>
      </c>
      <c r="AA11" s="103">
        <v>1541</v>
      </c>
      <c r="AB11" s="103">
        <v>7182</v>
      </c>
      <c r="AC11" s="103">
        <f t="shared" si="2"/>
        <v>8642</v>
      </c>
      <c r="AD11" s="103">
        <v>1464</v>
      </c>
      <c r="AE11" s="103">
        <v>7178</v>
      </c>
      <c r="AF11" s="103">
        <v>21702465</v>
      </c>
      <c r="AG11" s="103">
        <v>7845807</v>
      </c>
      <c r="AH11" s="103">
        <v>13856658</v>
      </c>
      <c r="AI11" s="103">
        <v>17952200</v>
      </c>
      <c r="AJ11" s="103">
        <v>5112300</v>
      </c>
      <c r="AK11" s="103">
        <v>12503000</v>
      </c>
      <c r="AL11" s="103">
        <v>20545500</v>
      </c>
      <c r="AM11" s="103">
        <v>7360600</v>
      </c>
      <c r="AN11" s="103">
        <v>12713600</v>
      </c>
      <c r="AO11" s="103">
        <f t="shared" si="3"/>
        <v>22548117</v>
      </c>
      <c r="AP11" s="103">
        <v>7948814</v>
      </c>
      <c r="AQ11" s="103">
        <v>14599303</v>
      </c>
      <c r="AR11" s="103">
        <f t="shared" si="4"/>
        <v>22562081</v>
      </c>
      <c r="AS11" s="103">
        <v>7409246</v>
      </c>
      <c r="AT11" s="103">
        <v>15152835</v>
      </c>
    </row>
    <row r="12" spans="1:48" s="201" customFormat="1" ht="24" customHeight="1">
      <c r="A12" s="93" t="s">
        <v>115</v>
      </c>
      <c r="B12" s="103">
        <v>4715</v>
      </c>
      <c r="C12" s="103">
        <v>770</v>
      </c>
      <c r="D12" s="103">
        <v>3945</v>
      </c>
      <c r="E12" s="103">
        <v>3296</v>
      </c>
      <c r="F12" s="103">
        <v>567</v>
      </c>
      <c r="G12" s="103">
        <v>2729</v>
      </c>
      <c r="H12" s="103">
        <v>3263</v>
      </c>
      <c r="I12" s="103">
        <v>597</v>
      </c>
      <c r="J12" s="103">
        <v>2666</v>
      </c>
      <c r="K12" s="103">
        <f t="shared" si="0"/>
        <v>3292</v>
      </c>
      <c r="L12" s="103">
        <v>588</v>
      </c>
      <c r="M12" s="103">
        <v>2704</v>
      </c>
      <c r="N12" s="103">
        <f t="shared" si="1"/>
        <v>2951</v>
      </c>
      <c r="O12" s="103">
        <v>550</v>
      </c>
      <c r="P12" s="103">
        <v>2401</v>
      </c>
      <c r="Q12" s="103">
        <v>24172</v>
      </c>
      <c r="R12" s="103">
        <v>4703</v>
      </c>
      <c r="S12" s="103">
        <v>19469</v>
      </c>
      <c r="T12" s="103">
        <v>16656</v>
      </c>
      <c r="U12" s="103">
        <v>3432</v>
      </c>
      <c r="V12" s="103">
        <v>13224</v>
      </c>
      <c r="W12" s="103">
        <v>18200</v>
      </c>
      <c r="X12" s="103">
        <v>4140</v>
      </c>
      <c r="Y12" s="103">
        <v>14060</v>
      </c>
      <c r="Z12" s="103">
        <v>17239</v>
      </c>
      <c r="AA12" s="103">
        <v>4020</v>
      </c>
      <c r="AB12" s="103">
        <v>14809</v>
      </c>
      <c r="AC12" s="103">
        <f t="shared" si="2"/>
        <v>18379</v>
      </c>
      <c r="AD12" s="103">
        <v>3476</v>
      </c>
      <c r="AE12" s="103">
        <v>14903</v>
      </c>
      <c r="AF12" s="103">
        <v>48199942</v>
      </c>
      <c r="AG12" s="103">
        <v>18456992</v>
      </c>
      <c r="AH12" s="103">
        <v>29742950</v>
      </c>
      <c r="AI12" s="103">
        <v>39499000</v>
      </c>
      <c r="AJ12" s="103">
        <v>17098700</v>
      </c>
      <c r="AK12" s="103">
        <v>22048900</v>
      </c>
      <c r="AL12" s="103">
        <v>46370900</v>
      </c>
      <c r="AM12" s="103">
        <v>18331000</v>
      </c>
      <c r="AN12" s="103">
        <v>27182900</v>
      </c>
      <c r="AO12" s="103">
        <f t="shared" si="3"/>
        <v>45021229</v>
      </c>
      <c r="AP12" s="103">
        <v>17753406</v>
      </c>
      <c r="AQ12" s="103">
        <v>27267823</v>
      </c>
      <c r="AR12" s="103">
        <f t="shared" si="4"/>
        <v>42321433</v>
      </c>
      <c r="AS12" s="103">
        <v>15692570</v>
      </c>
      <c r="AT12" s="103">
        <v>26628863</v>
      </c>
    </row>
    <row r="13" spans="1:48" s="201" customFormat="1" ht="24" customHeight="1">
      <c r="A13" s="93" t="s">
        <v>116</v>
      </c>
      <c r="B13" s="103">
        <v>2555</v>
      </c>
      <c r="C13" s="103">
        <v>387</v>
      </c>
      <c r="D13" s="103">
        <v>2168</v>
      </c>
      <c r="E13" s="103">
        <v>885</v>
      </c>
      <c r="F13" s="103">
        <v>179</v>
      </c>
      <c r="G13" s="103">
        <v>706</v>
      </c>
      <c r="H13" s="103">
        <v>961</v>
      </c>
      <c r="I13" s="103">
        <v>197</v>
      </c>
      <c r="J13" s="103">
        <v>764</v>
      </c>
      <c r="K13" s="103">
        <f t="shared" si="0"/>
        <v>1040</v>
      </c>
      <c r="L13" s="103">
        <v>211</v>
      </c>
      <c r="M13" s="103">
        <v>829</v>
      </c>
      <c r="N13" s="103">
        <f t="shared" si="1"/>
        <v>1072</v>
      </c>
      <c r="O13" s="103">
        <v>199</v>
      </c>
      <c r="P13" s="103">
        <v>873</v>
      </c>
      <c r="Q13" s="103">
        <v>14228</v>
      </c>
      <c r="R13" s="103">
        <v>2574</v>
      </c>
      <c r="S13" s="103">
        <v>11654</v>
      </c>
      <c r="T13" s="103">
        <v>5178</v>
      </c>
      <c r="U13" s="103">
        <v>860</v>
      </c>
      <c r="V13" s="103">
        <v>4318</v>
      </c>
      <c r="W13" s="103">
        <v>5431</v>
      </c>
      <c r="X13" s="103">
        <v>1027</v>
      </c>
      <c r="Y13" s="103">
        <v>4404</v>
      </c>
      <c r="Z13" s="103">
        <v>6502</v>
      </c>
      <c r="AA13" s="103">
        <v>1424</v>
      </c>
      <c r="AB13" s="103">
        <v>5078</v>
      </c>
      <c r="AC13" s="103">
        <f t="shared" si="2"/>
        <v>7240</v>
      </c>
      <c r="AD13" s="103">
        <v>1331</v>
      </c>
      <c r="AE13" s="103">
        <v>5909</v>
      </c>
      <c r="AF13" s="103">
        <v>27757971</v>
      </c>
      <c r="AG13" s="103">
        <v>10425157</v>
      </c>
      <c r="AH13" s="103">
        <v>17332814</v>
      </c>
      <c r="AI13" s="103">
        <v>12805400</v>
      </c>
      <c r="AJ13" s="103">
        <v>5185700</v>
      </c>
      <c r="AK13" s="103">
        <v>7619700</v>
      </c>
      <c r="AL13" s="103">
        <v>17143700</v>
      </c>
      <c r="AM13" s="103">
        <v>6499200</v>
      </c>
      <c r="AN13" s="103">
        <v>10420000</v>
      </c>
      <c r="AO13" s="103">
        <f t="shared" si="3"/>
        <v>22360860</v>
      </c>
      <c r="AP13" s="103">
        <v>9844006</v>
      </c>
      <c r="AQ13" s="103">
        <v>12516854</v>
      </c>
      <c r="AR13" s="103">
        <f t="shared" si="4"/>
        <v>20468442</v>
      </c>
      <c r="AS13" s="103">
        <v>8067479</v>
      </c>
      <c r="AT13" s="103">
        <v>12400963</v>
      </c>
    </row>
    <row r="14" spans="1:48" s="201" customFormat="1" ht="24" customHeight="1">
      <c r="A14" s="118" t="s">
        <v>117</v>
      </c>
      <c r="B14" s="113">
        <v>4054</v>
      </c>
      <c r="C14" s="113">
        <v>727</v>
      </c>
      <c r="D14" s="113">
        <v>3327</v>
      </c>
      <c r="E14" s="113">
        <v>2784</v>
      </c>
      <c r="F14" s="113">
        <v>567</v>
      </c>
      <c r="G14" s="113">
        <v>2217</v>
      </c>
      <c r="H14" s="113">
        <v>2724</v>
      </c>
      <c r="I14" s="113">
        <v>588</v>
      </c>
      <c r="J14" s="113">
        <v>2136</v>
      </c>
      <c r="K14" s="113">
        <f t="shared" si="0"/>
        <v>3062</v>
      </c>
      <c r="L14" s="113">
        <v>654</v>
      </c>
      <c r="M14" s="113">
        <v>2408</v>
      </c>
      <c r="N14" s="113">
        <f t="shared" si="1"/>
        <v>2961</v>
      </c>
      <c r="O14" s="113">
        <v>628</v>
      </c>
      <c r="P14" s="113">
        <v>2333</v>
      </c>
      <c r="Q14" s="113">
        <v>27353</v>
      </c>
      <c r="R14" s="113">
        <v>6133</v>
      </c>
      <c r="S14" s="113">
        <v>21220</v>
      </c>
      <c r="T14" s="113">
        <v>18789</v>
      </c>
      <c r="U14" s="113">
        <v>4111</v>
      </c>
      <c r="V14" s="113">
        <v>14678</v>
      </c>
      <c r="W14" s="113">
        <v>18602</v>
      </c>
      <c r="X14" s="113">
        <v>4480</v>
      </c>
      <c r="Y14" s="113">
        <v>14122</v>
      </c>
      <c r="Z14" s="113">
        <v>21405</v>
      </c>
      <c r="AA14" s="113">
        <v>4854</v>
      </c>
      <c r="AB14" s="113">
        <v>16551</v>
      </c>
      <c r="AC14" s="113">
        <f t="shared" si="2"/>
        <v>23705</v>
      </c>
      <c r="AD14" s="113">
        <v>5017</v>
      </c>
      <c r="AE14" s="113">
        <v>18688</v>
      </c>
      <c r="AF14" s="113">
        <v>84917888</v>
      </c>
      <c r="AG14" s="113">
        <v>49621470</v>
      </c>
      <c r="AH14" s="113">
        <v>35296418</v>
      </c>
      <c r="AI14" s="113">
        <v>63022400</v>
      </c>
      <c r="AJ14" s="113">
        <v>32848500</v>
      </c>
      <c r="AK14" s="113">
        <v>30174000</v>
      </c>
      <c r="AL14" s="113">
        <v>80258600</v>
      </c>
      <c r="AM14" s="113">
        <v>44939300</v>
      </c>
      <c r="AN14" s="113">
        <v>35319300</v>
      </c>
      <c r="AO14" s="113">
        <f t="shared" si="3"/>
        <v>86981373</v>
      </c>
      <c r="AP14" s="113">
        <v>46315122</v>
      </c>
      <c r="AQ14" s="113">
        <v>40666251</v>
      </c>
      <c r="AR14" s="113">
        <f t="shared" si="4"/>
        <v>81023340</v>
      </c>
      <c r="AS14" s="113">
        <v>43089295</v>
      </c>
      <c r="AT14" s="113">
        <v>37934045</v>
      </c>
    </row>
    <row r="15" spans="1:48" s="201" customFormat="1" ht="24" customHeight="1">
      <c r="A15" s="201" t="s">
        <v>118</v>
      </c>
      <c r="B15" s="215"/>
      <c r="C15" s="215"/>
      <c r="D15" s="215"/>
      <c r="E15" s="215"/>
      <c r="F15" s="215"/>
      <c r="G15" s="215"/>
      <c r="Q15" s="215"/>
      <c r="R15" s="215"/>
      <c r="S15" s="215"/>
      <c r="T15" s="215"/>
      <c r="U15" s="215"/>
      <c r="V15" s="215"/>
      <c r="AF15" s="215"/>
      <c r="AG15" s="215"/>
      <c r="AH15" s="215"/>
      <c r="AI15" s="215"/>
      <c r="AJ15" s="215"/>
      <c r="AK15" s="215"/>
    </row>
    <row r="16" spans="1:48" s="201" customFormat="1" ht="24" customHeight="1">
      <c r="A16" s="201" t="s">
        <v>119</v>
      </c>
      <c r="B16" s="215"/>
      <c r="C16" s="215"/>
      <c r="D16" s="215"/>
      <c r="E16" s="215"/>
      <c r="F16" s="215"/>
      <c r="G16" s="215"/>
      <c r="Q16" s="215"/>
      <c r="R16" s="215"/>
      <c r="S16" s="215"/>
      <c r="T16" s="215"/>
      <c r="U16" s="215"/>
      <c r="V16" s="215"/>
      <c r="AF16" s="215"/>
      <c r="AG16" s="215"/>
      <c r="AH16" s="215"/>
      <c r="AI16" s="215"/>
      <c r="AJ16" s="215"/>
      <c r="AK16" s="215"/>
    </row>
    <row r="17" spans="1:37" s="201" customFormat="1" ht="24" customHeight="1">
      <c r="A17" s="201" t="s">
        <v>120</v>
      </c>
      <c r="B17" s="215"/>
      <c r="C17" s="215"/>
      <c r="D17" s="215"/>
      <c r="E17" s="215"/>
      <c r="F17" s="215"/>
      <c r="G17" s="215"/>
      <c r="Q17" s="215"/>
      <c r="R17" s="215"/>
      <c r="S17" s="215"/>
      <c r="T17" s="215"/>
      <c r="U17" s="215"/>
      <c r="V17" s="215"/>
      <c r="AF17" s="215"/>
      <c r="AG17" s="215"/>
      <c r="AH17" s="215"/>
      <c r="AI17" s="215"/>
      <c r="AJ17" s="215"/>
      <c r="AK17" s="215"/>
    </row>
    <row r="18" spans="1:37" s="201" customFormat="1" ht="24" customHeight="1">
      <c r="A18" s="201" t="s">
        <v>121</v>
      </c>
      <c r="B18" s="215"/>
      <c r="C18" s="215"/>
      <c r="D18" s="215"/>
      <c r="E18" s="215"/>
      <c r="F18" s="215"/>
      <c r="G18" s="215"/>
      <c r="Q18" s="215"/>
      <c r="R18" s="215"/>
      <c r="S18" s="215"/>
      <c r="T18" s="215"/>
      <c r="U18" s="215"/>
      <c r="V18" s="215"/>
      <c r="AF18" s="215"/>
      <c r="AG18" s="215"/>
      <c r="AH18" s="215"/>
      <c r="AI18" s="215"/>
      <c r="AJ18" s="215"/>
      <c r="AK18" s="215"/>
    </row>
    <row r="19" spans="1:37" s="201" customFormat="1" ht="24" customHeight="1">
      <c r="A19" s="201" t="s">
        <v>122</v>
      </c>
      <c r="B19" s="215"/>
      <c r="C19" s="215"/>
      <c r="D19" s="215"/>
      <c r="E19" s="215"/>
      <c r="F19" s="215"/>
      <c r="G19" s="215"/>
      <c r="Q19" s="215"/>
      <c r="R19" s="215"/>
      <c r="S19" s="215"/>
      <c r="T19" s="215"/>
      <c r="U19" s="215"/>
      <c r="V19" s="215"/>
      <c r="AF19" s="215"/>
      <c r="AG19" s="215"/>
      <c r="AH19" s="215"/>
      <c r="AI19" s="215"/>
      <c r="AJ19" s="215"/>
      <c r="AK19" s="215"/>
    </row>
    <row r="20" spans="1:37" s="201" customFormat="1" ht="24" customHeight="1">
      <c r="A20" s="201" t="s">
        <v>123</v>
      </c>
      <c r="B20" s="215"/>
      <c r="C20" s="215"/>
      <c r="D20" s="215"/>
      <c r="E20" s="215"/>
      <c r="F20" s="215"/>
      <c r="G20" s="215"/>
      <c r="Q20" s="215"/>
      <c r="R20" s="215"/>
      <c r="S20" s="215"/>
      <c r="T20" s="215"/>
      <c r="U20" s="215"/>
      <c r="V20" s="215"/>
      <c r="AF20" s="215"/>
      <c r="AG20" s="215"/>
      <c r="AH20" s="215"/>
      <c r="AI20" s="215"/>
      <c r="AJ20" s="215"/>
      <c r="AK20" s="215"/>
    </row>
    <row r="21" spans="1:37" s="201" customFormat="1" ht="24" customHeight="1">
      <c r="A21" s="201" t="s">
        <v>301</v>
      </c>
      <c r="B21" s="215"/>
      <c r="C21" s="215"/>
      <c r="D21" s="215"/>
      <c r="E21" s="215"/>
      <c r="F21" s="215"/>
      <c r="G21" s="215"/>
      <c r="Q21" s="215"/>
      <c r="R21" s="215"/>
      <c r="S21" s="215"/>
      <c r="T21" s="215"/>
      <c r="U21" s="215"/>
      <c r="V21" s="215"/>
      <c r="AF21" s="215"/>
      <c r="AG21" s="215"/>
      <c r="AH21" s="215"/>
      <c r="AI21" s="215"/>
      <c r="AJ21" s="215"/>
      <c r="AK21" s="215"/>
    </row>
    <row r="22" spans="1:37" s="201" customFormat="1" ht="24" customHeight="1">
      <c r="A22" s="201" t="s">
        <v>124</v>
      </c>
      <c r="B22" s="215"/>
      <c r="C22" s="215"/>
      <c r="D22" s="215"/>
      <c r="E22" s="215"/>
      <c r="F22" s="215"/>
      <c r="G22" s="215"/>
      <c r="Q22" s="215"/>
      <c r="R22" s="215"/>
      <c r="S22" s="215"/>
      <c r="T22" s="216"/>
      <c r="U22" s="215"/>
      <c r="V22" s="215"/>
      <c r="AF22" s="215"/>
      <c r="AG22" s="215"/>
      <c r="AH22" s="215"/>
      <c r="AI22" s="215"/>
      <c r="AJ22" s="215"/>
      <c r="AK22" s="215"/>
    </row>
    <row r="23" spans="1:37" s="201" customFormat="1" ht="24" customHeight="1">
      <c r="A23" s="201" t="s">
        <v>308</v>
      </c>
      <c r="B23" s="215"/>
      <c r="C23" s="215"/>
      <c r="D23" s="215"/>
      <c r="E23" s="215"/>
      <c r="F23" s="215"/>
      <c r="G23" s="215"/>
      <c r="Q23" s="215"/>
      <c r="R23" s="215"/>
      <c r="S23" s="215"/>
      <c r="T23" s="215"/>
      <c r="U23" s="215"/>
      <c r="V23" s="215"/>
      <c r="AF23" s="215"/>
      <c r="AG23" s="215"/>
      <c r="AH23" s="215"/>
      <c r="AI23" s="215"/>
      <c r="AJ23" s="215"/>
      <c r="AK23" s="215"/>
    </row>
    <row r="24" spans="1:37">
      <c r="A24" s="22" t="s">
        <v>310</v>
      </c>
    </row>
  </sheetData>
  <customSheetViews>
    <customSheetView guid="{35BD8D3A-C3F6-4E0E-B6B2-2143E8CF03D4}">
      <pageMargins left="0.59055118110236227" right="0.59055118110236227" top="0.78740157480314965" bottom="0.78740157480314965" header="0.31496062992125984" footer="0.31496062992125984"/>
      <pageSetup paperSize="9" orientation="portrait" r:id="rId1"/>
      <headerFooter alignWithMargins="0"/>
    </customSheetView>
    <customSheetView guid="{62DAE75F-6EEA-49DA-9015-29B18CCD12D0}" scale="85">
      <selection activeCell="A5" sqref="A5"/>
      <pageMargins left="0.59055118110236227" right="0.59055118110236227" top="0.78740157480314965" bottom="0.78740157480314965" header="0.31496062992125984" footer="0.31496062992125984"/>
      <pageSetup paperSize="9" orientation="portrait" r:id="rId2"/>
      <headerFooter alignWithMargins="0"/>
    </customSheetView>
    <customSheetView guid="{4FBB7373-7AD5-46FB-9DE1-55BD4F50189C}" scale="85">
      <selection activeCell="A5" sqref="A5"/>
      <pageMargins left="0.59055118110236227" right="0.59055118110236227" top="0.78740157480314965" bottom="0.78740157480314965" header="0.31496062992125984" footer="0.31496062992125984"/>
      <pageSetup paperSize="9" orientation="portrait" r:id="rId3"/>
      <headerFooter alignWithMargins="0"/>
    </customSheetView>
    <customSheetView guid="{B4CA18B5-BFDC-4B27-9B09-A8E981EC257E}">
      <selection activeCell="A5" sqref="A5"/>
      <pageMargins left="0.59055118110236227" right="0.59055118110236227" top="0.78740157480314965" bottom="0.78740157480314965" header="0.31496062992125984" footer="0.31496062992125984"/>
      <pageSetup paperSize="9" orientation="portrait" r:id="rId4"/>
      <headerFooter alignWithMargins="0"/>
    </customSheetView>
    <customSheetView guid="{24722943-D668-4B0A-A18B-250D1EAF22DF}" scale="85">
      <selection activeCell="A5" sqref="A5"/>
      <pageMargins left="0.59055118110236227" right="0.59055118110236227" top="0.78740157480314965" bottom="0.78740157480314965" header="0.31496062992125984" footer="0.31496062992125984"/>
      <pageSetup paperSize="9" orientation="portrait" r:id="rId5"/>
      <headerFooter alignWithMargins="0"/>
    </customSheetView>
    <customSheetView guid="{F9A5D3E6-646D-417F-BBE8-7ECCE1B1890D}" scale="85">
      <selection activeCell="A5" sqref="A5"/>
      <pageMargins left="0.59055118110236227" right="0.59055118110236227" top="0.78740157480314965" bottom="0.78740157480314965" header="0.31496062992125984" footer="0.31496062992125984"/>
      <pageSetup paperSize="9" orientation="portrait" r:id="rId6"/>
      <headerFooter alignWithMargins="0"/>
    </customSheetView>
    <customSheetView guid="{B49D56AA-3B6B-4E15-99C8-E193BF4F22A9}" scale="85">
      <selection activeCell="A5" sqref="A5"/>
      <pageMargins left="0.59055118110236227" right="0.59055118110236227" top="0.78740157480314965" bottom="0.78740157480314965" header="0.31496062992125984" footer="0.31496062992125984"/>
      <pageSetup paperSize="9" orientation="portrait" r:id="rId7"/>
      <headerFooter alignWithMargins="0"/>
    </customSheetView>
    <customSheetView guid="{4BFB6A7F-AD02-4597-91ED-9E7C081BFF9C}" scale="85">
      <selection activeCell="A5" sqref="A5"/>
      <pageMargins left="0.59055118110236227" right="0.59055118110236227" top="0.78740157480314965" bottom="0.78740157480314965" header="0.31496062992125984" footer="0.31496062992125984"/>
      <pageSetup paperSize="9" orientation="portrait" r:id="rId8"/>
      <headerFooter alignWithMargins="0"/>
    </customSheetView>
    <customSheetView guid="{CB77EDC4-1539-4750-BB10-178F70A60A1B}" scale="85">
      <selection activeCell="A5" sqref="A5"/>
      <pageMargins left="0.59055118110236227" right="0.59055118110236227" top="0.78740157480314965" bottom="0.78740157480314965" header="0.31496062992125984" footer="0.31496062992125984"/>
      <pageSetup paperSize="9" orientation="portrait" r:id="rId9"/>
      <headerFooter alignWithMargins="0"/>
    </customSheetView>
    <customSheetView guid="{369012CD-4C1F-4D8C-8CE3-B02386BE13F9}" scale="85">
      <selection activeCell="A5" sqref="A5"/>
      <pageMargins left="0.59055118110236227" right="0.59055118110236227" top="0.78740157480314965" bottom="0.78740157480314965" header="0.31496062992125984" footer="0.31496062992125984"/>
      <pageSetup paperSize="9" orientation="portrait" r:id="rId10"/>
      <headerFooter alignWithMargins="0"/>
    </customSheetView>
    <customSheetView guid="{564D171F-5A7F-4BA7-84E9-2748A0F2FCAC}" scale="85">
      <selection activeCell="A5" sqref="A5"/>
      <pageMargins left="0.59055118110236227" right="0.59055118110236227" top="0.78740157480314965" bottom="0.78740157480314965" header="0.31496062992125984" footer="0.31496062992125984"/>
      <pageSetup paperSize="9" orientation="portrait" r:id="rId11"/>
      <headerFooter alignWithMargins="0"/>
    </customSheetView>
    <customSheetView guid="{57203996-1702-43B0-8CA7-C4D353FAC7EF}" scale="85">
      <selection activeCell="A5" sqref="A5"/>
      <pageMargins left="0.59055118110236227" right="0.59055118110236227" top="0.78740157480314965" bottom="0.78740157480314965" header="0.31496062992125984" footer="0.31496062992125984"/>
      <pageSetup paperSize="9" orientation="portrait" r:id="rId12"/>
      <headerFooter alignWithMargins="0"/>
    </customSheetView>
    <customSheetView guid="{00CC1D44-80CA-4E4D-84E2-49AA889E672C}" scale="85">
      <selection activeCell="A5" sqref="A5"/>
      <pageMargins left="0.59055118110236227" right="0.59055118110236227" top="0.78740157480314965" bottom="0.78740157480314965" header="0.31496062992125984" footer="0.31496062992125984"/>
      <pageSetup paperSize="9" orientation="portrait" r:id="rId13"/>
      <headerFooter alignWithMargins="0"/>
    </customSheetView>
    <customSheetView guid="{58711EF9-D1BA-4D52-9189-4F7861C6D30C}" scale="85">
      <selection activeCell="A5" sqref="A5"/>
      <pageMargins left="0.59055118110236227" right="0.59055118110236227" top="0.78740157480314965" bottom="0.78740157480314965" header="0.31496062992125984" footer="0.31496062992125984"/>
      <pageSetup paperSize="9" orientation="portrait" r:id="rId14"/>
      <headerFooter alignWithMargins="0"/>
    </customSheetView>
    <customSheetView guid="{67EF8DD2-DD3D-4A4F-9A3B-29FC45742F40}" scale="85">
      <selection activeCell="A5" sqref="A5"/>
      <pageMargins left="0.59055118110236227" right="0.59055118110236227" top="0.78740157480314965" bottom="0.78740157480314965" header="0.31496062992125984" footer="0.31496062992125984"/>
      <pageSetup paperSize="9" orientation="portrait" r:id="rId15"/>
      <headerFooter alignWithMargins="0"/>
    </customSheetView>
    <customSheetView guid="{3A63DEF1-E49A-408D-8D43-BE5779D6C7CA}" scale="85">
      <selection activeCell="A5" sqref="A5"/>
      <pageMargins left="0.59055118110236227" right="0.59055118110236227" top="0.78740157480314965" bottom="0.78740157480314965" header="0.31496062992125984" footer="0.31496062992125984"/>
      <pageSetup paperSize="9" orientation="portrait" r:id="rId16"/>
      <headerFooter alignWithMargins="0"/>
    </customSheetView>
    <customSheetView guid="{71AD9FC9-48FC-499D-BB07-7480148E85D1}" scale="85">
      <selection activeCell="A5" sqref="A5"/>
      <pageMargins left="0.59055118110236227" right="0.59055118110236227" top="0.78740157480314965" bottom="0.78740157480314965" header="0.31496062992125984" footer="0.31496062992125984"/>
      <pageSetup paperSize="9" orientation="portrait" r:id="rId17"/>
      <headerFooter alignWithMargins="0"/>
    </customSheetView>
    <customSheetView guid="{30058F98-6897-4D54-8BCF-6DCA7063FB8D}" scale="85">
      <pageMargins left="0.59055118110236227" right="0.59055118110236227" top="0.78740157480314965" bottom="0.78740157480314965" header="0.31496062992125984" footer="0.31496062992125984"/>
      <pageSetup paperSize="9" orientation="portrait" r:id="rId18"/>
      <headerFooter alignWithMargins="0"/>
    </customSheetView>
    <customSheetView guid="{69EF12F7-33A4-4F77-BCCE-9A346C0C3A8F}" scale="85">
      <pageMargins left="0.59055118110236227" right="0.59055118110236227" top="0.78740157480314965" bottom="0.78740157480314965" header="0.31496062992125984" footer="0.31496062992125984"/>
      <pageSetup paperSize="9" orientation="portrait" r:id="rId19"/>
      <headerFooter alignWithMargins="0"/>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headerFooter alignWithMargins="0"/>
    </customSheetView>
    <customSheetView guid="{93FFEA2B-6C03-44F6-B130-FBAEBD1B563D}" scale="85">
      <pageMargins left="0.59055118110236227" right="0.59055118110236227" top="0.78740157480314965" bottom="0.78740157480314965" header="0.31496062992125984" footer="0.31496062992125984"/>
      <pageSetup paperSize="9" orientation="portrait" r:id="rId21"/>
      <headerFooter alignWithMargins="0"/>
    </customSheetView>
    <customSheetView guid="{53BA018E-45F1-40AC-9517-B9A1EB91F7F3}" scale="85">
      <pageMargins left="0.59055118110236227" right="0.59055118110236227" top="0.78740157480314965" bottom="0.78740157480314965" header="0.31496062992125984" footer="0.31496062992125984"/>
      <pageSetup paperSize="9" orientation="portrait" r:id="rId22"/>
      <headerFooter alignWithMargins="0"/>
    </customSheetView>
    <customSheetView guid="{1BFE2A91-9960-49FB-B512-A4FCD8C3EC61}" scale="85">
      <pageMargins left="0.59055118110236227" right="0.59055118110236227" top="0.78740157480314965" bottom="0.78740157480314965" header="0.31496062992125984" footer="0.31496062992125984"/>
      <pageSetup paperSize="9" orientation="portrait" r:id="rId23"/>
      <headerFooter alignWithMargins="0"/>
    </customSheetView>
    <customSheetView guid="{B11D6758-BA5A-4F43-A11B-572A39E9790E}" scale="85">
      <pageMargins left="0.59055118110236227" right="0.59055118110236227" top="0.78740157480314965" bottom="0.78740157480314965" header="0.31496062992125984" footer="0.31496062992125984"/>
      <pageSetup paperSize="9" orientation="portrait" r:id="rId24"/>
      <headerFooter alignWithMargins="0"/>
    </customSheetView>
    <customSheetView guid="{C5E0F698-3666-4B81-8EED-CC2781573207}" scale="85">
      <pageMargins left="0.59055118110236227" right="0.59055118110236227" top="0.78740157480314965" bottom="0.78740157480314965" header="0.31496062992125984" footer="0.31496062992125984"/>
      <pageSetup paperSize="9" orientation="portrait" r:id="rId25"/>
      <headerFooter alignWithMargins="0"/>
    </customSheetView>
    <customSheetView guid="{898219FD-2AFB-47DD-A584-5E9CD05CCBB1}" scale="85">
      <pageMargins left="0.59055118110236227" right="0.59055118110236227" top="0.78740157480314965" bottom="0.78740157480314965" header="0.31496062992125984" footer="0.31496062992125984"/>
      <pageSetup paperSize="9" orientation="portrait" r:id="rId26"/>
      <headerFooter alignWithMargins="0"/>
    </customSheetView>
    <customSheetView guid="{F9FD260D-0E13-42FA-B6DD-FA7196CADFBB}" scale="85">
      <pageMargins left="0.59055118110236227" right="0.59055118110236227" top="0.78740157480314965" bottom="0.78740157480314965" header="0.31496062992125984" footer="0.31496062992125984"/>
      <pageSetup paperSize="9" orientation="portrait" r:id="rId27"/>
      <headerFooter alignWithMargins="0"/>
    </customSheetView>
    <customSheetView guid="{8F84476C-5D28-45F6-BFD4-9F4E2FD5B14D}" scale="85">
      <pageMargins left="0.59055118110236227" right="0.59055118110236227" top="0.78740157480314965" bottom="0.78740157480314965" header="0.31496062992125984" footer="0.31496062992125984"/>
      <pageSetup paperSize="9" orientation="portrait" r:id="rId28"/>
      <headerFooter alignWithMargins="0"/>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headerFooter alignWithMargins="0"/>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headerFooter alignWithMargins="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headerFooter alignWithMargins="0"/>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headerFooter alignWithMargins="0"/>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headerFooter alignWithMargins="0"/>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headerFooter alignWithMargins="0"/>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headerFooter alignWithMargins="0"/>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headerFooter alignWithMargins="0"/>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headerFooter alignWithMargins="0"/>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headerFooter alignWithMargins="0"/>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headerFooter alignWithMargins="0"/>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headerFooter alignWithMargins="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headerFooter alignWithMargins="0"/>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headerFooter alignWithMargins="0"/>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headerFooter alignWithMargins="0"/>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headerFooter alignWithMargins="0"/>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headerFooter alignWithMargins="0"/>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headerFooter alignWithMargins="0"/>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headerFooter alignWithMargins="0"/>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headerFooter alignWithMargins="0"/>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headerFooter alignWithMargins="0"/>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headerFooter alignWithMargins="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headerFooter alignWithMargins="0"/>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headerFooter alignWithMargins="0"/>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headerFooter alignWithMargins="0"/>
    </customSheetView>
    <customSheetView guid="{2269C0FD-B02E-4191-A436-AAEEA9894E11}" scale="85">
      <pageMargins left="0.59055118110236227" right="0.59055118110236227" top="0.78740157480314965" bottom="0.78740157480314965" header="0.31496062992125984" footer="0.31496062992125984"/>
      <pageSetup paperSize="9" orientation="portrait" r:id="rId54"/>
      <headerFooter alignWithMargins="0"/>
    </customSheetView>
    <customSheetView guid="{7F32949A-5CAB-4A39-BA6F-2E21B6F67F41}" scale="85">
      <pageMargins left="0.59055118110236227" right="0.59055118110236227" top="0.78740157480314965" bottom="0.78740157480314965" header="0.31496062992125984" footer="0.31496062992125984"/>
      <pageSetup paperSize="9" orientation="portrait" r:id="rId55"/>
      <headerFooter alignWithMargins="0"/>
    </customSheetView>
    <customSheetView guid="{96261999-39E9-4504-A3A1-B1430E0C0346}" scale="85">
      <pageMargins left="0.59055118110236227" right="0.59055118110236227" top="0.78740157480314965" bottom="0.78740157480314965" header="0.31496062992125984" footer="0.31496062992125984"/>
      <pageSetup paperSize="9" orientation="portrait" r:id="rId56"/>
      <headerFooter alignWithMargins="0"/>
    </customSheetView>
    <customSheetView guid="{1184DE22-5901-485C-8050-F941E80B16ED}" scale="85">
      <pageMargins left="0.59055118110236227" right="0.59055118110236227" top="0.78740157480314965" bottom="0.78740157480314965" header="0.31496062992125984" footer="0.31496062992125984"/>
      <pageSetup paperSize="9" orientation="portrait" r:id="rId57"/>
      <headerFooter alignWithMargins="0"/>
    </customSheetView>
    <customSheetView guid="{2B898D7F-EE90-4CFD-9F43-AB7414F89E77}" scale="85">
      <pageMargins left="0.59055118110236227" right="0.59055118110236227" top="0.78740157480314965" bottom="0.78740157480314965" header="0.31496062992125984" footer="0.31496062992125984"/>
      <pageSetup paperSize="9" orientation="portrait" r:id="rId58"/>
      <headerFooter alignWithMargins="0"/>
    </customSheetView>
    <customSheetView guid="{C6AFBE28-E866-4D5D-ADBD-07D2847FD902}" scale="85">
      <pageMargins left="0.59055118110236227" right="0.59055118110236227" top="0.78740157480314965" bottom="0.78740157480314965" header="0.31496062992125984" footer="0.31496062992125984"/>
      <pageSetup paperSize="9" orientation="portrait" r:id="rId59"/>
      <headerFooter alignWithMargins="0"/>
    </customSheetView>
    <customSheetView guid="{3735EA80-EB2D-4910-81F1-1AA74ECCBFE5}" scale="85">
      <selection activeCell="A5" sqref="A5"/>
      <pageMargins left="0.59055118110236227" right="0.59055118110236227" top="0.78740157480314965" bottom="0.78740157480314965" header="0.31496062992125984" footer="0.31496062992125984"/>
      <pageSetup paperSize="9" orientation="portrait" r:id="rId60"/>
      <headerFooter alignWithMargins="0"/>
    </customSheetView>
    <customSheetView guid="{436E96B2-CC3D-4C3D-8B1C-266CE54627E3}" scale="85">
      <selection activeCell="A5" sqref="A5"/>
      <pageMargins left="0.59055118110236227" right="0.59055118110236227" top="0.78740157480314965" bottom="0.78740157480314965" header="0.31496062992125984" footer="0.31496062992125984"/>
      <pageSetup paperSize="9" orientation="portrait" r:id="rId61"/>
      <headerFooter alignWithMargins="0"/>
    </customSheetView>
    <customSheetView guid="{5B441C35-8B1D-479D-A742-AF098D604223}" scale="85">
      <selection activeCell="A5" sqref="A5"/>
      <pageMargins left="0.59055118110236227" right="0.59055118110236227" top="0.78740157480314965" bottom="0.78740157480314965" header="0.31496062992125984" footer="0.31496062992125984"/>
      <pageSetup paperSize="9" orientation="portrait" r:id="rId62"/>
      <headerFooter alignWithMargins="0"/>
    </customSheetView>
    <customSheetView guid="{E4062767-D090-45A6-BD60-B90D5BBF3894}" scale="85">
      <selection activeCell="A5" sqref="A5"/>
      <pageMargins left="0.59055118110236227" right="0.59055118110236227" top="0.78740157480314965" bottom="0.78740157480314965" header="0.31496062992125984" footer="0.31496062992125984"/>
      <pageSetup paperSize="9" orientation="portrait" r:id="rId63"/>
      <headerFooter alignWithMargins="0"/>
    </customSheetView>
    <customSheetView guid="{1F973131-8A4E-4D06-BD72-AB7B2C989AC9}" scale="85">
      <selection activeCell="A5" sqref="A5"/>
      <pageMargins left="0.59055118110236227" right="0.59055118110236227" top="0.78740157480314965" bottom="0.78740157480314965" header="0.31496062992125984" footer="0.31496062992125984"/>
      <pageSetup paperSize="9" orientation="portrait" r:id="rId64"/>
      <headerFooter alignWithMargins="0"/>
    </customSheetView>
    <customSheetView guid="{1FF3D99B-551E-43BF-80CF-4BE9881BF48D}" scale="85">
      <selection activeCell="A5" sqref="A5"/>
      <pageMargins left="0.59055118110236227" right="0.59055118110236227" top="0.78740157480314965" bottom="0.78740157480314965" header="0.31496062992125984" footer="0.31496062992125984"/>
      <pageSetup paperSize="9" orientation="portrait" r:id="rId65"/>
      <headerFooter alignWithMargins="0"/>
    </customSheetView>
    <customSheetView guid="{240189DE-87D7-4094-9C55-239451DB35EE}" scale="85">
      <selection activeCell="A5" sqref="A5"/>
      <pageMargins left="0.59055118110236227" right="0.59055118110236227" top="0.78740157480314965" bottom="0.78740157480314965" header="0.31496062992125984" footer="0.31496062992125984"/>
      <pageSetup paperSize="9" orientation="portrait" r:id="rId66"/>
      <headerFooter alignWithMargins="0"/>
    </customSheetView>
    <customSheetView guid="{3879FE5B-EDC4-4A46-BAD1-D4F44E5C755B}" scale="85">
      <selection activeCell="A5" sqref="A5"/>
      <pageMargins left="0.59055118110236227" right="0.59055118110236227" top="0.78740157480314965" bottom="0.78740157480314965" header="0.31496062992125984" footer="0.31496062992125984"/>
      <pageSetup paperSize="9" orientation="portrait" r:id="rId67"/>
      <headerFooter alignWithMargins="0"/>
    </customSheetView>
    <customSheetView guid="{CFF65FEC-3D52-4BB3-8C14-3CC246A9956F}" scale="85">
      <selection activeCell="A5" sqref="A5"/>
      <pageMargins left="0.59055118110236227" right="0.59055118110236227" top="0.78740157480314965" bottom="0.78740157480314965" header="0.31496062992125984" footer="0.31496062992125984"/>
      <pageSetup paperSize="9" orientation="portrait" r:id="rId68"/>
      <headerFooter alignWithMargins="0"/>
    </customSheetView>
    <customSheetView guid="{3548A65C-53E9-4D33-AABC-827B0C7E9C69}" scale="85">
      <selection activeCell="A5" sqref="A5"/>
      <pageMargins left="0.59055118110236227" right="0.59055118110236227" top="0.78740157480314965" bottom="0.78740157480314965" header="0.31496062992125984" footer="0.31496062992125984"/>
      <pageSetup paperSize="9" orientation="portrait" r:id="rId69"/>
      <headerFooter alignWithMargins="0"/>
    </customSheetView>
    <customSheetView guid="{F086CED5-EBE2-44AF-B94E-B9989A6B9DCD}" scale="85">
      <selection activeCell="A5" sqref="A5"/>
      <pageMargins left="0.59055118110236227" right="0.59055118110236227" top="0.78740157480314965" bottom="0.78740157480314965" header="0.31496062992125984" footer="0.31496062992125984"/>
      <pageSetup paperSize="9" orientation="portrait" r:id="rId70"/>
      <headerFooter alignWithMargins="0"/>
    </customSheetView>
    <customSheetView guid="{7AA915D7-EB0A-47D9-A8BE-7E77CDFF3F08}" scale="85">
      <selection activeCell="A5" sqref="A5"/>
      <pageMargins left="0.59055118110236227" right="0.59055118110236227" top="0.78740157480314965" bottom="0.78740157480314965" header="0.31496062992125984" footer="0.31496062992125984"/>
      <pageSetup paperSize="9" orientation="portrait" r:id="rId71"/>
      <headerFooter alignWithMargins="0"/>
    </customSheetView>
    <customSheetView guid="{F3CC2422-C263-4ADA-B4A0-53719C6F4A1C}" scale="85">
      <selection activeCell="A5" sqref="A5"/>
      <pageMargins left="0.59055118110236227" right="0.59055118110236227" top="0.78740157480314965" bottom="0.78740157480314965" header="0.31496062992125984" footer="0.31496062992125984"/>
      <pageSetup paperSize="9" orientation="portrait" r:id="rId72"/>
      <headerFooter alignWithMargins="0"/>
    </customSheetView>
    <customSheetView guid="{71042459-703D-4FF3-8D53-1213B54B1552}" scale="85">
      <selection activeCell="A5" sqref="A5"/>
      <pageMargins left="0.59055118110236227" right="0.59055118110236227" top="0.78740157480314965" bottom="0.78740157480314965" header="0.31496062992125984" footer="0.31496062992125984"/>
      <pageSetup paperSize="9" orientation="portrait" r:id="rId73"/>
      <headerFooter alignWithMargins="0"/>
    </customSheetView>
    <customSheetView guid="{EE644B69-3942-4A0D-811D-C183FE0C8B84}" scale="85">
      <selection activeCell="A5" sqref="A5"/>
      <pageMargins left="0.59055118110236227" right="0.59055118110236227" top="0.78740157480314965" bottom="0.78740157480314965" header="0.31496062992125984" footer="0.31496062992125984"/>
      <pageSetup paperSize="9" orientation="portrait" r:id="rId74"/>
      <headerFooter alignWithMargins="0"/>
    </customSheetView>
    <customSheetView guid="{AA17E97B-ABB2-4C8B-BAA8-63934B5B5DBA}" scale="85">
      <selection activeCell="A5" sqref="A5"/>
      <pageMargins left="0.59055118110236227" right="0.59055118110236227" top="0.78740157480314965" bottom="0.78740157480314965" header="0.31496062992125984" footer="0.31496062992125984"/>
      <pageSetup paperSize="9" orientation="portrait" r:id="rId75"/>
      <headerFooter alignWithMargins="0"/>
    </customSheetView>
    <customSheetView guid="{723C59CB-A466-4479-8AA8-39674B010947}" scale="85">
      <selection activeCell="A5" sqref="A5"/>
      <pageMargins left="0.59055118110236227" right="0.59055118110236227" top="0.78740157480314965" bottom="0.78740157480314965" header="0.31496062992125984" footer="0.31496062992125984"/>
      <pageSetup paperSize="9" orientation="portrait" r:id="rId76"/>
      <headerFooter alignWithMargins="0"/>
    </customSheetView>
    <customSheetView guid="{9D1B7E56-0B3F-4392-BE9A-F57461B2AFB0}">
      <selection activeCell="A5" sqref="A5"/>
      <pageMargins left="0.59055118110236227" right="0.59055118110236227" top="0.78740157480314965" bottom="0.78740157480314965" header="0.31496062992125984" footer="0.31496062992125984"/>
      <pageSetup paperSize="9" orientation="portrait" r:id="rId77"/>
      <headerFooter alignWithMargins="0"/>
    </customSheetView>
    <customSheetView guid="{CD1FBD09-2D49-40A1-916B-5524EF5CA3FA}">
      <selection activeCell="A5" sqref="A5"/>
      <pageMargins left="0.59055118110236227" right="0.59055118110236227" top="0.78740157480314965" bottom="0.78740157480314965" header="0.31496062992125984" footer="0.31496062992125984"/>
      <pageSetup paperSize="9" orientation="portrait" r:id="rId78"/>
      <headerFooter alignWithMargins="0"/>
    </customSheetView>
    <customSheetView guid="{5513285A-7AFF-4B9F-AAF6-93131D585702}" scale="85">
      <selection activeCell="A5" sqref="A5"/>
      <pageMargins left="0.59055118110236227" right="0.59055118110236227" top="0.78740157480314965" bottom="0.78740157480314965" header="0.31496062992125984" footer="0.31496062992125984"/>
      <pageSetup paperSize="9" orientation="portrait" r:id="rId79"/>
      <headerFooter alignWithMargins="0"/>
    </customSheetView>
    <customSheetView guid="{A0A5534D-42D8-415C-8AAF-DF16D93BD699}" scale="85">
      <selection activeCell="A5" sqref="A5"/>
      <pageMargins left="0.59055118110236227" right="0.59055118110236227" top="0.78740157480314965" bottom="0.78740157480314965" header="0.31496062992125984" footer="0.31496062992125984"/>
      <pageSetup paperSize="9" orientation="portrait" r:id="rId80"/>
      <headerFooter alignWithMargins="0"/>
    </customSheetView>
    <customSheetView guid="{954601D5-9BC0-44CB-9222-E69A5143F9E9}">
      <selection activeCell="A5" sqref="A5"/>
      <pageMargins left="0.59055118110236227" right="0.59055118110236227" top="0.78740157480314965" bottom="0.78740157480314965" header="0.31496062992125984" footer="0.31496062992125984"/>
      <pageSetup paperSize="9" orientation="portrait" r:id="rId81"/>
      <headerFooter alignWithMargins="0"/>
    </customSheetView>
    <customSheetView guid="{20ACD794-F4A7-4F34-995C-D04BD1C46A1C}">
      <selection activeCell="G20" sqref="G20"/>
      <pageMargins left="0.59055118110236227" right="0.59055118110236227" top="0.78740157480314965" bottom="0.78740157480314965" header="0.31496062992125984" footer="0.31496062992125984"/>
      <pageSetup paperSize="9" orientation="portrait" r:id="rId82"/>
      <headerFooter alignWithMargins="0"/>
    </customSheetView>
  </customSheetViews>
  <mergeCells count="19">
    <mergeCell ref="A6:A8"/>
    <mergeCell ref="H7:J7"/>
    <mergeCell ref="K7:M7"/>
    <mergeCell ref="W7:Y7"/>
    <mergeCell ref="Z7:AB7"/>
    <mergeCell ref="N7:P7"/>
    <mergeCell ref="E7:G7"/>
    <mergeCell ref="T7:V7"/>
    <mergeCell ref="AI7:AK7"/>
    <mergeCell ref="AI6:AT6"/>
    <mergeCell ref="B7:D7"/>
    <mergeCell ref="B6:P6"/>
    <mergeCell ref="Q7:S7"/>
    <mergeCell ref="Q6:AE6"/>
    <mergeCell ref="AF7:AH7"/>
    <mergeCell ref="AR7:AT7"/>
    <mergeCell ref="AL7:AN7"/>
    <mergeCell ref="AO7:AQ7"/>
    <mergeCell ref="AC7:AE7"/>
  </mergeCells>
  <phoneticPr fontId="2"/>
  <hyperlinks>
    <hyperlink ref="AV1" location="目次!A1" display="目次へ戻る"/>
  </hyperlinks>
  <pageMargins left="0.59055118110236227" right="0.59055118110236227" top="0.78740157480314965" bottom="0.78740157480314965" header="0.31496062992125984" footer="0.31496062992125984"/>
  <pageSetup paperSize="9" orientation="portrait" r:id="rId8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zoomScaleSheetLayoutView="100" workbookViewId="0">
      <selection activeCell="M25" sqref="M25"/>
    </sheetView>
  </sheetViews>
  <sheetFormatPr defaultColWidth="14.625" defaultRowHeight="18.75" customHeight="1"/>
  <cols>
    <col min="1" max="1" width="6.5" style="154" customWidth="1"/>
    <col min="2" max="2" width="35.5" style="154" bestFit="1" customWidth="1"/>
    <col min="3" max="10" width="17.25" style="154" customWidth="1"/>
    <col min="11" max="11" width="2.5" style="5"/>
    <col min="12" max="12" width="10.625" style="5" bestFit="1" customWidth="1"/>
    <col min="13" max="16384" width="14.625" style="154"/>
  </cols>
  <sheetData>
    <row r="1" spans="1:12" ht="18.75" customHeight="1">
      <c r="B1" s="152"/>
      <c r="C1" s="152"/>
      <c r="D1" s="152"/>
      <c r="E1" s="152"/>
      <c r="F1" s="153"/>
      <c r="G1" s="153"/>
      <c r="H1" s="153"/>
      <c r="J1" s="4" t="s">
        <v>185</v>
      </c>
      <c r="L1" s="47" t="s">
        <v>32</v>
      </c>
    </row>
    <row r="2" spans="1:12" ht="18.75" customHeight="1">
      <c r="A2" s="6" t="s">
        <v>188</v>
      </c>
      <c r="C2" s="152"/>
      <c r="D2" s="152"/>
      <c r="E2" s="152"/>
      <c r="F2" s="153"/>
      <c r="G2" s="153"/>
      <c r="I2" s="155"/>
    </row>
    <row r="3" spans="1:12" s="152" customFormat="1" ht="18.75" customHeight="1">
      <c r="D3" s="156"/>
      <c r="E3" s="156"/>
      <c r="F3" s="157"/>
      <c r="G3" s="157"/>
      <c r="H3" s="157"/>
      <c r="I3" s="157"/>
      <c r="J3" s="9" t="s">
        <v>195</v>
      </c>
      <c r="K3" s="119"/>
      <c r="L3" s="119"/>
    </row>
    <row r="4" spans="1:12" s="162" customFormat="1" ht="54">
      <c r="A4" s="241" t="s">
        <v>249</v>
      </c>
      <c r="B4" s="240" t="s">
        <v>125</v>
      </c>
      <c r="C4" s="158" t="s">
        <v>196</v>
      </c>
      <c r="D4" s="158" t="s">
        <v>196</v>
      </c>
      <c r="E4" s="158" t="s">
        <v>196</v>
      </c>
      <c r="F4" s="158" t="s">
        <v>138</v>
      </c>
      <c r="G4" s="159" t="s">
        <v>197</v>
      </c>
      <c r="H4" s="160" t="s">
        <v>198</v>
      </c>
      <c r="I4" s="161" t="s">
        <v>199</v>
      </c>
      <c r="J4" s="171" t="s">
        <v>200</v>
      </c>
      <c r="K4" s="5"/>
      <c r="L4" s="5"/>
    </row>
    <row r="5" spans="1:12" s="162" customFormat="1" ht="18.75" customHeight="1">
      <c r="A5" s="242"/>
      <c r="B5" s="240"/>
      <c r="C5" s="158" t="s">
        <v>99</v>
      </c>
      <c r="D5" s="158" t="s">
        <v>201</v>
      </c>
      <c r="E5" s="158" t="s">
        <v>202</v>
      </c>
      <c r="F5" s="158" t="s">
        <v>203</v>
      </c>
      <c r="G5" s="158" t="s">
        <v>204</v>
      </c>
      <c r="H5" s="158" t="s">
        <v>204</v>
      </c>
      <c r="I5" s="158" t="s">
        <v>204</v>
      </c>
      <c r="J5" s="171" t="s">
        <v>204</v>
      </c>
      <c r="K5" s="5"/>
      <c r="L5" s="5"/>
    </row>
    <row r="6" spans="1:12" ht="18.75" customHeight="1">
      <c r="A6" s="169" t="s">
        <v>225</v>
      </c>
      <c r="B6" s="166" t="s">
        <v>205</v>
      </c>
      <c r="C6" s="163">
        <v>393</v>
      </c>
      <c r="D6" s="163">
        <v>253</v>
      </c>
      <c r="E6" s="163">
        <v>9</v>
      </c>
      <c r="F6" s="163">
        <v>18438</v>
      </c>
      <c r="G6" s="163">
        <v>8565571</v>
      </c>
      <c r="H6" s="163">
        <v>40161365</v>
      </c>
      <c r="I6" s="163">
        <v>64668659</v>
      </c>
      <c r="J6" s="172">
        <v>23075740</v>
      </c>
    </row>
    <row r="7" spans="1:12" ht="18.75" customHeight="1">
      <c r="A7" s="169" t="s">
        <v>228</v>
      </c>
      <c r="B7" s="167" t="s">
        <v>151</v>
      </c>
      <c r="C7" s="164">
        <v>58</v>
      </c>
      <c r="D7" s="164">
        <v>39</v>
      </c>
      <c r="E7" s="164">
        <v>3</v>
      </c>
      <c r="F7" s="164">
        <v>3868</v>
      </c>
      <c r="G7" s="164">
        <v>1048652</v>
      </c>
      <c r="H7" s="164">
        <v>3704984</v>
      </c>
      <c r="I7" s="164">
        <v>6206895</v>
      </c>
      <c r="J7" s="173">
        <v>2408269</v>
      </c>
    </row>
    <row r="8" spans="1:12" ht="18.75" customHeight="1">
      <c r="A8" s="169" t="s">
        <v>247</v>
      </c>
      <c r="B8" s="167" t="s">
        <v>152</v>
      </c>
      <c r="C8" s="164">
        <v>10</v>
      </c>
      <c r="D8" s="164">
        <v>4</v>
      </c>
      <c r="E8" s="164" t="s">
        <v>15</v>
      </c>
      <c r="F8" s="164">
        <v>112</v>
      </c>
      <c r="G8" s="164">
        <v>36392</v>
      </c>
      <c r="H8" s="164">
        <v>127855</v>
      </c>
      <c r="I8" s="164">
        <v>280707</v>
      </c>
      <c r="J8" s="173">
        <v>124282</v>
      </c>
    </row>
    <row r="9" spans="1:12" ht="18.75" customHeight="1">
      <c r="A9" s="169" t="s">
        <v>240</v>
      </c>
      <c r="B9" s="167" t="s">
        <v>153</v>
      </c>
      <c r="C9" s="164">
        <v>25</v>
      </c>
      <c r="D9" s="164">
        <v>14</v>
      </c>
      <c r="E9" s="164" t="s">
        <v>15</v>
      </c>
      <c r="F9" s="164">
        <v>556</v>
      </c>
      <c r="G9" s="164">
        <v>151199</v>
      </c>
      <c r="H9" s="164">
        <v>441050</v>
      </c>
      <c r="I9" s="164">
        <v>658303</v>
      </c>
      <c r="J9" s="173">
        <v>196439</v>
      </c>
    </row>
    <row r="10" spans="1:12" ht="18.75" customHeight="1">
      <c r="A10" s="169" t="s">
        <v>243</v>
      </c>
      <c r="B10" s="167" t="s">
        <v>209</v>
      </c>
      <c r="C10" s="164">
        <v>11</v>
      </c>
      <c r="D10" s="164">
        <v>7</v>
      </c>
      <c r="E10" s="164" t="s">
        <v>15</v>
      </c>
      <c r="F10" s="164">
        <v>214</v>
      </c>
      <c r="G10" s="164">
        <v>80966</v>
      </c>
      <c r="H10" s="164">
        <v>273584</v>
      </c>
      <c r="I10" s="164">
        <v>503223</v>
      </c>
      <c r="J10" s="173">
        <v>210003</v>
      </c>
    </row>
    <row r="11" spans="1:12" ht="18.75" customHeight="1">
      <c r="A11" s="169" t="s">
        <v>248</v>
      </c>
      <c r="B11" s="167" t="s">
        <v>154</v>
      </c>
      <c r="C11" s="164">
        <v>7</v>
      </c>
      <c r="D11" s="164">
        <v>1</v>
      </c>
      <c r="E11" s="164" t="s">
        <v>15</v>
      </c>
      <c r="F11" s="164">
        <v>49</v>
      </c>
      <c r="G11" s="164">
        <v>17455</v>
      </c>
      <c r="H11" s="164">
        <v>17840</v>
      </c>
      <c r="I11" s="164">
        <v>41929</v>
      </c>
      <c r="J11" s="173">
        <v>21898</v>
      </c>
    </row>
    <row r="12" spans="1:12" ht="18.75" customHeight="1">
      <c r="A12" s="169" t="s">
        <v>244</v>
      </c>
      <c r="B12" s="167" t="s">
        <v>155</v>
      </c>
      <c r="C12" s="164">
        <v>8</v>
      </c>
      <c r="D12" s="164">
        <v>6</v>
      </c>
      <c r="E12" s="164" t="s">
        <v>15</v>
      </c>
      <c r="F12" s="164">
        <v>157</v>
      </c>
      <c r="G12" s="164">
        <v>52981</v>
      </c>
      <c r="H12" s="164">
        <v>338773</v>
      </c>
      <c r="I12" s="164">
        <v>490095</v>
      </c>
      <c r="J12" s="173">
        <v>143270</v>
      </c>
    </row>
    <row r="13" spans="1:12" ht="18.75" customHeight="1">
      <c r="A13" s="169" t="s">
        <v>245</v>
      </c>
      <c r="B13" s="167" t="s">
        <v>210</v>
      </c>
      <c r="C13" s="164">
        <v>29</v>
      </c>
      <c r="D13" s="164">
        <v>11</v>
      </c>
      <c r="E13" s="164" t="s">
        <v>15</v>
      </c>
      <c r="F13" s="164">
        <v>401</v>
      </c>
      <c r="G13" s="164">
        <v>131123</v>
      </c>
      <c r="H13" s="164">
        <v>246271</v>
      </c>
      <c r="I13" s="164">
        <v>486532</v>
      </c>
      <c r="J13" s="173">
        <v>219532</v>
      </c>
    </row>
    <row r="14" spans="1:12" ht="18.75" customHeight="1">
      <c r="A14" s="169" t="s">
        <v>226</v>
      </c>
      <c r="B14" s="167" t="s">
        <v>156</v>
      </c>
      <c r="C14" s="164">
        <v>15</v>
      </c>
      <c r="D14" s="164">
        <v>12</v>
      </c>
      <c r="E14" s="164">
        <v>1</v>
      </c>
      <c r="F14" s="164">
        <v>1842</v>
      </c>
      <c r="G14" s="164">
        <v>949980</v>
      </c>
      <c r="H14" s="164">
        <v>14010076</v>
      </c>
      <c r="I14" s="164">
        <v>21510349</v>
      </c>
      <c r="J14" s="173">
        <v>7080886</v>
      </c>
    </row>
    <row r="15" spans="1:12" ht="18.75" customHeight="1">
      <c r="A15" s="169" t="s">
        <v>246</v>
      </c>
      <c r="B15" s="167" t="s">
        <v>157</v>
      </c>
      <c r="C15" s="164">
        <v>6</v>
      </c>
      <c r="D15" s="164">
        <v>3</v>
      </c>
      <c r="E15" s="164" t="s">
        <v>15</v>
      </c>
      <c r="F15" s="164">
        <v>62</v>
      </c>
      <c r="G15" s="164">
        <v>23431</v>
      </c>
      <c r="H15" s="164">
        <v>197898</v>
      </c>
      <c r="I15" s="164">
        <v>382898</v>
      </c>
      <c r="J15" s="173">
        <v>168268</v>
      </c>
    </row>
    <row r="16" spans="1:12" ht="18.75" customHeight="1">
      <c r="A16" s="169" t="s">
        <v>235</v>
      </c>
      <c r="B16" s="167" t="s">
        <v>208</v>
      </c>
      <c r="C16" s="164">
        <v>23</v>
      </c>
      <c r="D16" s="164">
        <v>19</v>
      </c>
      <c r="E16" s="164" t="s">
        <v>15</v>
      </c>
      <c r="F16" s="164">
        <v>699</v>
      </c>
      <c r="G16" s="164">
        <v>287824</v>
      </c>
      <c r="H16" s="164">
        <v>868704</v>
      </c>
      <c r="I16" s="164">
        <v>1826791</v>
      </c>
      <c r="J16" s="173">
        <v>931519</v>
      </c>
    </row>
    <row r="17" spans="1:12" ht="18.75" customHeight="1">
      <c r="A17" s="169" t="s">
        <v>236</v>
      </c>
      <c r="B17" s="167" t="s">
        <v>158</v>
      </c>
      <c r="C17" s="164">
        <v>4</v>
      </c>
      <c r="D17" s="164">
        <v>4</v>
      </c>
      <c r="E17" s="164" t="s">
        <v>15</v>
      </c>
      <c r="F17" s="164">
        <v>401</v>
      </c>
      <c r="G17" s="164">
        <v>139341</v>
      </c>
      <c r="H17" s="164">
        <v>757191</v>
      </c>
      <c r="I17" s="164">
        <v>1174694</v>
      </c>
      <c r="J17" s="173">
        <v>379548</v>
      </c>
    </row>
    <row r="18" spans="1:12" ht="18.75" customHeight="1">
      <c r="A18" s="169" t="s">
        <v>230</v>
      </c>
      <c r="B18" s="167" t="s">
        <v>159</v>
      </c>
      <c r="C18" s="164">
        <v>28</v>
      </c>
      <c r="D18" s="164">
        <v>19</v>
      </c>
      <c r="E18" s="164">
        <v>1</v>
      </c>
      <c r="F18" s="164">
        <v>1815</v>
      </c>
      <c r="G18" s="164">
        <v>885722</v>
      </c>
      <c r="H18" s="164">
        <v>2176475</v>
      </c>
      <c r="I18" s="164">
        <v>4200107</v>
      </c>
      <c r="J18" s="173">
        <v>1903062</v>
      </c>
    </row>
    <row r="19" spans="1:12" ht="18.75" customHeight="1">
      <c r="A19" s="169" t="s">
        <v>242</v>
      </c>
      <c r="B19" s="167" t="s">
        <v>160</v>
      </c>
      <c r="C19" s="164">
        <v>7</v>
      </c>
      <c r="D19" s="164">
        <v>4</v>
      </c>
      <c r="E19" s="164" t="s">
        <v>15</v>
      </c>
      <c r="F19" s="164">
        <v>89</v>
      </c>
      <c r="G19" s="164">
        <v>38285</v>
      </c>
      <c r="H19" s="164">
        <v>375397</v>
      </c>
      <c r="I19" s="164">
        <v>512948</v>
      </c>
      <c r="J19" s="173">
        <v>127564</v>
      </c>
    </row>
    <row r="20" spans="1:12" ht="18.75" customHeight="1">
      <c r="A20" s="169" t="s">
        <v>234</v>
      </c>
      <c r="B20" s="167" t="s">
        <v>161</v>
      </c>
      <c r="C20" s="164">
        <v>7</v>
      </c>
      <c r="D20" s="164">
        <v>5</v>
      </c>
      <c r="E20" s="164" t="s">
        <v>15</v>
      </c>
      <c r="F20" s="164">
        <v>433</v>
      </c>
      <c r="G20" s="164">
        <v>240426</v>
      </c>
      <c r="H20" s="164">
        <v>1344349</v>
      </c>
      <c r="I20" s="164">
        <v>1898622</v>
      </c>
      <c r="J20" s="173">
        <v>505344</v>
      </c>
    </row>
    <row r="21" spans="1:12" ht="18.75" customHeight="1">
      <c r="A21" s="169" t="s">
        <v>232</v>
      </c>
      <c r="B21" s="167" t="s">
        <v>162</v>
      </c>
      <c r="C21" s="164">
        <v>52</v>
      </c>
      <c r="D21" s="164">
        <v>33</v>
      </c>
      <c r="E21" s="164" t="s">
        <v>15</v>
      </c>
      <c r="F21" s="164">
        <v>1460</v>
      </c>
      <c r="G21" s="164">
        <v>631844</v>
      </c>
      <c r="H21" s="164">
        <v>1470729</v>
      </c>
      <c r="I21" s="164">
        <v>3320979</v>
      </c>
      <c r="J21" s="173">
        <v>1706581</v>
      </c>
    </row>
    <row r="22" spans="1:12" ht="18.75" customHeight="1">
      <c r="A22" s="169" t="s">
        <v>233</v>
      </c>
      <c r="B22" s="167" t="s">
        <v>207</v>
      </c>
      <c r="C22" s="164">
        <v>7</v>
      </c>
      <c r="D22" s="164">
        <v>6</v>
      </c>
      <c r="E22" s="164">
        <v>1</v>
      </c>
      <c r="F22" s="164">
        <v>530</v>
      </c>
      <c r="G22" s="164">
        <v>347724</v>
      </c>
      <c r="H22" s="164">
        <v>2238111</v>
      </c>
      <c r="I22" s="164">
        <v>2733150</v>
      </c>
      <c r="J22" s="173">
        <v>533638</v>
      </c>
    </row>
    <row r="23" spans="1:12" ht="18.75" customHeight="1">
      <c r="A23" s="169" t="s">
        <v>237</v>
      </c>
      <c r="B23" s="167" t="s">
        <v>163</v>
      </c>
      <c r="C23" s="164">
        <v>25</v>
      </c>
      <c r="D23" s="164">
        <v>15</v>
      </c>
      <c r="E23" s="164" t="s">
        <v>15</v>
      </c>
      <c r="F23" s="164">
        <v>621</v>
      </c>
      <c r="G23" s="164">
        <v>333312</v>
      </c>
      <c r="H23" s="164">
        <v>1052713</v>
      </c>
      <c r="I23" s="164">
        <v>1075541</v>
      </c>
      <c r="J23" s="173">
        <v>53487</v>
      </c>
    </row>
    <row r="24" spans="1:12" ht="18.75" customHeight="1">
      <c r="A24" s="169" t="s">
        <v>238</v>
      </c>
      <c r="B24" s="167" t="s">
        <v>164</v>
      </c>
      <c r="C24" s="164">
        <v>7</v>
      </c>
      <c r="D24" s="164">
        <v>4</v>
      </c>
      <c r="E24" s="164" t="s">
        <v>15</v>
      </c>
      <c r="F24" s="164">
        <v>199</v>
      </c>
      <c r="G24" s="164">
        <v>100351</v>
      </c>
      <c r="H24" s="164">
        <v>343287</v>
      </c>
      <c r="I24" s="164">
        <v>896185</v>
      </c>
      <c r="J24" s="173">
        <v>507979</v>
      </c>
    </row>
    <row r="25" spans="1:12" ht="18.75" customHeight="1">
      <c r="A25" s="169" t="s">
        <v>227</v>
      </c>
      <c r="B25" s="167" t="s">
        <v>206</v>
      </c>
      <c r="C25" s="164">
        <v>16</v>
      </c>
      <c r="D25" s="164">
        <v>13</v>
      </c>
      <c r="E25" s="164">
        <v>1</v>
      </c>
      <c r="F25" s="164">
        <v>1191</v>
      </c>
      <c r="G25" s="164">
        <v>689112</v>
      </c>
      <c r="H25" s="164">
        <v>3431947</v>
      </c>
      <c r="I25" s="164">
        <v>6525513</v>
      </c>
      <c r="J25" s="173">
        <v>2882259</v>
      </c>
    </row>
    <row r="26" spans="1:12" ht="18.75" customHeight="1">
      <c r="A26" s="169" t="s">
        <v>229</v>
      </c>
      <c r="B26" s="167" t="s">
        <v>165</v>
      </c>
      <c r="C26" s="164">
        <v>17</v>
      </c>
      <c r="D26" s="164">
        <v>13</v>
      </c>
      <c r="E26" s="164">
        <v>1</v>
      </c>
      <c r="F26" s="164">
        <v>2143</v>
      </c>
      <c r="G26" s="164">
        <v>1517073</v>
      </c>
      <c r="H26" s="164">
        <v>3175750</v>
      </c>
      <c r="I26" s="164">
        <v>4558379</v>
      </c>
      <c r="J26" s="173">
        <v>1297336</v>
      </c>
    </row>
    <row r="27" spans="1:12" ht="18.75" customHeight="1">
      <c r="A27" s="169" t="s">
        <v>231</v>
      </c>
      <c r="B27" s="167" t="s">
        <v>166</v>
      </c>
      <c r="C27" s="164">
        <v>9</v>
      </c>
      <c r="D27" s="164">
        <v>8</v>
      </c>
      <c r="E27" s="164">
        <v>1</v>
      </c>
      <c r="F27" s="164">
        <v>939</v>
      </c>
      <c r="G27" s="164">
        <v>562101</v>
      </c>
      <c r="H27" s="164">
        <v>2771299</v>
      </c>
      <c r="I27" s="164">
        <v>4006635</v>
      </c>
      <c r="J27" s="173">
        <v>1129503</v>
      </c>
    </row>
    <row r="28" spans="1:12" ht="18.75" customHeight="1">
      <c r="A28" s="169" t="s">
        <v>239</v>
      </c>
      <c r="B28" s="167" t="s">
        <v>167</v>
      </c>
      <c r="C28" s="164">
        <v>4</v>
      </c>
      <c r="D28" s="164">
        <v>3</v>
      </c>
      <c r="E28" s="164" t="s">
        <v>15</v>
      </c>
      <c r="F28" s="164">
        <v>314</v>
      </c>
      <c r="G28" s="164">
        <v>188148</v>
      </c>
      <c r="H28" s="164">
        <v>456449</v>
      </c>
      <c r="I28" s="164">
        <v>775272</v>
      </c>
      <c r="J28" s="173">
        <v>300505</v>
      </c>
    </row>
    <row r="29" spans="1:12" ht="18.75" customHeight="1">
      <c r="A29" s="170" t="s">
        <v>241</v>
      </c>
      <c r="B29" s="168" t="s">
        <v>168</v>
      </c>
      <c r="C29" s="165">
        <v>18</v>
      </c>
      <c r="D29" s="165">
        <v>10</v>
      </c>
      <c r="E29" s="165" t="s">
        <v>15</v>
      </c>
      <c r="F29" s="165">
        <v>343</v>
      </c>
      <c r="G29" s="165">
        <v>112129</v>
      </c>
      <c r="H29" s="165">
        <v>340633</v>
      </c>
      <c r="I29" s="165">
        <v>602912</v>
      </c>
      <c r="J29" s="174">
        <v>244568</v>
      </c>
    </row>
    <row r="30" spans="1:12" s="120" customFormat="1" ht="20.100000000000001" customHeight="1">
      <c r="A30" s="120" t="s">
        <v>135</v>
      </c>
    </row>
    <row r="31" spans="1:12" s="120" customFormat="1" ht="20.100000000000001" customHeight="1">
      <c r="A31" s="120" t="s">
        <v>211</v>
      </c>
    </row>
    <row r="32" spans="1:12" s="138" customFormat="1" ht="20.100000000000001" customHeight="1">
      <c r="A32" s="202" t="s">
        <v>212</v>
      </c>
      <c r="K32" s="120"/>
      <c r="L32" s="120"/>
    </row>
    <row r="33" spans="1:12" s="138" customFormat="1" ht="20.100000000000001" customHeight="1">
      <c r="A33" s="120" t="s">
        <v>213</v>
      </c>
    </row>
    <row r="34" spans="1:12" ht="18.75" customHeight="1">
      <c r="K34" s="7"/>
      <c r="L34" s="7"/>
    </row>
  </sheetData>
  <sortState ref="A37:J60">
    <sortCondition ref="A37:A60"/>
  </sortState>
  <customSheetViews>
    <customSheetView guid="{35BD8D3A-C3F6-4E0E-B6B2-2143E8CF03D4}" scale="85" fitToPage="1">
      <pageMargins left="0.35433070866141736" right="0.19685039370078741" top="0.39370078740157483" bottom="0.39370078740157483" header="0.27559055118110237" footer="0.19685039370078741"/>
      <printOptions horizontalCentered="1"/>
      <pageSetup paperSize="9" scale="57" fitToHeight="0" orientation="portrait" r:id="rId1"/>
      <headerFooter alignWithMargins="0">
        <oddFooter>&amp;C- &amp;P / &amp;N -</oddFooter>
      </headerFooter>
    </customSheetView>
    <customSheetView guid="{62DAE75F-6EEA-49DA-9015-29B18CCD12D0}"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2"/>
      <headerFooter alignWithMargins="0">
        <oddFooter>&amp;C- &amp;P / &amp;N -</oddFooter>
      </headerFooter>
    </customSheetView>
    <customSheetView guid="{4FBB7373-7AD5-46FB-9DE1-55BD4F50189C}" scale="85" showPageBreaks="1" fitToPage="1" printArea="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
      <headerFooter alignWithMargins="0">
        <oddFooter>&amp;C- &amp;P / &amp;N -</oddFooter>
      </headerFooter>
    </customSheetView>
    <customSheetView guid="{B4CA18B5-BFDC-4B27-9B09-A8E981EC257E}"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4"/>
      <headerFooter alignWithMargins="0">
        <oddFooter>&amp;C- &amp;P / &amp;N -</oddFooter>
      </headerFooter>
    </customSheetView>
    <customSheetView guid="{24722943-D668-4B0A-A18B-250D1EAF22DF}"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5"/>
      <headerFooter alignWithMargins="0">
        <oddFooter>&amp;C- &amp;P / &amp;N -</oddFooter>
      </headerFooter>
    </customSheetView>
    <customSheetView guid="{F9A5D3E6-646D-417F-BBE8-7ECCE1B1890D}"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6"/>
      <headerFooter alignWithMargins="0">
        <oddFooter>&amp;C- &amp;P / &amp;N -</oddFooter>
      </headerFooter>
    </customSheetView>
    <customSheetView guid="{B49D56AA-3B6B-4E15-99C8-E193BF4F22A9}"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7"/>
      <headerFooter alignWithMargins="0">
        <oddFooter>&amp;C- &amp;P / &amp;N -</oddFooter>
      </headerFooter>
    </customSheetView>
    <customSheetView guid="{4BFB6A7F-AD02-4597-91ED-9E7C081BFF9C}"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8"/>
      <headerFooter alignWithMargins="0">
        <oddFooter>&amp;C- &amp;P / &amp;N -</oddFooter>
      </headerFooter>
    </customSheetView>
    <customSheetView guid="{CB77EDC4-1539-4750-BB10-178F70A60A1B}"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9"/>
      <headerFooter alignWithMargins="0">
        <oddFooter>&amp;C- &amp;P / &amp;N -</oddFooter>
      </headerFooter>
    </customSheetView>
    <customSheetView guid="{369012CD-4C1F-4D8C-8CE3-B02386BE13F9}"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10"/>
      <headerFooter alignWithMargins="0">
        <oddFooter>&amp;C- &amp;P / &amp;N -</oddFooter>
      </headerFooter>
    </customSheetView>
    <customSheetView guid="{564D171F-5A7F-4BA7-84E9-2748A0F2FCAC}"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11"/>
      <headerFooter alignWithMargins="0">
        <oddFooter>&amp;C- &amp;P / &amp;N -</oddFooter>
      </headerFooter>
    </customSheetView>
    <customSheetView guid="{57203996-1702-43B0-8CA7-C4D353FAC7EF}"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12"/>
      <headerFooter alignWithMargins="0">
        <oddFooter>&amp;C- &amp;P / &amp;N -</oddFooter>
      </headerFooter>
    </customSheetView>
    <customSheetView guid="{00CC1D44-80CA-4E4D-84E2-49AA889E672C}"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13"/>
      <headerFooter alignWithMargins="0">
        <oddFooter>&amp;C- &amp;P / &amp;N -</oddFooter>
      </headerFooter>
    </customSheetView>
    <customSheetView guid="{58711EF9-D1BA-4D52-9189-4F7861C6D30C}"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14"/>
      <headerFooter alignWithMargins="0">
        <oddFooter>&amp;C- &amp;P / &amp;N -</oddFooter>
      </headerFooter>
    </customSheetView>
    <customSheetView guid="{67EF8DD2-DD3D-4A4F-9A3B-29FC45742F40}"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15"/>
      <headerFooter alignWithMargins="0">
        <oddFooter>&amp;C- &amp;P / &amp;N -</oddFooter>
      </headerFooter>
    </customSheetView>
    <customSheetView guid="{3A63DEF1-E49A-408D-8D43-BE5779D6C7CA}"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16"/>
      <headerFooter alignWithMargins="0">
        <oddFooter>&amp;C- &amp;P / &amp;N -</oddFooter>
      </headerFooter>
    </customSheetView>
    <customSheetView guid="{71AD9FC9-48FC-499D-BB07-7480148E85D1}"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17"/>
      <headerFooter alignWithMargins="0">
        <oddFooter>&amp;C- &amp;P / &amp;N -</oddFooter>
      </headerFooter>
    </customSheetView>
    <customSheetView guid="{3735EA80-EB2D-4910-81F1-1AA74ECCBFE5}"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18"/>
      <headerFooter alignWithMargins="0">
        <oddFooter>&amp;C- &amp;P / &amp;N -</oddFooter>
      </headerFooter>
    </customSheetView>
    <customSheetView guid="{436E96B2-CC3D-4C3D-8B1C-266CE54627E3}"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19"/>
      <headerFooter alignWithMargins="0">
        <oddFooter>&amp;C- &amp;P / &amp;N -</oddFooter>
      </headerFooter>
    </customSheetView>
    <customSheetView guid="{5B441C35-8B1D-479D-A742-AF098D604223}"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20"/>
      <headerFooter alignWithMargins="0">
        <oddFooter>&amp;C- &amp;P / &amp;N -</oddFooter>
      </headerFooter>
    </customSheetView>
    <customSheetView guid="{E4062767-D090-45A6-BD60-B90D5BBF3894}"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21"/>
      <headerFooter alignWithMargins="0">
        <oddFooter>&amp;C- &amp;P / &amp;N -</oddFooter>
      </headerFooter>
    </customSheetView>
    <customSheetView guid="{1F973131-8A4E-4D06-BD72-AB7B2C989AC9}"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22"/>
      <headerFooter alignWithMargins="0">
        <oddFooter>&amp;C- &amp;P / &amp;N -</oddFooter>
      </headerFooter>
    </customSheetView>
    <customSheetView guid="{1FF3D99B-551E-43BF-80CF-4BE9881BF48D}"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23"/>
      <headerFooter alignWithMargins="0">
        <oddFooter>&amp;C- &amp;P / &amp;N -</oddFooter>
      </headerFooter>
    </customSheetView>
    <customSheetView guid="{240189DE-87D7-4094-9C55-239451DB35EE}"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24"/>
      <headerFooter alignWithMargins="0">
        <oddFooter>&amp;C- &amp;P / &amp;N -</oddFooter>
      </headerFooter>
    </customSheetView>
    <customSheetView guid="{3879FE5B-EDC4-4A46-BAD1-D4F44E5C755B}"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25"/>
      <headerFooter alignWithMargins="0">
        <oddFooter>&amp;C- &amp;P / &amp;N -</oddFooter>
      </headerFooter>
    </customSheetView>
    <customSheetView guid="{CFF65FEC-3D52-4BB3-8C14-3CC246A9956F}"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26"/>
      <headerFooter alignWithMargins="0">
        <oddFooter>&amp;C- &amp;P / &amp;N -</oddFooter>
      </headerFooter>
    </customSheetView>
    <customSheetView guid="{3548A65C-53E9-4D33-AABC-827B0C7E9C69}"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27"/>
      <headerFooter alignWithMargins="0">
        <oddFooter>&amp;C- &amp;P / &amp;N -</oddFooter>
      </headerFooter>
    </customSheetView>
    <customSheetView guid="{F086CED5-EBE2-44AF-B94E-B9989A6B9DCD}"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28"/>
      <headerFooter alignWithMargins="0">
        <oddFooter>&amp;C- &amp;P / &amp;N -</oddFooter>
      </headerFooter>
    </customSheetView>
    <customSheetView guid="{7AA915D7-EB0A-47D9-A8BE-7E77CDFF3F08}"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29"/>
      <headerFooter alignWithMargins="0">
        <oddFooter>&amp;C- &amp;P / &amp;N -</oddFooter>
      </headerFooter>
    </customSheetView>
    <customSheetView guid="{F3CC2422-C263-4ADA-B4A0-53719C6F4A1C}"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30"/>
      <headerFooter alignWithMargins="0">
        <oddFooter>&amp;C- &amp;P / &amp;N -</oddFooter>
      </headerFooter>
    </customSheetView>
    <customSheetView guid="{71042459-703D-4FF3-8D53-1213B54B1552}"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8" fitToHeight="0" orientation="portrait" r:id="rId31"/>
      <headerFooter alignWithMargins="0">
        <oddFooter>&amp;C- &amp;P / &amp;N -</oddFooter>
      </headerFooter>
    </customSheetView>
    <customSheetView guid="{EE644B69-3942-4A0D-811D-C183FE0C8B84}"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2"/>
      <headerFooter alignWithMargins="0">
        <oddFooter>&amp;C- &amp;P / &amp;N -</oddFooter>
      </headerFooter>
    </customSheetView>
    <customSheetView guid="{AA17E97B-ABB2-4C8B-BAA8-63934B5B5DBA}"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3"/>
      <headerFooter alignWithMargins="0">
        <oddFooter>&amp;C- &amp;P / &amp;N -</oddFooter>
      </headerFooter>
    </customSheetView>
    <customSheetView guid="{723C59CB-A466-4479-8AA8-39674B010947}"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4"/>
      <headerFooter alignWithMargins="0">
        <oddFooter>&amp;C- &amp;P / &amp;N -</oddFooter>
      </headerFooter>
    </customSheetView>
    <customSheetView guid="{9D1B7E56-0B3F-4392-BE9A-F57461B2AFB0}"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5"/>
      <headerFooter alignWithMargins="0">
        <oddFooter>&amp;C- &amp;P / &amp;N -</oddFooter>
      </headerFooter>
    </customSheetView>
    <customSheetView guid="{CD1FBD09-2D49-40A1-916B-5524EF5CA3FA}"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6"/>
      <headerFooter alignWithMargins="0">
        <oddFooter>&amp;C- &amp;P / &amp;N -</oddFooter>
      </headerFooter>
    </customSheetView>
    <customSheetView guid="{5513285A-7AFF-4B9F-AAF6-93131D585702}" scale="85" fitToPage="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7"/>
      <headerFooter alignWithMargins="0">
        <oddFooter>&amp;C- &amp;P / &amp;N -</oddFooter>
      </headerFooter>
    </customSheetView>
    <customSheetView guid="{A0A5534D-42D8-415C-8AAF-DF16D93BD699}"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8"/>
      <headerFooter alignWithMargins="0">
        <oddFooter>&amp;C- &amp;P / &amp;N -</oddFooter>
      </headerFooter>
    </customSheetView>
    <customSheetView guid="{954601D5-9BC0-44CB-9222-E69A5143F9E9}" scale="85" showPageBreaks="1" fitToPage="1" printArea="1" topLeftCell="D1">
      <selection activeCell="J3" sqref="J3"/>
      <pageMargins left="0.35433070866141736" right="0.19685039370078741" top="0.39370078740157483" bottom="0.39370078740157483" header="0.27559055118110237" footer="0.19685039370078741"/>
      <printOptions horizontalCentered="1"/>
      <pageSetup paperSize="9" scale="57" fitToHeight="0" orientation="portrait" r:id="rId39"/>
      <headerFooter alignWithMargins="0">
        <oddFooter>&amp;C- &amp;P / &amp;N -</oddFooter>
      </headerFooter>
    </customSheetView>
    <customSheetView guid="{20ACD794-F4A7-4F34-995C-D04BD1C46A1C}" scale="85" fitToPage="1">
      <selection activeCell="G20" sqref="G20"/>
      <pageMargins left="0.35433070866141736" right="0.19685039370078741" top="0.39370078740157483" bottom="0.39370078740157483" header="0.27559055118110237" footer="0.19685039370078741"/>
      <printOptions horizontalCentered="1"/>
      <pageSetup paperSize="9" scale="57" fitToHeight="0" orientation="portrait" r:id="rId40"/>
      <headerFooter alignWithMargins="0">
        <oddFooter>&amp;C- &amp;P / &amp;N -</oddFooter>
      </headerFooter>
    </customSheetView>
  </customSheetViews>
  <mergeCells count="2">
    <mergeCell ref="B4:B5"/>
    <mergeCell ref="A4:A5"/>
  </mergeCells>
  <phoneticPr fontId="2"/>
  <hyperlinks>
    <hyperlink ref="L1" location="目次!A1" display="目次へ戻る"/>
  </hyperlinks>
  <printOptions horizontalCentered="1"/>
  <pageMargins left="0.35433070866141736" right="0.19685039370078741" top="0.39370078740157483" bottom="0.39370078740157483" header="0.27559055118110237" footer="0.19685039370078741"/>
  <pageSetup paperSize="9" scale="57" fitToHeight="0" orientation="portrait" r:id="rId41"/>
  <headerFooter alignWithMargins="0">
    <oddFooter>&amp;C- &amp;P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N16"/>
  <sheetViews>
    <sheetView zoomScaleNormal="100" zoomScaleSheetLayoutView="115" workbookViewId="0">
      <selection activeCell="M25" sqref="M25"/>
    </sheetView>
  </sheetViews>
  <sheetFormatPr defaultColWidth="2.5" defaultRowHeight="13.5"/>
  <cols>
    <col min="1" max="1" width="11.375" style="5" customWidth="1"/>
    <col min="2" max="28" width="10.875" style="5" customWidth="1"/>
    <col min="29" max="29" width="2.5" style="5"/>
    <col min="30" max="30" width="10.625" style="5" bestFit="1" customWidth="1"/>
    <col min="31" max="16384" width="2.5" style="5"/>
  </cols>
  <sheetData>
    <row r="1" spans="1:40" ht="22.5" customHeight="1">
      <c r="AB1" s="4" t="s">
        <v>185</v>
      </c>
      <c r="AD1" s="47" t="s">
        <v>32</v>
      </c>
    </row>
    <row r="2" spans="1:40" ht="22.5" customHeight="1">
      <c r="A2" s="6" t="s">
        <v>187</v>
      </c>
    </row>
    <row r="3" spans="1:40" s="119" customFormat="1" ht="22.5" customHeight="1">
      <c r="AB3" s="8" t="s">
        <v>315</v>
      </c>
    </row>
    <row r="4" spans="1:40" s="119" customFormat="1" ht="22.5" customHeight="1">
      <c r="AB4" s="8" t="s">
        <v>316</v>
      </c>
    </row>
    <row r="5" spans="1:40" ht="20.100000000000001" customHeight="1">
      <c r="A5" s="243" t="s">
        <v>136</v>
      </c>
      <c r="B5" s="217" t="s">
        <v>36</v>
      </c>
      <c r="C5" s="218"/>
      <c r="D5" s="218"/>
      <c r="E5" s="218"/>
      <c r="F5" s="218"/>
      <c r="G5" s="218"/>
      <c r="H5" s="218"/>
      <c r="I5" s="221"/>
      <c r="J5" s="219" t="s">
        <v>137</v>
      </c>
      <c r="K5" s="211"/>
      <c r="L5" s="217" t="s">
        <v>138</v>
      </c>
      <c r="M5" s="218"/>
      <c r="N5" s="218"/>
      <c r="O5" s="218"/>
      <c r="P5" s="218"/>
      <c r="Q5" s="218"/>
      <c r="R5" s="221"/>
      <c r="S5" s="219" t="s">
        <v>137</v>
      </c>
      <c r="T5" s="217" t="s">
        <v>139</v>
      </c>
      <c r="U5" s="218"/>
      <c r="V5" s="218"/>
      <c r="W5" s="218"/>
      <c r="X5" s="218"/>
      <c r="Y5" s="218"/>
      <c r="Z5" s="218"/>
      <c r="AA5" s="221"/>
      <c r="AB5" s="222" t="s">
        <v>137</v>
      </c>
      <c r="AC5" s="121"/>
      <c r="AD5" s="121"/>
      <c r="AE5" s="121"/>
      <c r="AF5" s="121"/>
      <c r="AG5" s="121"/>
      <c r="AH5" s="121"/>
      <c r="AI5" s="121"/>
      <c r="AJ5" s="121"/>
      <c r="AK5" s="121"/>
      <c r="AL5" s="121"/>
      <c r="AM5" s="121"/>
      <c r="AN5" s="121"/>
    </row>
    <row r="6" spans="1:40" ht="35.25" customHeight="1">
      <c r="A6" s="244"/>
      <c r="B6" s="210" t="s">
        <v>28</v>
      </c>
      <c r="C6" s="210" t="s">
        <v>314</v>
      </c>
      <c r="D6" s="210" t="s">
        <v>312</v>
      </c>
      <c r="E6" s="210" t="s">
        <v>313</v>
      </c>
      <c r="F6" s="148" t="s">
        <v>140</v>
      </c>
      <c r="G6" s="149" t="s">
        <v>141</v>
      </c>
      <c r="H6" s="149" t="s">
        <v>29</v>
      </c>
      <c r="I6" s="149" t="s">
        <v>194</v>
      </c>
      <c r="J6" s="220"/>
      <c r="K6" s="210" t="s">
        <v>28</v>
      </c>
      <c r="L6" s="210" t="s">
        <v>314</v>
      </c>
      <c r="M6" s="210" t="s">
        <v>312</v>
      </c>
      <c r="N6" s="210" t="s">
        <v>313</v>
      </c>
      <c r="O6" s="151" t="s">
        <v>140</v>
      </c>
      <c r="P6" s="149" t="s">
        <v>141</v>
      </c>
      <c r="Q6" s="149" t="s">
        <v>29</v>
      </c>
      <c r="R6" s="149" t="s">
        <v>194</v>
      </c>
      <c r="S6" s="220"/>
      <c r="T6" s="210" t="s">
        <v>28</v>
      </c>
      <c r="U6" s="210" t="s">
        <v>314</v>
      </c>
      <c r="V6" s="210" t="s">
        <v>312</v>
      </c>
      <c r="W6" s="210" t="s">
        <v>313</v>
      </c>
      <c r="X6" s="151" t="s">
        <v>142</v>
      </c>
      <c r="Y6" s="151" t="s">
        <v>143</v>
      </c>
      <c r="Z6" s="149" t="s">
        <v>29</v>
      </c>
      <c r="AA6" s="149" t="s">
        <v>194</v>
      </c>
      <c r="AB6" s="223"/>
      <c r="AC6" s="122"/>
      <c r="AD6" s="122"/>
      <c r="AE6" s="122"/>
      <c r="AF6" s="122"/>
      <c r="AG6" s="122"/>
      <c r="AH6" s="122"/>
      <c r="AI6" s="21"/>
      <c r="AJ6" s="21"/>
      <c r="AK6" s="21"/>
      <c r="AL6" s="21"/>
      <c r="AM6" s="21"/>
      <c r="AN6" s="21"/>
    </row>
    <row r="7" spans="1:40" ht="20.100000000000001" customHeight="1">
      <c r="A7" s="123" t="s">
        <v>4</v>
      </c>
      <c r="B7" s="17">
        <f>SUM(B8:B9)</f>
        <v>448</v>
      </c>
      <c r="C7" s="17">
        <f>SUM(C8:C9)</f>
        <v>439</v>
      </c>
      <c r="D7" s="17">
        <f>SUM(D8:D9)</f>
        <v>444</v>
      </c>
      <c r="E7" s="17">
        <f>SUM(E8:E9)</f>
        <v>425</v>
      </c>
      <c r="F7" s="17">
        <v>406</v>
      </c>
      <c r="G7" s="17">
        <v>400</v>
      </c>
      <c r="H7" s="17">
        <v>402</v>
      </c>
      <c r="I7" s="17">
        <v>393</v>
      </c>
      <c r="J7" s="124" t="s">
        <v>214</v>
      </c>
      <c r="K7" s="17">
        <f>SUM(K8:K9)</f>
        <v>19982</v>
      </c>
      <c r="L7" s="17">
        <f>SUM(L8:L9)</f>
        <v>18704</v>
      </c>
      <c r="M7" s="17">
        <f>SUM(M8:M9)</f>
        <v>18686</v>
      </c>
      <c r="N7" s="17">
        <f>SUM(N8:N9)</f>
        <v>18261</v>
      </c>
      <c r="O7" s="17">
        <v>18934</v>
      </c>
      <c r="P7" s="17">
        <v>19309</v>
      </c>
      <c r="Q7" s="17">
        <v>18922</v>
      </c>
      <c r="R7" s="17">
        <v>18438</v>
      </c>
      <c r="S7" s="124" t="s">
        <v>214</v>
      </c>
      <c r="T7" s="17">
        <f>SUM(T8:T9)</f>
        <v>82909950</v>
      </c>
      <c r="U7" s="17">
        <f>SUM(U8:U9)</f>
        <v>77598013</v>
      </c>
      <c r="V7" s="17">
        <f>SUM(V8:V9)</f>
        <v>84108118</v>
      </c>
      <c r="W7" s="17">
        <f>SUM(W8:W9)</f>
        <v>85448114</v>
      </c>
      <c r="X7" s="17">
        <v>71013915</v>
      </c>
      <c r="Y7" s="17">
        <v>66969349</v>
      </c>
      <c r="Z7" s="17">
        <v>63211358</v>
      </c>
      <c r="AA7" s="17">
        <v>64668659</v>
      </c>
      <c r="AB7" s="124" t="s">
        <v>214</v>
      </c>
      <c r="AC7" s="122"/>
      <c r="AD7" s="122"/>
      <c r="AE7" s="122"/>
      <c r="AF7" s="122"/>
      <c r="AG7" s="122"/>
      <c r="AH7" s="122"/>
      <c r="AI7" s="10"/>
      <c r="AJ7" s="10"/>
      <c r="AK7" s="10"/>
      <c r="AL7" s="10"/>
      <c r="AM7" s="10"/>
      <c r="AN7" s="10"/>
    </row>
    <row r="8" spans="1:40" ht="20.100000000000001" customHeight="1">
      <c r="A8" s="125" t="s">
        <v>144</v>
      </c>
      <c r="B8" s="126">
        <v>341</v>
      </c>
      <c r="C8" s="126">
        <v>331</v>
      </c>
      <c r="D8" s="126">
        <v>335</v>
      </c>
      <c r="E8" s="126">
        <v>319</v>
      </c>
      <c r="F8" s="126">
        <v>300</v>
      </c>
      <c r="G8" s="15">
        <v>291</v>
      </c>
      <c r="H8" s="15">
        <v>295</v>
      </c>
      <c r="I8" s="15" t="s">
        <v>214</v>
      </c>
      <c r="J8" s="127" t="s">
        <v>214</v>
      </c>
      <c r="K8" s="16">
        <v>3984</v>
      </c>
      <c r="L8" s="16">
        <v>3920</v>
      </c>
      <c r="M8" s="16">
        <v>4115</v>
      </c>
      <c r="N8" s="16">
        <v>3872</v>
      </c>
      <c r="O8" s="15">
        <v>3750</v>
      </c>
      <c r="P8" s="15">
        <v>3672</v>
      </c>
      <c r="Q8" s="15">
        <v>3707</v>
      </c>
      <c r="R8" s="15" t="s">
        <v>214</v>
      </c>
      <c r="S8" s="127" t="s">
        <v>214</v>
      </c>
      <c r="T8" s="16">
        <v>6335235</v>
      </c>
      <c r="U8" s="16">
        <v>6159581</v>
      </c>
      <c r="V8" s="16">
        <v>7641657</v>
      </c>
      <c r="W8" s="126">
        <v>6578697</v>
      </c>
      <c r="X8" s="15">
        <f>X7-X9</f>
        <v>6694504</v>
      </c>
      <c r="Y8" s="15">
        <f>Y7-Y9</f>
        <v>6761397</v>
      </c>
      <c r="Z8" s="15">
        <v>6622831</v>
      </c>
      <c r="AA8" s="15" t="s">
        <v>214</v>
      </c>
      <c r="AB8" s="127" t="s">
        <v>214</v>
      </c>
      <c r="AC8" s="122"/>
      <c r="AD8" s="122"/>
      <c r="AE8" s="122"/>
      <c r="AF8" s="122"/>
      <c r="AG8" s="122"/>
      <c r="AH8" s="122"/>
      <c r="AI8" s="10"/>
      <c r="AJ8" s="10"/>
      <c r="AK8" s="10"/>
      <c r="AL8" s="10"/>
      <c r="AM8" s="10"/>
      <c r="AN8" s="10"/>
    </row>
    <row r="9" spans="1:40" ht="20.100000000000001" customHeight="1">
      <c r="A9" s="128" t="s">
        <v>133</v>
      </c>
      <c r="B9" s="129">
        <v>107</v>
      </c>
      <c r="C9" s="129">
        <v>108</v>
      </c>
      <c r="D9" s="129">
        <v>109</v>
      </c>
      <c r="E9" s="129">
        <v>106</v>
      </c>
      <c r="F9" s="129">
        <v>106</v>
      </c>
      <c r="G9" s="18">
        <v>109</v>
      </c>
      <c r="H9" s="18">
        <v>107</v>
      </c>
      <c r="I9" s="18" t="s">
        <v>214</v>
      </c>
      <c r="J9" s="130" t="s">
        <v>214</v>
      </c>
      <c r="K9" s="19">
        <v>15998</v>
      </c>
      <c r="L9" s="19">
        <v>14784</v>
      </c>
      <c r="M9" s="19">
        <v>14571</v>
      </c>
      <c r="N9" s="19">
        <v>14389</v>
      </c>
      <c r="O9" s="18">
        <v>15184</v>
      </c>
      <c r="P9" s="18">
        <v>15637</v>
      </c>
      <c r="Q9" s="18">
        <v>15215</v>
      </c>
      <c r="R9" s="18" t="s">
        <v>214</v>
      </c>
      <c r="S9" s="130" t="s">
        <v>214</v>
      </c>
      <c r="T9" s="19">
        <v>76574715</v>
      </c>
      <c r="U9" s="19">
        <v>71438432</v>
      </c>
      <c r="V9" s="19">
        <v>76466461</v>
      </c>
      <c r="W9" s="129">
        <v>78869417</v>
      </c>
      <c r="X9" s="18">
        <v>64319411</v>
      </c>
      <c r="Y9" s="18">
        <v>60207952</v>
      </c>
      <c r="Z9" s="18">
        <v>56588527</v>
      </c>
      <c r="AA9" s="18" t="s">
        <v>214</v>
      </c>
      <c r="AB9" s="130" t="s">
        <v>214</v>
      </c>
      <c r="AC9" s="122"/>
      <c r="AD9" s="122"/>
      <c r="AE9" s="122"/>
      <c r="AF9" s="122"/>
      <c r="AG9" s="122"/>
      <c r="AH9" s="122"/>
      <c r="AI9" s="10"/>
      <c r="AJ9" s="10"/>
      <c r="AK9" s="10"/>
      <c r="AL9" s="10"/>
      <c r="AM9" s="10"/>
      <c r="AN9" s="10"/>
    </row>
    <row r="10" spans="1:40" s="120" customFormat="1" ht="20.100000000000001" customHeight="1">
      <c r="A10" s="120" t="s">
        <v>135</v>
      </c>
    </row>
    <row r="11" spans="1:40" s="120" customFormat="1" ht="20.100000000000001" customHeight="1">
      <c r="A11" s="120" t="s">
        <v>215</v>
      </c>
    </row>
    <row r="12" spans="1:40" s="138" customFormat="1" ht="20.100000000000001" customHeight="1">
      <c r="A12" s="202" t="s">
        <v>212</v>
      </c>
      <c r="AC12" s="120"/>
      <c r="AD12" s="120"/>
    </row>
    <row r="13" spans="1:40" s="138" customFormat="1" ht="20.100000000000001" customHeight="1">
      <c r="A13" s="200" t="s">
        <v>216</v>
      </c>
      <c r="AC13" s="120"/>
      <c r="AD13" s="120"/>
      <c r="AE13" s="120"/>
      <c r="AF13" s="120"/>
      <c r="AG13" s="120"/>
      <c r="AH13" s="120"/>
      <c r="AI13" s="120"/>
      <c r="AJ13" s="120"/>
      <c r="AK13" s="120"/>
      <c r="AL13" s="120"/>
      <c r="AM13" s="120"/>
      <c r="AN13" s="120"/>
    </row>
    <row r="14" spans="1:40" ht="20.100000000000001" customHeight="1">
      <c r="A14" s="5" t="s">
        <v>317</v>
      </c>
    </row>
    <row r="16" spans="1:40">
      <c r="N16" s="147"/>
    </row>
  </sheetData>
  <customSheetViews>
    <customSheetView guid="{35BD8D3A-C3F6-4E0E-B6B2-2143E8CF03D4}" scale="85">
      <rowBreaks count="1" manualBreakCount="1">
        <brk id="12" max="34" man="1"/>
      </rowBreaks>
      <pageMargins left="0.59055118110236227" right="0.59055118110236227" top="0.78740157480314965" bottom="0.78740157480314965" header="0.31496062992125984" footer="0.31496062992125984"/>
      <pageSetup paperSize="9" orientation="portrait" r:id="rId1"/>
      <headerFooter alignWithMargins="0"/>
    </customSheetView>
    <customSheetView guid="{62DAE75F-6EEA-49DA-9015-29B18CCD12D0}"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
      <headerFooter alignWithMargins="0"/>
    </customSheetView>
    <customSheetView guid="{4FBB7373-7AD5-46FB-9DE1-55BD4F50189C}"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
      <headerFooter alignWithMargins="0"/>
    </customSheetView>
    <customSheetView guid="{B4CA18B5-BFDC-4B27-9B09-A8E981EC257E}"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4"/>
      <headerFooter alignWithMargins="0"/>
    </customSheetView>
    <customSheetView guid="{24722943-D668-4B0A-A18B-250D1EAF22DF}"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5"/>
      <headerFooter alignWithMargins="0"/>
    </customSheetView>
    <customSheetView guid="{F9A5D3E6-646D-417F-BBE8-7ECCE1B1890D}"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6"/>
      <headerFooter alignWithMargins="0"/>
    </customSheetView>
    <customSheetView guid="{B49D56AA-3B6B-4E15-99C8-E193BF4F22A9}"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7"/>
      <headerFooter alignWithMargins="0"/>
    </customSheetView>
    <customSheetView guid="{4BFB6A7F-AD02-4597-91ED-9E7C081BFF9C}"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8"/>
      <headerFooter alignWithMargins="0"/>
    </customSheetView>
    <customSheetView guid="{CB77EDC4-1539-4750-BB10-178F70A60A1B}"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9"/>
      <headerFooter alignWithMargins="0"/>
    </customSheetView>
    <customSheetView guid="{369012CD-4C1F-4D8C-8CE3-B02386BE13F9}"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0"/>
      <headerFooter alignWithMargins="0"/>
    </customSheetView>
    <customSheetView guid="{564D171F-5A7F-4BA7-84E9-2748A0F2FCAC}"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1"/>
      <headerFooter alignWithMargins="0"/>
    </customSheetView>
    <customSheetView guid="{57203996-1702-43B0-8CA7-C4D353FAC7EF}"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2"/>
      <headerFooter alignWithMargins="0"/>
    </customSheetView>
    <customSheetView guid="{00CC1D44-80CA-4E4D-84E2-49AA889E672C}"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3"/>
      <headerFooter alignWithMargins="0"/>
    </customSheetView>
    <customSheetView guid="{58711EF9-D1BA-4D52-9189-4F7861C6D30C}"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4"/>
      <headerFooter alignWithMargins="0"/>
    </customSheetView>
    <customSheetView guid="{67EF8DD2-DD3D-4A4F-9A3B-29FC45742F40}"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5"/>
      <headerFooter alignWithMargins="0"/>
    </customSheetView>
    <customSheetView guid="{3A63DEF1-E49A-408D-8D43-BE5779D6C7CA}"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6"/>
      <headerFooter alignWithMargins="0"/>
    </customSheetView>
    <customSheetView guid="{71AD9FC9-48FC-499D-BB07-7480148E85D1}"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7"/>
      <headerFooter alignWithMargins="0"/>
    </customSheetView>
    <customSheetView guid="{3735EA80-EB2D-4910-81F1-1AA74ECCBFE5}"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8"/>
      <headerFooter alignWithMargins="0"/>
    </customSheetView>
    <customSheetView guid="{436E96B2-CC3D-4C3D-8B1C-266CE54627E3}"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19"/>
      <headerFooter alignWithMargins="0"/>
    </customSheetView>
    <customSheetView guid="{5B441C35-8B1D-479D-A742-AF098D604223}"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0"/>
      <headerFooter alignWithMargins="0"/>
    </customSheetView>
    <customSheetView guid="{E4062767-D090-45A6-BD60-B90D5BBF3894}"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1"/>
      <headerFooter alignWithMargins="0"/>
    </customSheetView>
    <customSheetView guid="{1F973131-8A4E-4D06-BD72-AB7B2C989AC9}"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2"/>
      <headerFooter alignWithMargins="0"/>
    </customSheetView>
    <customSheetView guid="{1FF3D99B-551E-43BF-80CF-4BE9881BF48D}"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3"/>
      <headerFooter alignWithMargins="0"/>
    </customSheetView>
    <customSheetView guid="{240189DE-87D7-4094-9C55-239451DB35EE}"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4"/>
      <headerFooter alignWithMargins="0"/>
    </customSheetView>
    <customSheetView guid="{3879FE5B-EDC4-4A46-BAD1-D4F44E5C755B}"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5"/>
      <headerFooter alignWithMargins="0"/>
    </customSheetView>
    <customSheetView guid="{CFF65FEC-3D52-4BB3-8C14-3CC246A9956F}"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6"/>
      <headerFooter alignWithMargins="0"/>
    </customSheetView>
    <customSheetView guid="{3548A65C-53E9-4D33-AABC-827B0C7E9C69}"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7"/>
      <headerFooter alignWithMargins="0"/>
    </customSheetView>
    <customSheetView guid="{F086CED5-EBE2-44AF-B94E-B9989A6B9DCD}"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8"/>
      <headerFooter alignWithMargins="0"/>
    </customSheetView>
    <customSheetView guid="{7AA915D7-EB0A-47D9-A8BE-7E77CDFF3F08}"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29"/>
      <headerFooter alignWithMargins="0"/>
    </customSheetView>
    <customSheetView guid="{F3CC2422-C263-4ADA-B4A0-53719C6F4A1C}"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0"/>
      <headerFooter alignWithMargins="0"/>
    </customSheetView>
    <customSheetView guid="{71042459-703D-4FF3-8D53-1213B54B1552}"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1"/>
      <headerFooter alignWithMargins="0"/>
    </customSheetView>
    <customSheetView guid="{EE644B69-3942-4A0D-811D-C183FE0C8B84}"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2"/>
      <headerFooter alignWithMargins="0"/>
    </customSheetView>
    <customSheetView guid="{AA17E97B-ABB2-4C8B-BAA8-63934B5B5DBA}"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3"/>
      <headerFooter alignWithMargins="0"/>
    </customSheetView>
    <customSheetView guid="{723C59CB-A466-4479-8AA8-39674B010947}"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4"/>
      <headerFooter alignWithMargins="0"/>
    </customSheetView>
    <customSheetView guid="{9D1B7E56-0B3F-4392-BE9A-F57461B2AFB0}"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5"/>
      <headerFooter alignWithMargins="0"/>
    </customSheetView>
    <customSheetView guid="{CD1FBD09-2D49-40A1-916B-5524EF5CA3FA}"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6"/>
      <headerFooter alignWithMargins="0"/>
    </customSheetView>
    <customSheetView guid="{5513285A-7AFF-4B9F-AAF6-93131D585702}"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7"/>
      <headerFooter alignWithMargins="0"/>
    </customSheetView>
    <customSheetView guid="{A0A5534D-42D8-415C-8AAF-DF16D93BD699}"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8"/>
      <headerFooter alignWithMargins="0"/>
    </customSheetView>
    <customSheetView guid="{954601D5-9BC0-44CB-9222-E69A5143F9E9}" scale="85">
      <selection activeCell="N17" sqref="A17:N17"/>
      <rowBreaks count="1" manualBreakCount="1">
        <brk id="12" max="34" man="1"/>
      </rowBreaks>
      <pageMargins left="0.59055118110236227" right="0.59055118110236227" top="0.78740157480314965" bottom="0.78740157480314965" header="0.31496062992125984" footer="0.31496062992125984"/>
      <pageSetup paperSize="9" orientation="portrait" r:id="rId39"/>
      <headerFooter alignWithMargins="0"/>
    </customSheetView>
    <customSheetView guid="{20ACD794-F4A7-4F34-995C-D04BD1C46A1C}" scale="85">
      <selection activeCell="G20" sqref="G20"/>
      <rowBreaks count="1" manualBreakCount="1">
        <brk id="12" max="34" man="1"/>
      </rowBreaks>
      <pageMargins left="0.59055118110236227" right="0.59055118110236227" top="0.78740157480314965" bottom="0.78740157480314965" header="0.31496062992125984" footer="0.31496062992125984"/>
      <pageSetup paperSize="9" orientation="portrait" r:id="rId40"/>
      <headerFooter alignWithMargins="0"/>
    </customSheetView>
  </customSheetViews>
  <mergeCells count="7">
    <mergeCell ref="AB5:AB6"/>
    <mergeCell ref="A5:A6"/>
    <mergeCell ref="J5:J6"/>
    <mergeCell ref="S5:S6"/>
    <mergeCell ref="L5:R5"/>
    <mergeCell ref="B5:I5"/>
    <mergeCell ref="T5:AA5"/>
  </mergeCells>
  <phoneticPr fontId="2"/>
  <hyperlinks>
    <hyperlink ref="AD1" location="目次!A1" display="目次へ戻る"/>
  </hyperlinks>
  <pageMargins left="0.59055118110236227" right="0.59055118110236227" top="0.78740157480314965" bottom="0.78740157480314965" header="0.31496062992125984" footer="0.31496062992125984"/>
  <pageSetup paperSize="9" orientation="portrait" r:id="rId41"/>
  <headerFooter alignWithMargins="0"/>
  <rowBreaks count="1" manualBreakCount="1">
    <brk id="13"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D22"/>
  <sheetViews>
    <sheetView zoomScaleNormal="100" zoomScaleSheetLayoutView="85" workbookViewId="0">
      <selection activeCell="M25" sqref="M25"/>
    </sheetView>
  </sheetViews>
  <sheetFormatPr defaultColWidth="2.5" defaultRowHeight="13.5"/>
  <cols>
    <col min="1" max="2" width="13" style="5" customWidth="1"/>
    <col min="3" max="10" width="8.5" style="5" customWidth="1"/>
    <col min="11" max="17" width="10.5" style="5" customWidth="1"/>
    <col min="18" max="18" width="2.5" style="5" customWidth="1"/>
    <col min="19" max="19" width="10.625" style="5" bestFit="1" customWidth="1"/>
    <col min="20" max="16384" width="2.5" style="5"/>
  </cols>
  <sheetData>
    <row r="1" spans="1:30" ht="22.5" customHeight="1">
      <c r="Q1" s="4" t="s">
        <v>185</v>
      </c>
      <c r="S1" s="47" t="s">
        <v>32</v>
      </c>
    </row>
    <row r="2" spans="1:30" ht="22.5" customHeight="1">
      <c r="A2" s="6" t="s">
        <v>186</v>
      </c>
      <c r="B2" s="6"/>
      <c r="C2" s="6"/>
    </row>
    <row r="3" spans="1:30" s="20" customFormat="1" ht="22.5" customHeight="1">
      <c r="Q3" s="9" t="s">
        <v>217</v>
      </c>
    </row>
    <row r="4" spans="1:30" s="119" customFormat="1" ht="22.5" customHeight="1">
      <c r="K4" s="8"/>
      <c r="Q4" s="9" t="s">
        <v>320</v>
      </c>
    </row>
    <row r="5" spans="1:30" ht="20.100000000000001" customHeight="1">
      <c r="A5" s="218" t="s">
        <v>2</v>
      </c>
      <c r="B5" s="225" t="s">
        <v>3</v>
      </c>
      <c r="C5" s="221" t="s">
        <v>36</v>
      </c>
      <c r="D5" s="220"/>
      <c r="E5" s="220"/>
      <c r="F5" s="220"/>
      <c r="G5" s="220" t="s">
        <v>138</v>
      </c>
      <c r="H5" s="220"/>
      <c r="I5" s="220"/>
      <c r="J5" s="220"/>
      <c r="K5" s="219" t="s">
        <v>126</v>
      </c>
      <c r="L5" s="219" t="s">
        <v>127</v>
      </c>
      <c r="M5" s="220" t="s">
        <v>128</v>
      </c>
      <c r="N5" s="220"/>
      <c r="O5" s="220"/>
      <c r="P5" s="220"/>
      <c r="Q5" s="224" t="s">
        <v>145</v>
      </c>
    </row>
    <row r="6" spans="1:30" ht="26.25" customHeight="1">
      <c r="A6" s="218"/>
      <c r="B6" s="221"/>
      <c r="C6" s="221" t="s">
        <v>4</v>
      </c>
      <c r="D6" s="220" t="s">
        <v>146</v>
      </c>
      <c r="E6" s="220"/>
      <c r="F6" s="219" t="s">
        <v>319</v>
      </c>
      <c r="G6" s="220" t="s">
        <v>4</v>
      </c>
      <c r="H6" s="220" t="s">
        <v>147</v>
      </c>
      <c r="I6" s="220"/>
      <c r="J6" s="219" t="s">
        <v>319</v>
      </c>
      <c r="K6" s="220"/>
      <c r="L6" s="220"/>
      <c r="M6" s="220" t="s">
        <v>129</v>
      </c>
      <c r="N6" s="219" t="s">
        <v>130</v>
      </c>
      <c r="O6" s="219" t="s">
        <v>131</v>
      </c>
      <c r="P6" s="219" t="s">
        <v>132</v>
      </c>
      <c r="Q6" s="217"/>
    </row>
    <row r="7" spans="1:30" ht="26.25" customHeight="1">
      <c r="A7" s="218"/>
      <c r="B7" s="221"/>
      <c r="C7" s="221"/>
      <c r="D7" s="150" t="s">
        <v>133</v>
      </c>
      <c r="E7" s="150" t="s">
        <v>134</v>
      </c>
      <c r="F7" s="220"/>
      <c r="G7" s="220"/>
      <c r="H7" s="150" t="s">
        <v>13</v>
      </c>
      <c r="I7" s="150" t="s">
        <v>14</v>
      </c>
      <c r="J7" s="220"/>
      <c r="K7" s="220"/>
      <c r="L7" s="220"/>
      <c r="M7" s="220"/>
      <c r="N7" s="220"/>
      <c r="O7" s="220"/>
      <c r="P7" s="220"/>
      <c r="Q7" s="217"/>
    </row>
    <row r="8" spans="1:30" ht="35.25" customHeight="1">
      <c r="A8" s="131">
        <v>2010</v>
      </c>
      <c r="B8" s="132" t="s">
        <v>318</v>
      </c>
      <c r="C8" s="15">
        <f t="shared" ref="C8" si="0">SUM(D8:E8)</f>
        <v>448</v>
      </c>
      <c r="D8" s="15">
        <v>107</v>
      </c>
      <c r="E8" s="15">
        <v>341</v>
      </c>
      <c r="F8" s="127">
        <f>C8/$C$8*100</f>
        <v>100</v>
      </c>
      <c r="G8" s="15">
        <v>19982</v>
      </c>
      <c r="H8" s="15">
        <v>12679</v>
      </c>
      <c r="I8" s="15">
        <v>7249</v>
      </c>
      <c r="J8" s="127">
        <f>G8/$G$8*100</f>
        <v>100</v>
      </c>
      <c r="K8" s="15">
        <v>8225823</v>
      </c>
      <c r="L8" s="15">
        <v>42911567</v>
      </c>
      <c r="M8" s="15">
        <f t="shared" ref="M8" si="1">SUM(N8:P8)</f>
        <v>82909950</v>
      </c>
      <c r="N8" s="15">
        <v>78608198</v>
      </c>
      <c r="O8" s="15">
        <v>2867717</v>
      </c>
      <c r="P8" s="15">
        <v>1434035</v>
      </c>
      <c r="Q8" s="15">
        <v>27249966</v>
      </c>
    </row>
    <row r="9" spans="1:30" ht="35.25" customHeight="1">
      <c r="A9" s="131">
        <v>2012</v>
      </c>
      <c r="B9" s="132" t="s">
        <v>5</v>
      </c>
      <c r="C9" s="15">
        <f t="shared" ref="C9" si="2">SUM(D9:E9)</f>
        <v>439</v>
      </c>
      <c r="D9" s="15">
        <v>108</v>
      </c>
      <c r="E9" s="15">
        <v>331</v>
      </c>
      <c r="F9" s="127">
        <f>C9/$C$8*100</f>
        <v>97.991071428571431</v>
      </c>
      <c r="G9" s="15">
        <v>18704</v>
      </c>
      <c r="H9" s="15">
        <v>11634</v>
      </c>
      <c r="I9" s="15">
        <v>7030</v>
      </c>
      <c r="J9" s="127">
        <f>G9/$G$8*100</f>
        <v>93.604243819437499</v>
      </c>
      <c r="K9" s="15">
        <v>7860766</v>
      </c>
      <c r="L9" s="15">
        <v>36972299</v>
      </c>
      <c r="M9" s="15">
        <f t="shared" ref="M9" si="3">SUM(N9:P9)</f>
        <v>77598013</v>
      </c>
      <c r="N9" s="15">
        <v>74120762</v>
      </c>
      <c r="O9" s="15">
        <v>2397975</v>
      </c>
      <c r="P9" s="15">
        <v>1079276</v>
      </c>
      <c r="Q9" s="15">
        <v>23588788</v>
      </c>
    </row>
    <row r="10" spans="1:30" ht="35.25" customHeight="1">
      <c r="A10" s="131">
        <v>2013</v>
      </c>
      <c r="B10" s="132" t="s">
        <v>148</v>
      </c>
      <c r="C10" s="15">
        <f t="shared" ref="C10:C15" si="4">SUM(D10:E10)</f>
        <v>444</v>
      </c>
      <c r="D10" s="15">
        <v>109</v>
      </c>
      <c r="E10" s="15">
        <v>335</v>
      </c>
      <c r="F10" s="127">
        <f>C10/$C$8*100</f>
        <v>99.107142857142861</v>
      </c>
      <c r="G10" s="15">
        <v>18686</v>
      </c>
      <c r="H10" s="15">
        <v>11572</v>
      </c>
      <c r="I10" s="15">
        <v>7078</v>
      </c>
      <c r="J10" s="127">
        <f>G10/$G$8*100</f>
        <v>93.514162746471825</v>
      </c>
      <c r="K10" s="15">
        <v>7508235</v>
      </c>
      <c r="L10" s="15">
        <v>40632778</v>
      </c>
      <c r="M10" s="15">
        <f t="shared" ref="M10:M16" si="5">SUM(N10:P10)</f>
        <v>84108118</v>
      </c>
      <c r="N10" s="15">
        <v>80271434</v>
      </c>
      <c r="O10" s="15">
        <v>2524572</v>
      </c>
      <c r="P10" s="15">
        <v>1312112</v>
      </c>
      <c r="Q10" s="15">
        <v>23757757</v>
      </c>
    </row>
    <row r="11" spans="1:30" ht="35.25" customHeight="1">
      <c r="A11" s="131">
        <v>2014</v>
      </c>
      <c r="B11" s="132" t="s">
        <v>6</v>
      </c>
      <c r="C11" s="15">
        <f t="shared" si="4"/>
        <v>425</v>
      </c>
      <c r="D11" s="15">
        <v>106</v>
      </c>
      <c r="E11" s="15">
        <v>319</v>
      </c>
      <c r="F11" s="127">
        <f>C11/$C$8*100</f>
        <v>94.866071428571431</v>
      </c>
      <c r="G11" s="15">
        <v>18261</v>
      </c>
      <c r="H11" s="15">
        <v>11394</v>
      </c>
      <c r="I11" s="15">
        <v>6833</v>
      </c>
      <c r="J11" s="127">
        <f>G11/$G$8*100</f>
        <v>91.387248523671303</v>
      </c>
      <c r="K11" s="15">
        <v>7859952</v>
      </c>
      <c r="L11" s="15">
        <v>43602419</v>
      </c>
      <c r="M11" s="15">
        <f t="shared" si="5"/>
        <v>85448114</v>
      </c>
      <c r="N11" s="15">
        <v>81240381</v>
      </c>
      <c r="O11" s="15">
        <v>2398559</v>
      </c>
      <c r="P11" s="15">
        <v>1809174</v>
      </c>
      <c r="Q11" s="15">
        <v>22763678</v>
      </c>
    </row>
    <row r="12" spans="1:30" ht="35.25" customHeight="1">
      <c r="A12" s="131">
        <v>2016</v>
      </c>
      <c r="B12" s="132" t="s">
        <v>219</v>
      </c>
      <c r="C12" s="15" t="s">
        <v>220</v>
      </c>
      <c r="D12" s="17" t="s">
        <v>27</v>
      </c>
      <c r="E12" s="17" t="s">
        <v>27</v>
      </c>
      <c r="F12" s="124" t="s">
        <v>27</v>
      </c>
      <c r="G12" s="15" t="s">
        <v>221</v>
      </c>
      <c r="H12" s="15">
        <v>11002</v>
      </c>
      <c r="I12" s="15">
        <v>6592</v>
      </c>
      <c r="J12" s="127" t="s">
        <v>15</v>
      </c>
      <c r="K12" s="15" t="s">
        <v>222</v>
      </c>
      <c r="L12" s="15" t="s">
        <v>223</v>
      </c>
      <c r="M12" s="15" t="s">
        <v>224</v>
      </c>
      <c r="N12" s="15">
        <v>63590973</v>
      </c>
      <c r="O12" s="15">
        <v>2485050</v>
      </c>
      <c r="P12" s="17" t="s">
        <v>27</v>
      </c>
      <c r="Q12" s="15">
        <v>20052155</v>
      </c>
    </row>
    <row r="13" spans="1:30" ht="35.25" customHeight="1">
      <c r="A13" s="131">
        <v>2017</v>
      </c>
      <c r="B13" s="132" t="s">
        <v>7</v>
      </c>
      <c r="C13" s="15">
        <f t="shared" si="4"/>
        <v>416</v>
      </c>
      <c r="D13" s="15">
        <v>109</v>
      </c>
      <c r="E13" s="15">
        <v>307</v>
      </c>
      <c r="F13" s="127">
        <f>C13/$C$8*100</f>
        <v>92.857142857142861</v>
      </c>
      <c r="G13" s="15">
        <v>18918</v>
      </c>
      <c r="H13" s="15">
        <v>12029</v>
      </c>
      <c r="I13" s="15">
        <v>7162</v>
      </c>
      <c r="J13" s="127">
        <f>G13/$G$8*100</f>
        <v>94.675207686918228</v>
      </c>
      <c r="K13" s="15">
        <v>7999626</v>
      </c>
      <c r="L13" s="15">
        <v>47011171</v>
      </c>
      <c r="M13" s="15">
        <f t="shared" si="5"/>
        <v>71101044</v>
      </c>
      <c r="N13" s="15">
        <v>63115103</v>
      </c>
      <c r="O13" s="15">
        <v>2769932</v>
      </c>
      <c r="P13" s="15">
        <v>5216009</v>
      </c>
      <c r="Q13" s="15">
        <v>20772444</v>
      </c>
    </row>
    <row r="14" spans="1:30" ht="35.25" customHeight="1">
      <c r="A14" s="131">
        <v>2018</v>
      </c>
      <c r="B14" s="132" t="s">
        <v>8</v>
      </c>
      <c r="C14" s="15">
        <f t="shared" si="4"/>
        <v>406</v>
      </c>
      <c r="D14" s="15">
        <v>106</v>
      </c>
      <c r="E14" s="15">
        <v>300</v>
      </c>
      <c r="F14" s="127">
        <f>C14/$C$8*100</f>
        <v>90.625</v>
      </c>
      <c r="G14" s="15">
        <v>18934</v>
      </c>
      <c r="H14" s="15">
        <v>12180</v>
      </c>
      <c r="I14" s="15">
        <v>7063</v>
      </c>
      <c r="J14" s="127">
        <f>G14/$G$8*100</f>
        <v>94.755279751776598</v>
      </c>
      <c r="K14" s="15">
        <v>7157022</v>
      </c>
      <c r="L14" s="15">
        <v>44008317</v>
      </c>
      <c r="M14" s="15">
        <f t="shared" si="5"/>
        <v>71013915</v>
      </c>
      <c r="N14" s="15">
        <v>58699423</v>
      </c>
      <c r="O14" s="15">
        <v>2838777</v>
      </c>
      <c r="P14" s="15">
        <v>9475715</v>
      </c>
      <c r="Q14" s="15">
        <v>24158623</v>
      </c>
    </row>
    <row r="15" spans="1:30" ht="35.25" customHeight="1">
      <c r="A15" s="131">
        <v>2019</v>
      </c>
      <c r="B15" s="132" t="s">
        <v>10</v>
      </c>
      <c r="C15" s="14">
        <f t="shared" si="4"/>
        <v>400</v>
      </c>
      <c r="D15" s="15">
        <v>109</v>
      </c>
      <c r="E15" s="15">
        <v>291</v>
      </c>
      <c r="F15" s="127">
        <f>C15/$C$8*100</f>
        <v>89.285714285714292</v>
      </c>
      <c r="G15" s="15">
        <v>19309</v>
      </c>
      <c r="H15" s="15">
        <v>12572</v>
      </c>
      <c r="I15" s="15">
        <v>7001</v>
      </c>
      <c r="J15" s="127">
        <f>G15/$G$8*100</f>
        <v>96.631968771894705</v>
      </c>
      <c r="K15" s="15">
        <v>7941545</v>
      </c>
      <c r="L15" s="15">
        <v>41287564</v>
      </c>
      <c r="M15" s="15">
        <f t="shared" si="5"/>
        <v>66969349</v>
      </c>
      <c r="N15" s="15">
        <v>59004388</v>
      </c>
      <c r="O15" s="15">
        <v>2507315</v>
      </c>
      <c r="P15" s="15">
        <v>5457646</v>
      </c>
      <c r="Q15" s="15">
        <v>22804876</v>
      </c>
      <c r="U15" s="21"/>
      <c r="V15" s="21"/>
      <c r="W15" s="21"/>
      <c r="X15" s="21"/>
      <c r="Y15" s="21"/>
      <c r="Z15" s="21"/>
      <c r="AA15" s="21"/>
      <c r="AB15" s="21"/>
      <c r="AC15" s="21"/>
      <c r="AD15" s="21"/>
    </row>
    <row r="16" spans="1:30" ht="35.25" customHeight="1">
      <c r="A16" s="131">
        <v>2020</v>
      </c>
      <c r="B16" s="132" t="s">
        <v>9</v>
      </c>
      <c r="C16" s="14">
        <f>SUM(D16:E16)</f>
        <v>402</v>
      </c>
      <c r="D16" s="15">
        <v>107</v>
      </c>
      <c r="E16" s="15">
        <v>295</v>
      </c>
      <c r="F16" s="127">
        <f>C16/$C$8*100</f>
        <v>89.732142857142861</v>
      </c>
      <c r="G16" s="15">
        <v>18922</v>
      </c>
      <c r="H16" s="15">
        <v>12137</v>
      </c>
      <c r="I16" s="15">
        <v>7042</v>
      </c>
      <c r="J16" s="127">
        <f>G16/$G$8*100</f>
        <v>94.69522570313282</v>
      </c>
      <c r="K16" s="15">
        <v>7909735</v>
      </c>
      <c r="L16" s="15">
        <v>39282116</v>
      </c>
      <c r="M16" s="15">
        <f t="shared" si="5"/>
        <v>63211358</v>
      </c>
      <c r="N16" s="15">
        <v>54448786</v>
      </c>
      <c r="O16" s="15">
        <v>2268061</v>
      </c>
      <c r="P16" s="15">
        <v>6494511</v>
      </c>
      <c r="Q16" s="15">
        <v>21136710</v>
      </c>
      <c r="U16" s="21"/>
      <c r="V16" s="21"/>
      <c r="W16" s="21"/>
      <c r="X16" s="21"/>
      <c r="Y16" s="21"/>
      <c r="Z16" s="21"/>
      <c r="AA16" s="21"/>
      <c r="AB16" s="21"/>
      <c r="AC16" s="21"/>
      <c r="AD16" s="21"/>
    </row>
    <row r="17" spans="1:30" ht="35.25" customHeight="1">
      <c r="A17" s="133">
        <v>2021</v>
      </c>
      <c r="B17" s="134" t="s">
        <v>12</v>
      </c>
      <c r="C17" s="135">
        <f>SUM(D17:E17)</f>
        <v>393</v>
      </c>
      <c r="D17" s="136">
        <v>113</v>
      </c>
      <c r="E17" s="136">
        <v>280</v>
      </c>
      <c r="F17" s="137" t="s">
        <v>27</v>
      </c>
      <c r="G17" s="136">
        <v>18438</v>
      </c>
      <c r="H17" s="136">
        <v>12064</v>
      </c>
      <c r="I17" s="136">
        <v>6579</v>
      </c>
      <c r="J17" s="137" t="s">
        <v>214</v>
      </c>
      <c r="K17" s="136">
        <v>8565571</v>
      </c>
      <c r="L17" s="136">
        <v>40161365</v>
      </c>
      <c r="M17" s="136">
        <v>64668659</v>
      </c>
      <c r="N17" s="136">
        <v>56173063</v>
      </c>
      <c r="O17" s="136">
        <v>2042935</v>
      </c>
      <c r="P17" s="136">
        <v>6452661</v>
      </c>
      <c r="Q17" s="136">
        <v>21081316</v>
      </c>
      <c r="U17" s="21"/>
      <c r="V17" s="21"/>
      <c r="W17" s="21"/>
      <c r="X17" s="21"/>
      <c r="Y17" s="21"/>
      <c r="Z17" s="21"/>
      <c r="AA17" s="21"/>
      <c r="AB17" s="21"/>
      <c r="AC17" s="21"/>
      <c r="AD17" s="21"/>
    </row>
    <row r="18" spans="1:30" s="120" customFormat="1" ht="20.100000000000001" customHeight="1">
      <c r="A18" s="120" t="s">
        <v>135</v>
      </c>
      <c r="R18" s="138"/>
      <c r="S18" s="138"/>
    </row>
    <row r="19" spans="1:30" s="120" customFormat="1" ht="20.100000000000001" customHeight="1">
      <c r="A19" s="120" t="s">
        <v>218</v>
      </c>
      <c r="L19" s="138"/>
      <c r="M19" s="138"/>
      <c r="N19" s="138"/>
      <c r="O19" s="138"/>
      <c r="P19" s="138"/>
      <c r="Q19" s="138"/>
      <c r="R19" s="138"/>
      <c r="S19" s="138"/>
    </row>
    <row r="20" spans="1:30" s="138" customFormat="1" ht="20.100000000000001" customHeight="1">
      <c r="A20" s="202" t="s">
        <v>212</v>
      </c>
      <c r="R20" s="120"/>
      <c r="S20" s="120"/>
    </row>
    <row r="21" spans="1:30" s="120" customFormat="1" ht="20.100000000000001" customHeight="1">
      <c r="A21" s="200" t="s">
        <v>321</v>
      </c>
      <c r="B21" s="200"/>
      <c r="C21" s="200"/>
      <c r="D21" s="138"/>
      <c r="L21" s="138"/>
      <c r="M21" s="138"/>
      <c r="N21" s="138"/>
      <c r="O21" s="138"/>
      <c r="P21" s="138"/>
      <c r="Q21" s="138"/>
    </row>
    <row r="22" spans="1:30" ht="19.5" customHeight="1">
      <c r="A22" s="7"/>
      <c r="B22" s="7"/>
      <c r="C22" s="7"/>
    </row>
  </sheetData>
  <customSheetViews>
    <customSheetView guid="{35BD8D3A-C3F6-4E0E-B6B2-2143E8CF03D4}" scale="85">
      <colBreaks count="1" manualBreakCount="1">
        <brk id="18" min="1" max="16" man="1"/>
      </colBreaks>
      <pageMargins left="0.59055118110236227" right="0.59055118110236227" top="0.78740157480314965" bottom="0.78740157480314965" header="0.31496062992125984" footer="0.31496062992125984"/>
      <pageSetup paperSize="9" orientation="portrait" r:id="rId1"/>
      <headerFooter alignWithMargins="0"/>
    </customSheetView>
    <customSheetView guid="{62DAE75F-6EEA-49DA-9015-29B18CCD12D0}"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
      <headerFooter alignWithMargins="0"/>
    </customSheetView>
    <customSheetView guid="{4FBB7373-7AD5-46FB-9DE1-55BD4F50189C}" scale="85">
      <selection activeCell="S1" sqref="S1"/>
      <colBreaks count="1" manualBreakCount="1">
        <brk id="18" min="1" max="16" man="1"/>
      </colBreaks>
      <pageMargins left="0.59055118110236227" right="0.59055118110236227" top="0.78740157480314965" bottom="0.78740157480314965" header="0.31496062992125984" footer="0.31496062992125984"/>
      <pageSetup paperSize="9" orientation="portrait" r:id="rId3"/>
      <headerFooter alignWithMargins="0"/>
    </customSheetView>
    <customSheetView guid="{B4CA18B5-BFDC-4B27-9B09-A8E981EC257E}"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4"/>
      <headerFooter alignWithMargins="0"/>
    </customSheetView>
    <customSheetView guid="{24722943-D668-4B0A-A18B-250D1EAF22DF}"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5"/>
      <headerFooter alignWithMargins="0"/>
    </customSheetView>
    <customSheetView guid="{F9A5D3E6-646D-417F-BBE8-7ECCE1B1890D}"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6"/>
      <headerFooter alignWithMargins="0"/>
    </customSheetView>
    <customSheetView guid="{B49D56AA-3B6B-4E15-99C8-E193BF4F22A9}"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7"/>
      <headerFooter alignWithMargins="0"/>
    </customSheetView>
    <customSheetView guid="{4BFB6A7F-AD02-4597-91ED-9E7C081BFF9C}"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8"/>
      <headerFooter alignWithMargins="0"/>
    </customSheetView>
    <customSheetView guid="{CB77EDC4-1539-4750-BB10-178F70A60A1B}"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9"/>
      <headerFooter alignWithMargins="0"/>
    </customSheetView>
    <customSheetView guid="{369012CD-4C1F-4D8C-8CE3-B02386BE13F9}"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0"/>
      <headerFooter alignWithMargins="0"/>
    </customSheetView>
    <customSheetView guid="{564D171F-5A7F-4BA7-84E9-2748A0F2FCAC}"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1"/>
      <headerFooter alignWithMargins="0"/>
    </customSheetView>
    <customSheetView guid="{57203996-1702-43B0-8CA7-C4D353FAC7EF}"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2"/>
      <headerFooter alignWithMargins="0"/>
    </customSheetView>
    <customSheetView guid="{00CC1D44-80CA-4E4D-84E2-49AA889E672C}"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3"/>
      <headerFooter alignWithMargins="0"/>
    </customSheetView>
    <customSheetView guid="{58711EF9-D1BA-4D52-9189-4F7861C6D30C}"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4"/>
      <headerFooter alignWithMargins="0"/>
    </customSheetView>
    <customSheetView guid="{67EF8DD2-DD3D-4A4F-9A3B-29FC45742F40}"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5"/>
      <headerFooter alignWithMargins="0"/>
    </customSheetView>
    <customSheetView guid="{3A63DEF1-E49A-408D-8D43-BE5779D6C7CA}"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6"/>
      <headerFooter alignWithMargins="0"/>
    </customSheetView>
    <customSheetView guid="{71AD9FC9-48FC-499D-BB07-7480148E85D1}"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7"/>
      <headerFooter alignWithMargins="0"/>
    </customSheetView>
    <customSheetView guid="{3735EA80-EB2D-4910-81F1-1AA74ECCBFE5}"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8"/>
      <headerFooter alignWithMargins="0"/>
    </customSheetView>
    <customSheetView guid="{436E96B2-CC3D-4C3D-8B1C-266CE54627E3}"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19"/>
      <headerFooter alignWithMargins="0"/>
    </customSheetView>
    <customSheetView guid="{5B441C35-8B1D-479D-A742-AF098D604223}"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0"/>
      <headerFooter alignWithMargins="0"/>
    </customSheetView>
    <customSheetView guid="{E4062767-D090-45A6-BD60-B90D5BBF3894}"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1"/>
      <headerFooter alignWithMargins="0"/>
    </customSheetView>
    <customSheetView guid="{1F973131-8A4E-4D06-BD72-AB7B2C989AC9}"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2"/>
      <headerFooter alignWithMargins="0"/>
    </customSheetView>
    <customSheetView guid="{1FF3D99B-551E-43BF-80CF-4BE9881BF48D}"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3"/>
      <headerFooter alignWithMargins="0"/>
    </customSheetView>
    <customSheetView guid="{240189DE-87D7-4094-9C55-239451DB35EE}"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4"/>
      <headerFooter alignWithMargins="0"/>
    </customSheetView>
    <customSheetView guid="{3879FE5B-EDC4-4A46-BAD1-D4F44E5C755B}"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5"/>
      <headerFooter alignWithMargins="0"/>
    </customSheetView>
    <customSheetView guid="{CFF65FEC-3D52-4BB3-8C14-3CC246A9956F}"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6"/>
      <headerFooter alignWithMargins="0"/>
    </customSheetView>
    <customSheetView guid="{3548A65C-53E9-4D33-AABC-827B0C7E9C69}"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7"/>
      <headerFooter alignWithMargins="0"/>
    </customSheetView>
    <customSheetView guid="{F086CED5-EBE2-44AF-B94E-B9989A6B9DCD}"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8"/>
      <headerFooter alignWithMargins="0"/>
    </customSheetView>
    <customSheetView guid="{7AA915D7-EB0A-47D9-A8BE-7E77CDFF3F08}"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29"/>
      <headerFooter alignWithMargins="0"/>
    </customSheetView>
    <customSheetView guid="{F3CC2422-C263-4ADA-B4A0-53719C6F4A1C}"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0"/>
      <headerFooter alignWithMargins="0"/>
    </customSheetView>
    <customSheetView guid="{71042459-703D-4FF3-8D53-1213B54B1552}"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1"/>
      <headerFooter alignWithMargins="0"/>
    </customSheetView>
    <customSheetView guid="{EE644B69-3942-4A0D-811D-C183FE0C8B84}"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2"/>
      <headerFooter alignWithMargins="0"/>
    </customSheetView>
    <customSheetView guid="{AA17E97B-ABB2-4C8B-BAA8-63934B5B5DBA}"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3"/>
      <headerFooter alignWithMargins="0"/>
    </customSheetView>
    <customSheetView guid="{723C59CB-A466-4479-8AA8-39674B010947}"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4"/>
      <headerFooter alignWithMargins="0"/>
    </customSheetView>
    <customSheetView guid="{9D1B7E56-0B3F-4392-BE9A-F57461B2AFB0}"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5"/>
      <headerFooter alignWithMargins="0"/>
    </customSheetView>
    <customSheetView guid="{CD1FBD09-2D49-40A1-916B-5524EF5CA3FA}"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6"/>
      <headerFooter alignWithMargins="0"/>
    </customSheetView>
    <customSheetView guid="{5513285A-7AFF-4B9F-AAF6-93131D585702}"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7"/>
      <headerFooter alignWithMargins="0"/>
    </customSheetView>
    <customSheetView guid="{A0A5534D-42D8-415C-8AAF-DF16D93BD699}"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8"/>
      <headerFooter alignWithMargins="0"/>
    </customSheetView>
    <customSheetView guid="{954601D5-9BC0-44CB-9222-E69A5143F9E9}" scale="85">
      <selection activeCell="A3" sqref="A3"/>
      <colBreaks count="1" manualBreakCount="1">
        <brk id="18" min="1" max="16" man="1"/>
      </colBreaks>
      <pageMargins left="0.59055118110236227" right="0.59055118110236227" top="0.78740157480314965" bottom="0.78740157480314965" header="0.31496062992125984" footer="0.31496062992125984"/>
      <pageSetup paperSize="9" orientation="portrait" r:id="rId39"/>
      <headerFooter alignWithMargins="0"/>
    </customSheetView>
    <customSheetView guid="{20ACD794-F4A7-4F34-995C-D04BD1C46A1C}" scale="85">
      <selection activeCell="G20" sqref="G20"/>
      <colBreaks count="1" manualBreakCount="1">
        <brk id="18" min="1" max="16" man="1"/>
      </colBreaks>
      <pageMargins left="0.59055118110236227" right="0.59055118110236227" top="0.78740157480314965" bottom="0.78740157480314965" header="0.31496062992125984" footer="0.31496062992125984"/>
      <pageSetup paperSize="9" orientation="portrait" r:id="rId40"/>
      <headerFooter alignWithMargins="0"/>
    </customSheetView>
  </customSheetViews>
  <mergeCells count="18">
    <mergeCell ref="A5:A7"/>
    <mergeCell ref="B5:B7"/>
    <mergeCell ref="C5:F5"/>
    <mergeCell ref="G5:J5"/>
    <mergeCell ref="K5:K7"/>
    <mergeCell ref="O6:O7"/>
    <mergeCell ref="P6:P7"/>
    <mergeCell ref="M5:P5"/>
    <mergeCell ref="Q5:Q7"/>
    <mergeCell ref="C6:C7"/>
    <mergeCell ref="D6:E6"/>
    <mergeCell ref="F6:F7"/>
    <mergeCell ref="G6:G7"/>
    <mergeCell ref="H6:I6"/>
    <mergeCell ref="J6:J7"/>
    <mergeCell ref="M6:M7"/>
    <mergeCell ref="N6:N7"/>
    <mergeCell ref="L5:L7"/>
  </mergeCells>
  <phoneticPr fontId="2"/>
  <hyperlinks>
    <hyperlink ref="S1" location="目次!A1" display="目次へ戻る"/>
  </hyperlinks>
  <pageMargins left="0.59055118110236227" right="0.59055118110236227" top="0.78740157480314965" bottom="0.78740157480314965" header="0.31496062992125984" footer="0.31496062992125984"/>
  <pageSetup paperSize="9" orientation="portrait" r:id="rId41"/>
  <headerFooter alignWithMargins="0"/>
  <colBreaks count="1" manualBreakCount="1">
    <brk id="18" min="1" max="1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目次</vt:lpstr>
      <vt:lpstr>5-1</vt:lpstr>
      <vt:lpstr>5-2</vt:lpstr>
      <vt:lpstr>5-3</vt:lpstr>
      <vt:lpstr>5-4</vt:lpstr>
      <vt:lpstr>5-5</vt:lpstr>
      <vt:lpstr>5-6</vt:lpstr>
      <vt:lpstr>5-7</vt:lpstr>
      <vt:lpstr>5-8</vt:lpstr>
      <vt:lpstr>'5-6'!Print_Area</vt:lpstr>
      <vt:lpstr>'5-6'!Print_Titles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滋之</dc:creator>
  <cp:lastModifiedBy>鈴木　聖矢</cp:lastModifiedBy>
  <cp:lastPrinted>2025-02-25T07:46:27Z</cp:lastPrinted>
  <dcterms:created xsi:type="dcterms:W3CDTF">2021-10-04T07:47:57Z</dcterms:created>
  <dcterms:modified xsi:type="dcterms:W3CDTF">2025-03-16T23:32:33Z</dcterms:modified>
</cp:coreProperties>
</file>