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60_政策開発部\政策統計課\非公開\統計書\2024（R6）年度\05_完成版「2024年統計書（データ版）」\"/>
    </mc:Choice>
  </mc:AlternateContent>
  <bookViews>
    <workbookView xWindow="-120" yWindow="-120" windowWidth="25440" windowHeight="15390" tabRatio="789"/>
  </bookViews>
  <sheets>
    <sheet name="目次" sheetId="1" r:id="rId1"/>
    <sheet name="13-1" sheetId="108" r:id="rId2"/>
    <sheet name="13-2" sheetId="109" r:id="rId3"/>
    <sheet name="13-3" sheetId="110" r:id="rId4"/>
    <sheet name="13-4" sheetId="111" r:id="rId5"/>
    <sheet name="13-5" sheetId="112" r:id="rId6"/>
    <sheet name="13-6" sheetId="113" r:id="rId7"/>
    <sheet name="13-7" sheetId="114" r:id="rId8"/>
    <sheet name="13-8" sheetId="115" r:id="rId9"/>
    <sheet name="13-9" sheetId="116" r:id="rId10"/>
    <sheet name="13-10" sheetId="117" r:id="rId11"/>
    <sheet name="13-11" sheetId="118" r:id="rId12"/>
  </sheets>
  <definedNames>
    <definedName name="_xlnm.Print_Area" localSheetId="9">'13-9'!$A$1:$I$30</definedName>
    <definedName name="_xlnm.Print_Area">#REF!</definedName>
    <definedName name="_xlnm.Print_Titles" localSheetId="5">'13-5'!$3:$5</definedName>
    <definedName name="Z_00CC1D44_80CA_4E4D_84E2_49AA889E672C_.wvu.PrintArea" localSheetId="9" hidden="1">'13-9'!$A$1:$I$30</definedName>
    <definedName name="Z_00CC1D44_80CA_4E4D_84E2_49AA889E672C_.wvu.PrintTitles" localSheetId="5" hidden="1">'13-5'!$3:$5</definedName>
    <definedName name="Z_06DBC5AB_88C1_4E14_8C73_F7B0FEB3D7E4_.wvu.PrintTitles" localSheetId="5" hidden="1">'13-5'!$3:$5</definedName>
    <definedName name="Z_1184DE22_5901_485C_8050_F941E80B16ED_.wvu.PrintTitles" localSheetId="5" hidden="1">'13-5'!$3:$5</definedName>
    <definedName name="Z_1486AC6E_B9F3_4CC2_AE0E_9827E85F6890_.wvu.PrintTitles" localSheetId="5" hidden="1">'13-5'!$3:$5</definedName>
    <definedName name="Z_17AB8E9E_AF26_4EBF_9AA5_9A87DC9AD602_.wvu.PrintTitles" localSheetId="5" hidden="1">'13-5'!$3:$5</definedName>
    <definedName name="Z_189F6A79_E0AD_48C6_A87A_B88942B73FB0_.wvu.PrintTitles" localSheetId="5" hidden="1">'13-5'!$3:$5</definedName>
    <definedName name="Z_1BCDFE0B_EB32_405E_A123_CA77677AA7BE_.wvu.PrintTitles" localSheetId="5" hidden="1">'13-5'!$3:$5</definedName>
    <definedName name="Z_1BFE2A91_9960_49FB_B512_A4FCD8C3EC61_.wvu.PrintTitles" localSheetId="5" hidden="1">'13-5'!$3:$5</definedName>
    <definedName name="Z_1C2FAE53_A98F_435E_9AEF_4E7909BF1616_.wvu.PrintTitles" localSheetId="5" hidden="1">'13-5'!$3:$5</definedName>
    <definedName name="Z_1F973131_8A4E_4D06_BD72_AB7B2C989AC9_.wvu.PrintArea" localSheetId="9" hidden="1">'13-9'!$A$1:$I$30</definedName>
    <definedName name="Z_1F973131_8A4E_4D06_BD72_AB7B2C989AC9_.wvu.PrintTitles" localSheetId="5" hidden="1">'13-5'!$3:$5</definedName>
    <definedName name="Z_1FF3D99B_551E_43BF_80CF_4BE9881BF48D_.wvu.PrintArea" localSheetId="9" hidden="1">'13-9'!$A$1:$I$30</definedName>
    <definedName name="Z_1FF3D99B_551E_43BF_80CF_4BE9881BF48D_.wvu.PrintTitles" localSheetId="5" hidden="1">'13-5'!$3:$5</definedName>
    <definedName name="Z_20ACD794_F4A7_4F34_995C_D04BD1C46A1C_.wvu.PrintArea" localSheetId="9" hidden="1">'13-9'!$A$1:$I$30</definedName>
    <definedName name="Z_20ACD794_F4A7_4F34_995C_D04BD1C46A1C_.wvu.PrintTitles" localSheetId="5" hidden="1">'13-5'!$3:$5</definedName>
    <definedName name="Z_2197E357_7CD0_4EA4_90A6_9555BC084B4F_.wvu.PrintTitles" localSheetId="5" hidden="1">'13-5'!$3:$5</definedName>
    <definedName name="Z_2269C0FD_B02E_4191_A436_AAEEA9894E11_.wvu.PrintTitles" localSheetId="5" hidden="1">'13-5'!$3:$5</definedName>
    <definedName name="Z_240189DE_87D7_4094_9C55_239451DB35EE_.wvu.PrintArea" localSheetId="9" hidden="1">'13-9'!$A$1:$I$30</definedName>
    <definedName name="Z_240189DE_87D7_4094_9C55_239451DB35EE_.wvu.PrintTitles" localSheetId="5" hidden="1">'13-5'!$3:$5</definedName>
    <definedName name="Z_24722943_D668_4B0A_A18B_250D1EAF22DF_.wvu.PrintArea" localSheetId="9" hidden="1">'13-9'!$A$1:$I$30</definedName>
    <definedName name="Z_24722943_D668_4B0A_A18B_250D1EAF22DF_.wvu.PrintTitles" localSheetId="5" hidden="1">'13-5'!$3:$5</definedName>
    <definedName name="Z_2B898D7F_EE90_4CFD_9F43_AB7414F89E77_.wvu.PrintArea" localSheetId="9" hidden="1">'13-9'!$A$1:$I$30</definedName>
    <definedName name="Z_2B898D7F_EE90_4CFD_9F43_AB7414F89E77_.wvu.PrintTitles" localSheetId="5" hidden="1">'13-5'!$3:$5</definedName>
    <definedName name="Z_2EA61839_294C_4932_B051_169222D4FEC6_.wvu.PrintArea" localSheetId="9" hidden="1">'13-9'!$A$1:$I$30</definedName>
    <definedName name="Z_2EA61839_294C_4932_B051_169222D4FEC6_.wvu.PrintTitles" localSheetId="5" hidden="1">'13-5'!$3:$5</definedName>
    <definedName name="Z_2EF88AF6_EE5B_4AC2_ACDB_9BB2BBF29173_.wvu.PrintTitles" localSheetId="5" hidden="1">'13-5'!$3:$5</definedName>
    <definedName name="Z_30058F98_6897_4D54_8BCF_6DCA7063FB8D_.wvu.PrintArea" localSheetId="9" hidden="1">'13-9'!$A$1:$I$30</definedName>
    <definedName name="Z_30058F98_6897_4D54_8BCF_6DCA7063FB8D_.wvu.PrintTitles" localSheetId="5" hidden="1">'13-5'!$3:$5</definedName>
    <definedName name="Z_3548A65C_53E9_4D33_AABC_827B0C7E9C69_.wvu.PrintArea" localSheetId="9" hidden="1">'13-9'!$A$1:$I$30</definedName>
    <definedName name="Z_3548A65C_53E9_4D33_AABC_827B0C7E9C69_.wvu.PrintTitles" localSheetId="5" hidden="1">'13-5'!$3:$5</definedName>
    <definedName name="Z_35BD8D3A_C3F6_4E0E_B6B2_2143E8CF03D4_.wvu.PrintArea" localSheetId="9" hidden="1">'13-9'!$A$1:$I$30</definedName>
    <definedName name="Z_35BD8D3A_C3F6_4E0E_B6B2_2143E8CF03D4_.wvu.PrintTitles" localSheetId="5" hidden="1">'13-5'!$3:$5</definedName>
    <definedName name="Z_369012CD_4C1F_4D8C_8CE3_B02386BE13F9_.wvu.PrintArea" localSheetId="9" hidden="1">'13-9'!$A$1:$I$30</definedName>
    <definedName name="Z_369012CD_4C1F_4D8C_8CE3_B02386BE13F9_.wvu.PrintTitles" localSheetId="5" hidden="1">'13-5'!$3:$5</definedName>
    <definedName name="Z_3735EA80_EB2D_4910_81F1_1AA74ECCBFE5_.wvu.PrintArea" localSheetId="9" hidden="1">'13-9'!$A$1:$I$30</definedName>
    <definedName name="Z_3735EA80_EB2D_4910_81F1_1AA74ECCBFE5_.wvu.PrintTitles" localSheetId="5" hidden="1">'13-5'!$3:$5</definedName>
    <definedName name="Z_3879FE5B_EDC4_4A46_BAD1_D4F44E5C755B_.wvu.PrintArea" localSheetId="9" hidden="1">'13-9'!$A$1:$I$30</definedName>
    <definedName name="Z_3879FE5B_EDC4_4A46_BAD1_D4F44E5C755B_.wvu.PrintTitles" localSheetId="5" hidden="1">'13-5'!$3:$5</definedName>
    <definedName name="Z_3A63DEF1_E49A_408D_8D43_BE5779D6C7CA_.wvu.PrintArea" localSheetId="9" hidden="1">'13-9'!$A$1:$I$30</definedName>
    <definedName name="Z_3A63DEF1_E49A_408D_8D43_BE5779D6C7CA_.wvu.PrintTitles" localSheetId="5" hidden="1">'13-5'!$3:$5</definedName>
    <definedName name="Z_3FF74EB8_03DE_4C43_9AE6_A2853E714384_.wvu.PrintTitles" localSheetId="5" hidden="1">'13-5'!$3:$5</definedName>
    <definedName name="Z_436E96B2_CC3D_4C3D_8B1C_266CE54627E3_.wvu.PrintArea" localSheetId="9" hidden="1">'13-9'!$A$1:$I$30</definedName>
    <definedName name="Z_436E96B2_CC3D_4C3D_8B1C_266CE54627E3_.wvu.PrintTitles" localSheetId="5" hidden="1">'13-5'!$3:$5</definedName>
    <definedName name="Z_43E09572_CE01_46DC_BF8D_61470785D9D8_.wvu.PrintTitles" localSheetId="5" hidden="1">'13-5'!$3:$5</definedName>
    <definedName name="Z_4BFB6A7F_AD02_4597_91ED_9E7C081BFF9C_.wvu.PrintArea" localSheetId="9" hidden="1">'13-9'!$A$1:$I$30</definedName>
    <definedName name="Z_4BFB6A7F_AD02_4597_91ED_9E7C081BFF9C_.wvu.PrintTitles" localSheetId="5" hidden="1">'13-5'!$3:$5</definedName>
    <definedName name="Z_4D2D3CAB_7699_4DB8_8B65_64F720C5DB21_.wvu.PrintTitles" localSheetId="5" hidden="1">'13-5'!$3:$5</definedName>
    <definedName name="Z_4D74F358_5F93_45CB_B1B9_3325069D309B_.wvu.PrintTitles" localSheetId="5" hidden="1">'13-5'!$3:$5</definedName>
    <definedName name="Z_4FBB7373_7AD5_46FB_9DE1_55BD4F50189C_.wvu.PrintArea" localSheetId="9" hidden="1">'13-9'!$A$1:$I$30</definedName>
    <definedName name="Z_4FBB7373_7AD5_46FB_9DE1_55BD4F50189C_.wvu.PrintTitles" localSheetId="5" hidden="1">'13-5'!$3:$5</definedName>
    <definedName name="Z_53BA018E_45F1_40AC_9517_B9A1EB91F7F3_.wvu.PrintTitles" localSheetId="5" hidden="1">'13-5'!$3:$5</definedName>
    <definedName name="Z_5513285A_7AFF_4B9F_AAF6_93131D585702_.wvu.PrintArea" localSheetId="9" hidden="1">'13-9'!$A$1:$I$30</definedName>
    <definedName name="Z_5513285A_7AFF_4B9F_AAF6_93131D585702_.wvu.PrintTitles" localSheetId="5" hidden="1">'13-5'!$3:$5</definedName>
    <definedName name="Z_564D171F_5A7F_4BA7_84E9_2748A0F2FCAC_.wvu.PrintArea" localSheetId="9" hidden="1">'13-9'!$A$1:$I$30</definedName>
    <definedName name="Z_564D171F_5A7F_4BA7_84E9_2748A0F2FCAC_.wvu.PrintTitles" localSheetId="5" hidden="1">'13-5'!$3:$5</definedName>
    <definedName name="Z_57203996_1702_43B0_8CA7_C4D353FAC7EF_.wvu.PrintArea" localSheetId="9" hidden="1">'13-9'!$A$1:$I$30</definedName>
    <definedName name="Z_57203996_1702_43B0_8CA7_C4D353FAC7EF_.wvu.PrintTitles" localSheetId="5" hidden="1">'13-5'!$3:$5</definedName>
    <definedName name="Z_58711EF9_D1BA_4D52_9189_4F7861C6D30C_.wvu.PrintArea" localSheetId="9" hidden="1">'13-9'!$A$1:$I$30</definedName>
    <definedName name="Z_58711EF9_D1BA_4D52_9189_4F7861C6D30C_.wvu.PrintTitles" localSheetId="5" hidden="1">'13-5'!$3:$5</definedName>
    <definedName name="Z_5B441C35_8B1D_479D_A742_AF098D604223_.wvu.PrintArea" localSheetId="9" hidden="1">'13-9'!$A$1:$I$30</definedName>
    <definedName name="Z_5B441C35_8B1D_479D_A742_AF098D604223_.wvu.PrintTitles" localSheetId="5" hidden="1">'13-5'!$3:$5</definedName>
    <definedName name="Z_62DAE75F_6EEA_49DA_9015_29B18CCD12D0_.wvu.PrintArea" localSheetId="9" hidden="1">'13-9'!$A$1:$I$30</definedName>
    <definedName name="Z_62DAE75F_6EEA_49DA_9015_29B18CCD12D0_.wvu.PrintTitles" localSheetId="5" hidden="1">'13-5'!$3:$5</definedName>
    <definedName name="Z_67EF8DD2_DD3D_4A4F_9A3B_29FC45742F40_.wvu.PrintArea" localSheetId="9" hidden="1">'13-9'!$A$1:$I$30</definedName>
    <definedName name="Z_67EF8DD2_DD3D_4A4F_9A3B_29FC45742F40_.wvu.PrintTitles" localSheetId="5" hidden="1">'13-5'!$3:$5</definedName>
    <definedName name="Z_69EF12F7_33A4_4F77_BCCE_9A346C0C3A8F_.wvu.PrintArea" localSheetId="9" hidden="1">'13-9'!$A$1:$I$30</definedName>
    <definedName name="Z_69EF12F7_33A4_4F77_BCCE_9A346C0C3A8F_.wvu.PrintTitles" localSheetId="5" hidden="1">'13-5'!$3:$5</definedName>
    <definedName name="Z_71042459_703D_4FF3_8D53_1213B54B1552_.wvu.PrintArea" localSheetId="9" hidden="1">'13-9'!$A$1:$I$30</definedName>
    <definedName name="Z_71042459_703D_4FF3_8D53_1213B54B1552_.wvu.PrintTitles" localSheetId="5" hidden="1">'13-5'!$3:$5</definedName>
    <definedName name="Z_71AD9FC9_48FC_499D_BB07_7480148E85D1_.wvu.PrintArea" localSheetId="9" hidden="1">'13-9'!$A$1:$I$30</definedName>
    <definedName name="Z_71AD9FC9_48FC_499D_BB07_7480148E85D1_.wvu.PrintTitles" localSheetId="5" hidden="1">'13-5'!$3:$5</definedName>
    <definedName name="Z_723C59CB_A466_4479_8AA8_39674B010947_.wvu.PrintArea" localSheetId="9" hidden="1">'13-9'!$A$1:$I$30</definedName>
    <definedName name="Z_723C59CB_A466_4479_8AA8_39674B010947_.wvu.PrintTitles" localSheetId="5" hidden="1">'13-5'!$3:$5</definedName>
    <definedName name="Z_7A262490_7FC2_4C8C_B289_2D8F9C2B72A0_.wvu.PrintTitles" localSheetId="5" hidden="1">'13-5'!$3:$5</definedName>
    <definedName name="Z_7AA915D7_EB0A_47D9_A8BE_7E77CDFF3F08_.wvu.PrintArea" localSheetId="9" hidden="1">'13-9'!$A$1:$I$30</definedName>
    <definedName name="Z_7AA915D7_EB0A_47D9_A8BE_7E77CDFF3F08_.wvu.PrintTitles" localSheetId="5" hidden="1">'13-5'!$3:$5</definedName>
    <definedName name="Z_7F32949A_5CAB_4A39_BA6F_2E21B6F67F41_.wvu.PrintTitles" localSheetId="5" hidden="1">'13-5'!$3:$5</definedName>
    <definedName name="Z_898219FD_2AFB_47DD_A584_5E9CD05CCBB1_.wvu.PrintTitles" localSheetId="5" hidden="1">'13-5'!$3:$5</definedName>
    <definedName name="Z_8B44375A_1636_4AEA_8BC9_06A6E5FB3552_.wvu.PrintTitles" localSheetId="5" hidden="1">'13-5'!$3:$5</definedName>
    <definedName name="Z_8B65E8DB_C744_4D16_9819_6067CC1CCCAA_.wvu.PrintTitles" localSheetId="5" hidden="1">'13-5'!$3:$5</definedName>
    <definedName name="Z_8F84476C_5D28_45F6_BFD4_9F4E2FD5B14D_.wvu.PrintTitles" localSheetId="5" hidden="1">'13-5'!$3:$5</definedName>
    <definedName name="Z_93FFEA2B_6C03_44F6_B130_FBAEBD1B563D_.wvu.PrintTitles" localSheetId="5" hidden="1">'13-5'!$3:$5</definedName>
    <definedName name="Z_94642DE4_2324_49BC_91D9_FAC00F585226_.wvu.PrintTitles" localSheetId="5" hidden="1">'13-5'!$3:$5</definedName>
    <definedName name="Z_954601D5_9BC0_44CB_9222_E69A5143F9E9_.wvu.PrintArea" localSheetId="9" hidden="1">'13-9'!$A$1:$I$30</definedName>
    <definedName name="Z_954601D5_9BC0_44CB_9222_E69A5143F9E9_.wvu.PrintTitles" localSheetId="5" hidden="1">'13-5'!$3:$5</definedName>
    <definedName name="Z_96261999_39E9_4504_A3A1_B1430E0C0346_.wvu.PrintTitles" localSheetId="5" hidden="1">'13-5'!$3:$5</definedName>
    <definedName name="Z_96390504_6689_4AFB_81A5_712B52EC1E83_.wvu.PrintTitles" localSheetId="5" hidden="1">'13-5'!$3:$5</definedName>
    <definedName name="Z_9D1B7E56_0B3F_4392_BE9A_F57461B2AFB0_.wvu.PrintArea" localSheetId="9" hidden="1">'13-9'!$A$1:$I$30</definedName>
    <definedName name="Z_9D1B7E56_0B3F_4392_BE9A_F57461B2AFB0_.wvu.PrintTitles" localSheetId="5" hidden="1">'13-5'!$3:$5</definedName>
    <definedName name="Z_9E53071F_6DC1_48B1_9C5A_9EEB537B3297_.wvu.PrintTitles" localSheetId="5" hidden="1">'13-5'!$3:$5</definedName>
    <definedName name="Z_A0A5534D_42D8_415C_8AAF_DF16D93BD699_.wvu.PrintArea" localSheetId="9" hidden="1">'13-9'!$A$1:$I$30</definedName>
    <definedName name="Z_A0A5534D_42D8_415C_8AAF_DF16D93BD699_.wvu.PrintTitles" localSheetId="5" hidden="1">'13-5'!$3:$5</definedName>
    <definedName name="Z_AA17E97B_ABB2_4C8B_BAA8_63934B5B5DBA_.wvu.PrintArea" localSheetId="9" hidden="1">'13-9'!$A$1:$I$30</definedName>
    <definedName name="Z_AA17E97B_ABB2_4C8B_BAA8_63934B5B5DBA_.wvu.PrintTitles" localSheetId="5" hidden="1">'13-5'!$3:$5</definedName>
    <definedName name="Z_B11D6758_BA5A_4F43_A11B_572A39E9790E_.wvu.PrintTitles" localSheetId="5" hidden="1">'13-5'!$3:$5</definedName>
    <definedName name="Z_B49D56AA_3B6B_4E15_99C8_E193BF4F22A9_.wvu.PrintArea" localSheetId="9" hidden="1">'13-9'!$A$1:$I$30</definedName>
    <definedName name="Z_B49D56AA_3B6B_4E15_99C8_E193BF4F22A9_.wvu.PrintTitles" localSheetId="5" hidden="1">'13-5'!$3:$5</definedName>
    <definedName name="Z_B4CA18B5_BFDC_4B27_9B09_A8E981EC257E_.wvu.PrintArea" localSheetId="9" hidden="1">'13-9'!$A$1:$I$30</definedName>
    <definedName name="Z_B4CA18B5_BFDC_4B27_9B09_A8E981EC257E_.wvu.PrintTitles" localSheetId="5" hidden="1">'13-5'!$3:$5</definedName>
    <definedName name="Z_BCB18196_1080_4E59_B3ED_9DD3C10D3156_.wvu.PrintArea" localSheetId="1" hidden="1">'13-1'!$A$2:$Z$25</definedName>
    <definedName name="Z_BCB18196_1080_4E59_B3ED_9DD3C10D3156_.wvu.PrintArea" localSheetId="10" hidden="1">'13-10'!$A$2:$AB$17</definedName>
    <definedName name="Z_BCB18196_1080_4E59_B3ED_9DD3C10D3156_.wvu.PrintArea" localSheetId="11" hidden="1">'13-11'!$A$2:$M$16</definedName>
    <definedName name="Z_BCB18196_1080_4E59_B3ED_9DD3C10D3156_.wvu.PrintArea" localSheetId="2" hidden="1">'13-2'!$A$2:$K$33</definedName>
    <definedName name="Z_BCB18196_1080_4E59_B3ED_9DD3C10D3156_.wvu.PrintArea" localSheetId="3" hidden="1">'13-3'!$A$2:$J$22</definedName>
    <definedName name="Z_BCB18196_1080_4E59_B3ED_9DD3C10D3156_.wvu.PrintArea" localSheetId="4" hidden="1">'13-4'!$A$2:$C$12</definedName>
    <definedName name="Z_BCB18196_1080_4E59_B3ED_9DD3C10D3156_.wvu.PrintArea" localSheetId="5" hidden="1">'13-5'!$A$2:$F$30</definedName>
    <definedName name="Z_BCB18196_1080_4E59_B3ED_9DD3C10D3156_.wvu.PrintArea" localSheetId="6" hidden="1">'13-6'!$A$2:$F$19</definedName>
    <definedName name="Z_BCB18196_1080_4E59_B3ED_9DD3C10D3156_.wvu.PrintArea" localSheetId="7" hidden="1">'13-7'!$A$2:$F$13</definedName>
    <definedName name="Z_BCB18196_1080_4E59_B3ED_9DD3C10D3156_.wvu.PrintArea" localSheetId="8" hidden="1">'13-8'!$A$2:$F$12</definedName>
    <definedName name="Z_BCB18196_1080_4E59_B3ED_9DD3C10D3156_.wvu.PrintArea" localSheetId="9" hidden="1">'13-9'!$A$2:$I$16</definedName>
    <definedName name="Z_BCB18196_1080_4E59_B3ED_9DD3C10D3156_.wvu.PrintTitles" localSheetId="5" hidden="1">'13-5'!$3:$5</definedName>
    <definedName name="Z_BD934AF0_2C30_423F_A316_708B1B6405E5_.wvu.PrintTitles" localSheetId="5" hidden="1">'13-5'!$3:$5</definedName>
    <definedName name="Z_BED141A3_5CB4_44D0_96C1_D3D2AD78F82E_.wvu.PrintTitles" localSheetId="5" hidden="1">'13-5'!$3:$5</definedName>
    <definedName name="Z_C5E0F698_3666_4B81_8EED_CC2781573207_.wvu.PrintTitles" localSheetId="5" hidden="1">'13-5'!$3:$5</definedName>
    <definedName name="Z_C6AFBE28_E866_4D5D_ADBD_07D2847FD902_.wvu.PrintArea" localSheetId="9" hidden="1">'13-9'!$A$1:$I$30</definedName>
    <definedName name="Z_C6AFBE28_E866_4D5D_ADBD_07D2847FD902_.wvu.PrintTitles" localSheetId="5" hidden="1">'13-5'!$3:$5</definedName>
    <definedName name="Z_CB77EDC4_1539_4750_BB10_178F70A60A1B_.wvu.PrintArea" localSheetId="9" hidden="1">'13-9'!$A$1:$I$30</definedName>
    <definedName name="Z_CB77EDC4_1539_4750_BB10_178F70A60A1B_.wvu.PrintTitles" localSheetId="5" hidden="1">'13-5'!$3:$5</definedName>
    <definedName name="Z_CD1FBD09_2D49_40A1_916B_5524EF5CA3FA_.wvu.PrintArea" localSheetId="9" hidden="1">'13-9'!$A$1:$I$30</definedName>
    <definedName name="Z_CD1FBD09_2D49_40A1_916B_5524EF5CA3FA_.wvu.PrintTitles" localSheetId="5" hidden="1">'13-5'!$3:$5</definedName>
    <definedName name="Z_CFF65FEC_3D52_4BB3_8C14_3CC246A9956F_.wvu.PrintArea" localSheetId="9" hidden="1">'13-9'!$A$1:$I$30</definedName>
    <definedName name="Z_CFF65FEC_3D52_4BB3_8C14_3CC246A9956F_.wvu.PrintTitles" localSheetId="5" hidden="1">'13-5'!$3:$5</definedName>
    <definedName name="Z_D040BA70_5565_48F1_BFA8_4D40C54F0F21_.wvu.PrintTitles" localSheetId="5" hidden="1">'13-5'!$3:$5</definedName>
    <definedName name="Z_D5CA87AE_EAFF_4FDC_ABC9_AEF5B5BEB72E_.wvu.PrintTitles" localSheetId="5" hidden="1">'13-5'!$3:$5</definedName>
    <definedName name="Z_DDC9534C_6D09_4A16_B20C_329D6E1F671D_.wvu.PrintTitles" localSheetId="5" hidden="1">'13-5'!$3:$5</definedName>
    <definedName name="Z_E4062767_D090_45A6_BD60_B90D5BBF3894_.wvu.PrintArea" localSheetId="9" hidden="1">'13-9'!$A$1:$I$30</definedName>
    <definedName name="Z_E4062767_D090_45A6_BD60_B90D5BBF3894_.wvu.PrintTitles" localSheetId="5" hidden="1">'13-5'!$3:$5</definedName>
    <definedName name="Z_ED4482EE_7338_4CC5_85EA_72B3B193C360_.wvu.PrintTitles" localSheetId="5" hidden="1">'13-5'!$3:$5</definedName>
    <definedName name="Z_EE644B69_3942_4A0D_811D_C183FE0C8B84_.wvu.PrintArea" localSheetId="9" hidden="1">'13-9'!$A$1:$I$30</definedName>
    <definedName name="Z_EE644B69_3942_4A0D_811D_C183FE0C8B84_.wvu.PrintTitles" localSheetId="5" hidden="1">'13-5'!$3:$5</definedName>
    <definedName name="Z_F086CED5_EBE2_44AF_B94E_B9989A6B9DCD_.wvu.PrintArea" localSheetId="9" hidden="1">'13-9'!$A$1:$I$30</definedName>
    <definedName name="Z_F086CED5_EBE2_44AF_B94E_B9989A6B9DCD_.wvu.PrintTitles" localSheetId="5" hidden="1">'13-5'!$3:$5</definedName>
    <definedName name="Z_F3CC2422_C263_4ADA_B4A0_53719C6F4A1C_.wvu.PrintArea" localSheetId="9" hidden="1">'13-9'!$A$1:$I$30</definedName>
    <definedName name="Z_F3CC2422_C263_4ADA_B4A0_53719C6F4A1C_.wvu.PrintTitles" localSheetId="5" hidden="1">'13-5'!$3:$5</definedName>
    <definedName name="Z_F9A5D3E6_646D_417F_BBE8_7ECCE1B1890D_.wvu.PrintArea" localSheetId="9" hidden="1">'13-9'!$A$1:$I$30</definedName>
    <definedName name="Z_F9A5D3E6_646D_417F_BBE8_7ECCE1B1890D_.wvu.PrintTitles" localSheetId="5" hidden="1">'13-5'!$3:$5</definedName>
    <definedName name="Z_F9FD260D_0E13_42FA_B6DD_FA7196CADFBB_.wvu.PrintTitles" localSheetId="5" hidden="1">'13-5'!$3:$5</definedName>
    <definedName name="Z_FF7A9D04_94D4_4D15_AD2D_E1F8E0368AE5_.wvu.PrintTitles" localSheetId="5" hidden="1">'13-5'!$3:$5</definedName>
  </definedNames>
  <calcPr calcId="162913"/>
  <customWorkbookViews>
    <customWorkbookView name="松崎　優希 - 個人用ビュー" guid="{35BD8D3A-C3F6-4E0E-B6B2-2143E8CF03D4}" mergeInterval="0" personalView="1" maximized="1" xWindow="-8" yWindow="-8" windowWidth="1936" windowHeight="1056" tabRatio="789" activeSheetId="1"/>
    <customWorkbookView name="栗城　菜月 - 個人用ビュー" guid="{62DAE75F-6EEA-49DA-9015-29B18CCD12D0}" mergeInterval="0" personalView="1" maximized="1" xWindow="-8" yWindow="-8" windowWidth="1936" windowHeight="1056" tabRatio="789" activeSheetId="132"/>
    <customWorkbookView name="佐藤　知子 - 個人用ビュー" guid="{4FBB7373-7AD5-46FB-9DE1-55BD4F50189C}" mergeInterval="0" personalView="1" maximized="1" xWindow="-8" yWindow="-8" windowWidth="1936" windowHeight="1056" tabRatio="789" activeSheetId="102"/>
    <customWorkbookView name="勝俣　友美 - 個人用ビュー" guid="{B4CA18B5-BFDC-4B27-9B09-A8E981EC257E}" mergeInterval="0" personalView="1" maximized="1" xWindow="-8" yWindow="-8" windowWidth="1936" windowHeight="1056" tabRatio="789" activeSheetId="48"/>
    <customWorkbookView name="六角　憲哉 - 個人用ビュー" guid="{24722943-D668-4B0A-A18B-250D1EAF22DF}" mergeInterval="0" personalView="1" maximized="1" xWindow="-8" yWindow="-8" windowWidth="1696" windowHeight="962" tabRatio="789" activeSheetId="55"/>
    <customWorkbookView name="本田　恵子 - 個人用ビュー" guid="{F9A5D3E6-646D-417F-BBE8-7ECCE1B1890D}" mergeInterval="0" personalView="1" xWindow="132" yWindow="91" windowWidth="1733" windowHeight="956" tabRatio="789" activeSheetId="1"/>
    <customWorkbookView name="伊藤　恵子 - 個人用ビュー" guid="{B49D56AA-3B6B-4E15-99C8-E193BF4F22A9}" mergeInterval="0" personalView="1" maximized="1" xWindow="-8" yWindow="-8" windowWidth="1936" windowHeight="1056" tabRatio="789" activeSheetId="135"/>
    <customWorkbookView name="山田　愛 - 個人用ビュー" guid="{4BFB6A7F-AD02-4597-91ED-9E7C081BFF9C}" mergeInterval="0" personalView="1" yWindow="96" windowWidth="1362" windowHeight="828" tabRatio="789" activeSheetId="144"/>
    <customWorkbookView name="中村　久美子 - 個人用ビュー" guid="{CB77EDC4-1539-4750-BB10-178F70A60A1B}" mergeInterval="0" personalView="1" maximized="1" xWindow="1912" yWindow="-8" windowWidth="1936" windowHeight="1056" tabRatio="789" activeSheetId="104"/>
    <customWorkbookView name="安藤　優子 - 個人用ビュー" guid="{369012CD-4C1F-4D8C-8CE3-B02386BE13F9}" mergeInterval="0" personalView="1" xWindow="383" yWindow="151" windowWidth="1257" windowHeight="689" tabRatio="789" activeSheetId="82"/>
    <customWorkbookView name="佐々木　智美 - 個人用ビュー" guid="{564D171F-5A7F-4BA7-84E9-2748A0F2FCAC}" mergeInterval="0" personalView="1" maximized="1" xWindow="-8" yWindow="-8" windowWidth="1932" windowHeight="992" tabRatio="789" activeSheetId="15"/>
    <customWorkbookView name="佐藤　裕美子 - 個人用ビュー" guid="{57203996-1702-43B0-8CA7-C4D353FAC7EF}" mergeInterval="0" personalView="1" maximized="1" xWindow="-8" yWindow="-8" windowWidth="1936" windowHeight="1056" tabRatio="789" activeSheetId="84"/>
    <customWorkbookView name="藤井　育恵 - 個人用ビュー" guid="{00CC1D44-80CA-4E4D-84E2-49AA889E672C}" mergeInterval="0" personalView="1" xWindow="960" windowWidth="960" windowHeight="1040" tabRatio="789" activeSheetId="53"/>
    <customWorkbookView name="白岩　祐子 - 個人用ビュー" guid="{58711EF9-D1BA-4D52-9189-4F7861C6D30C}" mergeInterval="0" personalView="1" maximized="1" xWindow="-8" yWindow="-8" windowWidth="1936" windowHeight="1056" tabRatio="789" activeSheetId="134"/>
    <customWorkbookView name="遠藤　匡浩 - 個人用ビュー" guid="{67EF8DD2-DD3D-4A4F-9A3B-29FC45742F40}" mergeInterval="0" personalView="1" xWindow="10" yWindow="44" windowWidth="1009" windowHeight="869" tabRatio="789" activeSheetId="85"/>
    <customWorkbookView name="田子　淳 - 個人用ビュー" guid="{3A63DEF1-E49A-408D-8D43-BE5779D6C7CA}" mergeInterval="0" personalView="1" xWindow="49" yWindow="49" windowWidth="1654" windowHeight="986" tabRatio="789" activeSheetId="96"/>
    <customWorkbookView name="渡辺　慎 - 個人用ビュー" guid="{71AD9FC9-48FC-499D-BB07-7480148E85D1}" mergeInterval="0" personalView="1" xWindow="216" yWindow="216" windowWidth="1491" windowHeight="753" tabRatio="789" activeSheetId="65"/>
    <customWorkbookView name="武藤　みゆき - 個人用ビュー" guid="{30058F98-6897-4D54-8BCF-6DCA7063FB8D}" mergeInterval="0" personalView="1" maximized="1" xWindow="-8" yWindow="-8" windowWidth="1936" windowHeight="1056" tabRatio="789" activeSheetId="79"/>
    <customWorkbookView name="伊藤　史江 - 個人用ビュー" guid="{69EF12F7-33A4-4F77-BCCE-9A346C0C3A8F}" mergeInterval="0" personalView="1" maximized="1" xWindow="1912" yWindow="-8" windowWidth="1936" windowHeight="1056" tabRatio="789" activeSheetId="123"/>
    <customWorkbookView name="渡邉　拓海 - 個人用ビュー" guid="{2EA61839-294C-4932-B051-169222D4FEC6}" mergeInterval="0" personalView="1" maximized="1" xWindow="1358" yWindow="-8" windowWidth="1936" windowHeight="1056" tabRatio="789" activeSheetId="49"/>
    <customWorkbookView name="今泉　魁佑 - 個人用ビュー" guid="{93FFEA2B-6C03-44F6-B130-FBAEBD1B563D}" mergeInterval="0" personalView="1" maximized="1" xWindow="-8" yWindow="-8" windowWidth="1936" windowHeight="1056" tabRatio="789" activeSheetId="90"/>
    <customWorkbookView name="石井　峻 - 個人用ビュー" guid="{53BA018E-45F1-40AC-9517-B9A1EB91F7F3}" mergeInterval="0" personalView="1" maximized="1" xWindow="-8" yWindow="-8" windowWidth="1932" windowHeight="992" tabRatio="789" activeSheetId="55" showComments="commIndAndComment"/>
    <customWorkbookView name="高橋　和也 - 個人用ビュー" guid="{1BFE2A91-9960-49FB-B512-A4FCD8C3EC61}" mergeInterval="0" personalView="1" maximized="1" xWindow="-8" yWindow="-8" windowWidth="1936" windowHeight="1056" tabRatio="789" activeSheetId="147"/>
    <customWorkbookView name="渡部　美和 - 個人用ビュー" guid="{B11D6758-BA5A-4F43-A11B-572A39E9790E}" mergeInterval="0" personalView="1" xWindow="75" yWindow="75" windowWidth="1702" windowHeight="849" tabRatio="789" activeSheetId="53"/>
    <customWorkbookView name="梅島　一希 - 個人用ビュー" guid="{C5E0F698-3666-4B81-8EED-CC2781573207}" mergeInterval="0" personalView="1" maximized="1" xWindow="-8" yWindow="-8" windowWidth="1936" windowHeight="1056" tabRatio="789" activeSheetId="126"/>
    <customWorkbookView name="小松　美穂 - 個人用ビュー" guid="{898219FD-2AFB-47DD-A584-5E9CD05CCBB1}" mergeInterval="0" personalView="1" maximized="1" xWindow="-8" yWindow="-8" windowWidth="1936" windowHeight="1056" tabRatio="789" activeSheetId="149"/>
    <customWorkbookView name="中嶋　菜々子 - 個人用ビュー" guid="{F9FD260D-0E13-42FA-B6DD-FA7196CADFBB}" mergeInterval="0" personalView="1" maximized="1" xWindow="-8" yWindow="-8" windowWidth="1936" windowHeight="1056" tabRatio="789" activeSheetId="86"/>
    <customWorkbookView name="小島　順子 - 個人用ビュー" guid="{8F84476C-5D28-45F6-BFD4-9F4E2FD5B14D}" mergeInterval="0" personalView="1" maximized="1" xWindow="-8" yWindow="-8" windowWidth="1936" windowHeight="1056" tabRatio="789" activeSheetId="60"/>
    <customWorkbookView name="宗形　翔 - 個人用ビュー" guid="{7A262490-7FC2-4C8C-B289-2D8F9C2B72A0}" mergeInterval="0" personalView="1" xWindow="960" windowWidth="960" windowHeight="1040" tabRatio="789" activeSheetId="99"/>
    <customWorkbookView name="柳田　美香子 - 個人用ビュー" guid="{BED141A3-5CB4-44D0-96C1-D3D2AD78F82E}" mergeInterval="0" personalView="1" xWindow="8" yWindow="10" windowWidth="1909" windowHeight="1030" tabRatio="789" activeSheetId="75"/>
    <customWorkbookView name="伊藤　博 - 個人用ビュー" guid="{1BCDFE0B-EB32-405E-A123-CA77677AA7BE}" mergeInterval="0" personalView="1" maximized="1" xWindow="-8" yWindow="-8" windowWidth="1936" windowHeight="1056" tabRatio="789" activeSheetId="90"/>
    <customWorkbookView name="松﨑　直美 - 個人用ビュー" guid="{96390504-6689-4AFB-81A5-712B52EC1E83}" mergeInterval="0" personalView="1" xWindow="867" yWindow="141" windowWidth="884" windowHeight="1040" tabRatio="789" activeSheetId="144"/>
    <customWorkbookView name="渡辺　俊之 - 個人用ビュー" guid="{3FF74EB8-03DE-4C43-9AE6-A2853E714384}" mergeInterval="0" personalView="1" maximized="1" xWindow="-8" yWindow="-8" windowWidth="1936" windowHeight="1056" tabRatio="789" activeSheetId="141"/>
    <customWorkbookView name="小野崎　克紀 - 個人用ビュー" guid="{2197E357-7CD0-4EA4-90A6-9555BC084B4F}" mergeInterval="0" personalView="1" maximized="1" xWindow="-8" yWindow="-8" windowWidth="1936" windowHeight="1056" tabRatio="789" activeSheetId="1"/>
    <customWorkbookView name="村田　勇人 - 個人用ビュー" guid="{FF7A9D04-94D4-4D15-AD2D-E1F8E0368AE5}" mergeInterval="0" personalView="1" maximized="1" xWindow="-8" yWindow="-8" windowWidth="1382" windowHeight="744" tabRatio="789" activeSheetId="1"/>
    <customWorkbookView name="濱尾　繁 - 個人用ビュー" guid="{8B65E8DB-C744-4D16-9819-6067CC1CCCAA}" mergeInterval="0" personalView="1" maximized="1" xWindow="-8" yWindow="-8" windowWidth="1382" windowHeight="744" tabRatio="789" activeSheetId="147"/>
    <customWorkbookView name="半谷　貴辰 - 個人用ビュー" guid="{06DBC5AB-88C1-4E14-8C73-F7B0FEB3D7E4}" mergeInterval="0" personalView="1" maximized="1" xWindow="-8" yWindow="-8" windowWidth="1936" windowHeight="1056" tabRatio="789" activeSheetId="78"/>
    <customWorkbookView name="黒田　知恵子 - 個人用ビュー" guid="{43E09572-CE01-46DC-BF8D-61470785D9D8}" mergeInterval="0" personalView="1" maximized="1" xWindow="-8" yWindow="-8" windowWidth="1936" windowHeight="1056" tabRatio="789" activeSheetId="117"/>
    <customWorkbookView name="七海　満 - 個人用ビュー" guid="{9E53071F-6DC1-48B1-9C5A-9EEB537B3297}" mergeInterval="0" personalView="1" maximized="1" xWindow="-8" yWindow="-8" windowWidth="1296" windowHeight="1000" tabRatio="789" activeSheetId="78"/>
    <customWorkbookView name="鈴木　和治 - 個人用ビュー" guid="{ED4482EE-7338-4CC5-85EA-72B3B193C360}" mergeInterval="0" personalView="1" maximized="1" xWindow="-8" yWindow="-8" windowWidth="1936" windowHeight="1056" tabRatio="789" activeSheetId="1"/>
    <customWorkbookView name="今泉　直人 - 個人用ビュー" guid="{189F6A79-E0AD-48C6-A87A-B88942B73FB0}" mergeInterval="0" personalView="1" maximized="1" xWindow="-8" yWindow="-8" windowWidth="1936" windowHeight="1056" tabRatio="789" activeSheetId="127"/>
    <customWorkbookView name="渡辺　南 - 個人用ビュー" guid="{4D74F358-5F93-45CB-B1B9-3325069D309B}" mergeInterval="0" personalView="1" maximized="1" xWindow="-8" yWindow="-8" windowWidth="1936" windowHeight="1056" tabRatio="789" activeSheetId="76"/>
    <customWorkbookView name="鈴木　博勝 - 個人用ビュー" guid="{1486AC6E-B9F3-4CC2-AE0E-9827E85F6890}" mergeInterval="0" personalView="1" maximized="1" xWindow="-8" yWindow="-8" windowWidth="1936" windowHeight="1056" tabRatio="789" activeSheetId="85"/>
    <customWorkbookView name="風張　達也 - 個人用ビュー" guid="{94642DE4-2324-49BC-91D9-FAC00F585226}" mergeInterval="0" personalView="1" maximized="1" xWindow="-8" yWindow="-8" windowWidth="1936" windowHeight="1056" tabRatio="789" activeSheetId="92"/>
    <customWorkbookView name="清水　博美 - 個人用ビュー" guid="{4D2D3CAB-7699-4DB8-8B65-64F720C5DB21}" mergeInterval="0" personalView="1" maximized="1" xWindow="-8" yWindow="-8" windowWidth="1936" windowHeight="1056" tabRatio="789" activeSheetId="86"/>
    <customWorkbookView name="深谷　大一朗 - 個人用ビュー" guid="{2EF88AF6-EE5B-4AC2-ACDB-9BB2BBF29173}" mergeInterval="0" personalView="1" maximized="1" xWindow="-8" yWindow="-8" windowWidth="1936" windowHeight="1056" tabRatio="789" activeSheetId="79"/>
    <customWorkbookView name="兼子　裕崇 - 個人用ビュー" guid="{D5CA87AE-EAFF-4FDC-ABC9-AEF5B5BEB72E}" mergeInterval="0" personalView="1" maximized="1" xWindow="-8" yWindow="-8" windowWidth="1936" windowHeight="1056" tabRatio="789" activeSheetId="1"/>
    <customWorkbookView name="山田　麻紀 - 個人用ビュー" guid="{17AB8E9E-AF26-4EBF-9AA5-9A87DC9AD602}" mergeInterval="0" personalView="1" xWindow="159" yWindow="68" windowWidth="1688" windowHeight="958" tabRatio="789" activeSheetId="85"/>
    <customWorkbookView name="遠藤　大輔 - 個人用ビュー" guid="{D040BA70-5565-48F1-BFA8-4D40C54F0F21}" mergeInterval="0" personalView="1" xWindow="302" yWindow="114" windowWidth="1365" windowHeight="851" tabRatio="789" activeSheetId="146"/>
    <customWorkbookView name="笠井　幸治 - 個人用ビュー" guid="{DDC9534C-6D09-4A16-B20C-329D6E1F671D}" mergeInterval="0" personalView="1" xWindow="225" yWindow="57" windowWidth="828" windowHeight="953" tabRatio="789" activeSheetId="38"/>
    <customWorkbookView name="國貞　詩子 - 個人用ビュー" guid="{8B44375A-1636-4AEA-8BC9-06A6E5FB3552}" mergeInterval="0" personalView="1" maximized="1" xWindow="-8" yWindow="-8" windowWidth="1936" windowHeight="1056" tabRatio="789" activeSheetId="1"/>
    <customWorkbookView name="田中　いづみ - 個人用ビュー" guid="{BD934AF0-2C30-423F-A316-708B1B6405E5}" mergeInterval="0" personalView="1" xWindow="960" windowWidth="960" windowHeight="1040" tabRatio="789" activeSheetId="109"/>
    <customWorkbookView name="三浦　大樹 - 個人用ビュー" guid="{1C2FAE53-A98F-435E-9AEF-4E7909BF1616}" mergeInterval="0" personalView="1" maximized="1" xWindow="-8" yWindow="-8" windowWidth="1936" windowHeight="1056" tabRatio="789" activeSheetId="105"/>
    <customWorkbookView name="熊田　佳恵 - 個人用ビュー" guid="{2269C0FD-B02E-4191-A436-AAEEA9894E11}" mergeInterval="0" personalView="1" xWindow="102" yWindow="105" windowWidth="1689" windowHeight="916" tabRatio="789" activeSheetId="117"/>
    <customWorkbookView name="山本 早苗 - 個人用ビュー" guid="{7F32949A-5CAB-4A39-BA6F-2E21B6F67F41}" mergeInterval="0" personalView="1" maximized="1" xWindow="-8" yWindow="-8" windowWidth="1936" windowHeight="1056" tabRatio="789" activeSheetId="119"/>
    <customWorkbookView name="大河原　彩 - 個人用ビュー" guid="{96261999-39E9-4504-A3A1-B1430E0C0346}" mergeInterval="0" personalView="1" maximized="1" xWindow="-8" yWindow="-8" windowWidth="1932" windowHeight="992" tabRatio="789" activeSheetId="14"/>
    <customWorkbookView name="市川　薫 - 個人用ビュー" guid="{1184DE22-5901-485C-8050-F941E80B16ED}" mergeInterval="0" personalView="1" xWindow="197" yWindow="127" windowWidth="1562" windowHeight="883" tabRatio="789" activeSheetId="78"/>
    <customWorkbookView name="善方　友和 - 個人用ビュー" guid="{2B898D7F-EE90-4CFD-9F43-AB7414F89E77}" mergeInterval="0" personalView="1" maximized="1" xWindow="-8" yWindow="-8" windowWidth="1936" windowHeight="1056" tabRatio="789" activeSheetId="38"/>
    <customWorkbookView name="渡部　吉明 - 個人用ビュー" guid="{C6AFBE28-E866-4D5D-ADBD-07D2847FD902}" mergeInterval="0" personalView="1" maximized="1" xWindow="-8" yWindow="-8" windowWidth="1936" windowHeight="1056" tabRatio="789" activeSheetId="128"/>
    <customWorkbookView name="澤田　あや - 個人用ビュー" guid="{3735EA80-EB2D-4910-81F1-1AA74ECCBFE5}" mergeInterval="0" personalView="1" maximized="1" xWindow="-8" yWindow="-8" windowWidth="1936" windowHeight="1056" tabRatio="789" activeSheetId="80"/>
    <customWorkbookView name="齋藤　勝夫 - 個人用ビュー" guid="{436E96B2-CC3D-4C3D-8B1C-266CE54627E3}" mergeInterval="0" personalView="1" maximized="1" xWindow="-8" yWindow="-8" windowWidth="1936" windowHeight="1056" tabRatio="789" activeSheetId="80"/>
    <customWorkbookView name="根本　満江 - 個人用ビュー" guid="{5B441C35-8B1D-479D-A742-AF098D604223}" mergeInterval="0" personalView="1" maximized="1" xWindow="-8" yWindow="-8" windowWidth="1936" windowHeight="1056" tabRatio="789" activeSheetId="51"/>
    <customWorkbookView name="花島　朋広 - 個人用ビュー" guid="{E4062767-D090-45A6-BD60-B90D5BBF3894}" mergeInterval="0" personalView="1" maximized="1" xWindow="-8" yWindow="-8" windowWidth="1936" windowHeight="1056" tabRatio="789" activeSheetId="118"/>
    <customWorkbookView name="熊谷　悟 - 個人用ビュー" guid="{1F973131-8A4E-4D06-BD72-AB7B2C989AC9}" mergeInterval="0" personalView="1" maximized="1" xWindow="-8" yWindow="-8" windowWidth="1936" windowHeight="1056" tabRatio="789" activeSheetId="87"/>
    <customWorkbookView name="堀越　貴夫 - 個人用ビュー" guid="{1FF3D99B-551E-43BF-80CF-4BE9881BF48D}" mergeInterval="0" personalView="1" maximized="1" xWindow="-8" yWindow="-8" windowWidth="1936" windowHeight="1056" tabRatio="789" activeSheetId="95"/>
    <customWorkbookView name="國分　佳子 - 個人用ビュー" guid="{240189DE-87D7-4094-9C55-239451DB35EE}" mergeInterval="0" personalView="1" maximized="1" xWindow="-8" yWindow="-8" windowWidth="1936" windowHeight="1056" tabRatio="789" activeSheetId="117"/>
    <customWorkbookView name="堀米　愛美 - 個人用ビュー" guid="{3879FE5B-EDC4-4A46-BAD1-D4F44E5C755B}" mergeInterval="0" personalView="1" xWindow="960" windowWidth="960" windowHeight="1040" tabRatio="789" activeSheetId="96"/>
    <customWorkbookView name="遠藤　宏 - 個人用ビュー" guid="{CFF65FEC-3D52-4BB3-8C14-3CC246A9956F}" mergeInterval="0" personalView="1" maximized="1" xWindow="-8" yWindow="-8" windowWidth="1382" windowHeight="744" tabRatio="789" activeSheetId="146"/>
    <customWorkbookView name="今井　愛子 - 個人用ビュー" guid="{3548A65C-53E9-4D33-AABC-827B0C7E9C69}" mergeInterval="0" personalView="1" maximized="1" xWindow="-8" yWindow="-8" windowWidth="1382" windowHeight="744" tabRatio="789" activeSheetId="147"/>
    <customWorkbookView name="  - 個人用ビュー" guid="{F086CED5-EBE2-44AF-B94E-B9989A6B9DCD}" mergeInterval="0" personalView="1" maximized="1" xWindow="1358" yWindow="-8" windowWidth="1936" windowHeight="1056" tabRatio="789" activeSheetId="50"/>
    <customWorkbookView name="歌川　公一 - 個人用ビュー" guid="{7AA915D7-EB0A-47D9-A8BE-7E77CDFF3F08}" mergeInterval="0" personalView="1" xWindow="726" yWindow="63" windowWidth="1101" windowHeight="776" tabRatio="789" activeSheetId="133"/>
    <customWorkbookView name="濱田　暁子 - 個人用ビュー" guid="{F3CC2422-C263-4ADA-B4A0-53719C6F4A1C}" mergeInterval="0" personalView="1" maximized="1" xWindow="-8" yWindow="-8" windowWidth="1936" windowHeight="1056" tabRatio="789" activeSheetId="128"/>
    <customWorkbookView name="金田　篤子 - 個人用ビュー" guid="{71042459-703D-4FF3-8D53-1213B54B1552}" mergeInterval="0" personalView="1" xWindow="234" yWindow="89" windowWidth="1658" windowHeight="951" tabRatio="789" activeSheetId="86"/>
    <customWorkbookView name="松崎　公典 - 個人用ビュー" guid="{EE644B69-3942-4A0D-811D-C183FE0C8B84}" mergeInterval="0" personalView="1" maximized="1" xWindow="-8" yWindow="-8" windowWidth="1936" windowHeight="1056" tabRatio="789" activeSheetId="92"/>
    <customWorkbookView name="眞弓　翔太 - 個人用ビュー" guid="{AA17E97B-ABB2-4C8B-BAA8-63934B5B5DBA}" mergeInterval="0" personalView="1" xWindow="1" windowWidth="929" windowHeight="1040" tabRatio="789" activeSheetId="20"/>
    <customWorkbookView name="辺見　俊輔 - 個人用ビュー" guid="{723C59CB-A466-4479-8AA8-39674B010947}" mergeInterval="0" personalView="1" xWindow="839" windowWidth="841" windowHeight="1010" tabRatio="789" activeSheetId="141"/>
    <customWorkbookView name="影山　葉子 - 個人用ビュー" guid="{9D1B7E56-0B3F-4392-BE9A-F57461B2AFB0}" mergeInterval="0" personalView="1" maximized="1" xWindow="-8" yWindow="-8" windowWidth="1936" windowHeight="1056" tabRatio="789" activeSheetId="38"/>
    <customWorkbookView name="櫻井　敬久 - 個人用ビュー" guid="{CD1FBD09-2D49-40A1-916B-5524EF5CA3FA}" mergeInterval="0" personalView="1" maximized="1" xWindow="-8" yWindow="-8" windowWidth="1936" windowHeight="1056" tabRatio="789" activeSheetId="102"/>
    <customWorkbookView name="穂積　重幸 - 個人用ビュー" guid="{5513285A-7AFF-4B9F-AAF6-93131D585702}" mergeInterval="0" personalView="1" maximized="1" xWindow="1912" yWindow="-8" windowWidth="1936" windowHeight="1056" tabRatio="789" activeSheetId="94"/>
    <customWorkbookView name="admin - 個人用ビュー" guid="{A0A5534D-42D8-415C-8AAF-DF16D93BD699}" mergeInterval="0" personalView="1" maximized="1" xWindow="-8" yWindow="-8" windowWidth="1936" windowHeight="1056" tabRatio="789" activeSheetId="78"/>
    <customWorkbookView name="永野　滋之 - 個人用ビュー" guid="{954601D5-9BC0-44CB-9222-E69A5143F9E9}" mergeInterval="0" personalView="1" maximized="1" xWindow="-8" yWindow="-8" windowWidth="1936" windowHeight="1056" tabRatio="789" activeSheetId="61"/>
    <customWorkbookView name="鈴木　聖矢 - 個人用ビュー" guid="{20ACD794-F4A7-4F34-995C-D04BD1C46A1C}" mergeInterval="0" personalView="1" xWindow="1" yWindow="2" windowWidth="930" windowHeight="1040" tabRatio="78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17" l="1"/>
  <c r="P10" i="108" l="1"/>
  <c r="J20" i="109" l="1"/>
  <c r="I20" i="109"/>
  <c r="H20" i="109"/>
  <c r="G20" i="109"/>
  <c r="F20" i="109"/>
  <c r="E20" i="109"/>
  <c r="C20" i="109" s="1"/>
  <c r="D20" i="109" l="1"/>
  <c r="F11" i="114" l="1"/>
  <c r="E11" i="114"/>
  <c r="D11" i="114"/>
  <c r="F10" i="114"/>
  <c r="E10" i="114"/>
  <c r="D10" i="114"/>
  <c r="F9" i="114"/>
  <c r="E9" i="114"/>
  <c r="D9" i="114"/>
  <c r="F8" i="114"/>
  <c r="E8" i="114"/>
  <c r="D8" i="114"/>
  <c r="F7" i="114"/>
  <c r="E7" i="114"/>
  <c r="D7" i="114"/>
  <c r="D6" i="114" s="1"/>
  <c r="F6" i="114"/>
  <c r="F17" i="113"/>
  <c r="E17" i="113"/>
  <c r="D17" i="113"/>
  <c r="F16" i="113"/>
  <c r="E16" i="113"/>
  <c r="D16" i="113"/>
  <c r="F15" i="113"/>
  <c r="E15" i="113"/>
  <c r="D15" i="113"/>
  <c r="F14" i="113"/>
  <c r="E14" i="113"/>
  <c r="D14" i="113"/>
  <c r="F13" i="113"/>
  <c r="E13" i="113"/>
  <c r="D13" i="113"/>
  <c r="F12" i="113"/>
  <c r="E12" i="113"/>
  <c r="D12" i="113"/>
  <c r="F11" i="113"/>
  <c r="E11" i="113"/>
  <c r="D11" i="113"/>
  <c r="F10" i="113"/>
  <c r="E10" i="113"/>
  <c r="D10" i="113"/>
  <c r="F9" i="113"/>
  <c r="E9" i="113"/>
  <c r="D9" i="113"/>
  <c r="F8" i="113"/>
  <c r="E8" i="113"/>
  <c r="D8" i="113"/>
  <c r="F7" i="113"/>
  <c r="E7" i="113"/>
  <c r="D7" i="113"/>
  <c r="F6" i="113"/>
  <c r="F28" i="112"/>
  <c r="E28" i="112"/>
  <c r="D28" i="112"/>
  <c r="F27" i="112"/>
  <c r="E27" i="112"/>
  <c r="D27" i="112"/>
  <c r="F26" i="112"/>
  <c r="E26" i="112"/>
  <c r="D26" i="112"/>
  <c r="F25" i="112"/>
  <c r="E25" i="112"/>
  <c r="D25" i="112"/>
  <c r="F24" i="112"/>
  <c r="E24" i="112"/>
  <c r="D24" i="112"/>
  <c r="F23" i="112"/>
  <c r="E23" i="112"/>
  <c r="D23" i="112"/>
  <c r="F22" i="112"/>
  <c r="E22" i="112"/>
  <c r="D22" i="112"/>
  <c r="F21" i="112"/>
  <c r="E21" i="112"/>
  <c r="D21" i="112"/>
  <c r="F20" i="112"/>
  <c r="E20" i="112"/>
  <c r="D20" i="112"/>
  <c r="F19" i="112"/>
  <c r="E19" i="112"/>
  <c r="D19" i="112"/>
  <c r="F18" i="112"/>
  <c r="E18" i="112"/>
  <c r="D18" i="112"/>
  <c r="F17" i="112"/>
  <c r="E17" i="112"/>
  <c r="D17" i="112"/>
  <c r="F16" i="112"/>
  <c r="E16" i="112"/>
  <c r="D16" i="112"/>
  <c r="F15" i="112"/>
  <c r="E15" i="112"/>
  <c r="D15" i="112"/>
  <c r="F14" i="112"/>
  <c r="E14" i="112"/>
  <c r="D14" i="112"/>
  <c r="F13" i="112"/>
  <c r="E13" i="112"/>
  <c r="D13" i="112"/>
  <c r="F12" i="112"/>
  <c r="E12" i="112"/>
  <c r="D12" i="112"/>
  <c r="F11" i="112"/>
  <c r="E11" i="112"/>
  <c r="D11" i="112"/>
  <c r="F10" i="112"/>
  <c r="E10" i="112"/>
  <c r="D10" i="112"/>
  <c r="F9" i="112"/>
  <c r="E9" i="112"/>
  <c r="D9" i="112"/>
  <c r="F8" i="112"/>
  <c r="E8" i="112"/>
  <c r="D8" i="112"/>
  <c r="F7" i="112"/>
  <c r="E7" i="112"/>
  <c r="D7" i="112"/>
  <c r="D6" i="112" s="1"/>
  <c r="F6" i="112"/>
  <c r="D6" i="113" l="1"/>
  <c r="E6" i="114"/>
  <c r="E6" i="113"/>
  <c r="E6" i="112"/>
  <c r="C19" i="118" l="1"/>
  <c r="C17" i="118"/>
  <c r="C20" i="117"/>
  <c r="C19" i="116"/>
  <c r="C17" i="116"/>
  <c r="D18" i="109"/>
  <c r="C18" i="109"/>
  <c r="C18" i="118" l="1"/>
  <c r="C16" i="118"/>
  <c r="C15" i="118"/>
  <c r="C14" i="118"/>
  <c r="C13" i="118"/>
  <c r="C12" i="118"/>
  <c r="C11" i="118"/>
  <c r="C10" i="118"/>
  <c r="C9" i="118"/>
  <c r="C8" i="118"/>
  <c r="C7" i="118"/>
  <c r="C6" i="118"/>
  <c r="C5" i="118"/>
  <c r="C17" i="117"/>
  <c r="C16" i="117"/>
  <c r="C15" i="117"/>
  <c r="C14" i="117"/>
  <c r="C13" i="117"/>
  <c r="C12" i="117"/>
  <c r="C11" i="117"/>
  <c r="C10" i="117"/>
  <c r="C9" i="117"/>
  <c r="C8" i="117"/>
  <c r="C6" i="117"/>
  <c r="C18" i="116"/>
  <c r="C16" i="116"/>
  <c r="C15" i="116"/>
  <c r="C14" i="116"/>
  <c r="C13" i="116"/>
  <c r="C12" i="116"/>
  <c r="C11" i="116"/>
  <c r="C10" i="116"/>
  <c r="C9" i="116"/>
  <c r="C8" i="116"/>
  <c r="C7" i="116"/>
  <c r="C6" i="116"/>
  <c r="C5" i="116"/>
  <c r="C17" i="110"/>
  <c r="C16" i="110"/>
  <c r="C14" i="110"/>
  <c r="C13" i="110"/>
  <c r="C12" i="110"/>
  <c r="C11" i="110"/>
  <c r="C10" i="110"/>
  <c r="C9" i="110"/>
  <c r="C8" i="110"/>
  <c r="C7" i="110"/>
  <c r="C6" i="110"/>
  <c r="C5" i="110"/>
  <c r="D19" i="109"/>
  <c r="C19" i="109"/>
  <c r="D17" i="109"/>
  <c r="C17" i="109"/>
  <c r="D16" i="109"/>
  <c r="C16" i="109"/>
  <c r="D15" i="109"/>
  <c r="C15" i="109"/>
  <c r="D14" i="109"/>
  <c r="C14" i="109"/>
  <c r="D13" i="109"/>
  <c r="C13" i="109"/>
  <c r="D12" i="109"/>
  <c r="C12" i="109"/>
  <c r="D11" i="109"/>
  <c r="C11" i="109"/>
  <c r="D10" i="109"/>
  <c r="C10" i="109"/>
  <c r="D9" i="109"/>
  <c r="C9" i="109"/>
  <c r="D8" i="109"/>
  <c r="C8" i="109"/>
  <c r="D7" i="109"/>
  <c r="C7" i="109"/>
  <c r="D6" i="109"/>
  <c r="C6" i="109"/>
  <c r="AE23" i="108"/>
  <c r="P23" i="108"/>
  <c r="AE22" i="108"/>
  <c r="P22" i="108"/>
  <c r="AE21" i="108"/>
  <c r="P21" i="108"/>
  <c r="AE20" i="108"/>
  <c r="P20" i="108"/>
  <c r="AE19" i="108"/>
  <c r="P19" i="108"/>
  <c r="AE18" i="108"/>
  <c r="P18" i="108"/>
  <c r="AE17" i="108"/>
  <c r="P17" i="108"/>
  <c r="AE16" i="108"/>
  <c r="P16" i="108"/>
  <c r="AE15" i="108"/>
  <c r="P15" i="108"/>
  <c r="AE14" i="108"/>
  <c r="P14" i="108"/>
  <c r="P12" i="108"/>
  <c r="P11" i="108"/>
  <c r="AE13" i="108" l="1"/>
  <c r="P13" i="108"/>
  <c r="P9" i="108"/>
</calcChain>
</file>

<file path=xl/sharedStrings.xml><?xml version="1.0" encoding="utf-8"?>
<sst xmlns="http://schemas.openxmlformats.org/spreadsheetml/2006/main" count="494" uniqueCount="281">
  <si>
    <t>目次</t>
    <rPh sb="0" eb="2">
      <t>モクジ</t>
    </rPh>
    <phoneticPr fontId="4"/>
  </si>
  <si>
    <t>表番号</t>
    <phoneticPr fontId="4"/>
  </si>
  <si>
    <t>平成22年</t>
    <rPh sb="0" eb="2">
      <t>ヘイセイ</t>
    </rPh>
    <rPh sb="4" eb="5">
      <t>ネン</t>
    </rPh>
    <phoneticPr fontId="4"/>
  </si>
  <si>
    <t>平成23年</t>
    <rPh sb="0" eb="2">
      <t>ヘイセイ</t>
    </rPh>
    <rPh sb="4" eb="5">
      <t>ネン</t>
    </rPh>
    <phoneticPr fontId="4"/>
  </si>
  <si>
    <t>平成28年</t>
    <rPh sb="0" eb="2">
      <t>ヘイセイ</t>
    </rPh>
    <rPh sb="4" eb="5">
      <t>ネン</t>
    </rPh>
    <phoneticPr fontId="4"/>
  </si>
  <si>
    <t>平成29年</t>
    <rPh sb="0" eb="2">
      <t>ヘイセイ</t>
    </rPh>
    <rPh sb="4" eb="5">
      <t>ネン</t>
    </rPh>
    <phoneticPr fontId="4"/>
  </si>
  <si>
    <t>1月</t>
    <rPh sb="1" eb="2">
      <t>ガツ</t>
    </rPh>
    <phoneticPr fontId="4"/>
  </si>
  <si>
    <t>3月</t>
  </si>
  <si>
    <t>4月</t>
  </si>
  <si>
    <t>5月</t>
  </si>
  <si>
    <t>6月</t>
  </si>
  <si>
    <t>7月</t>
  </si>
  <si>
    <t>8月</t>
  </si>
  <si>
    <t>9月</t>
  </si>
  <si>
    <t>10月</t>
  </si>
  <si>
    <t>11月</t>
  </si>
  <si>
    <t>12月</t>
  </si>
  <si>
    <t>-</t>
  </si>
  <si>
    <t>-</t>
    <phoneticPr fontId="4"/>
  </si>
  <si>
    <t>その他</t>
    <rPh sb="2" eb="3">
      <t>ホカ</t>
    </rPh>
    <phoneticPr fontId="4"/>
  </si>
  <si>
    <t>-</t>
    <phoneticPr fontId="2"/>
  </si>
  <si>
    <t>区分</t>
    <rPh sb="0" eb="1">
      <t>ク</t>
    </rPh>
    <rPh sb="1" eb="2">
      <t>ブン</t>
    </rPh>
    <phoneticPr fontId="4"/>
  </si>
  <si>
    <t>2010年
（平成22）</t>
    <rPh sb="4" eb="5">
      <t>ネン</t>
    </rPh>
    <rPh sb="7" eb="9">
      <t>ヘイセイ</t>
    </rPh>
    <phoneticPr fontId="4"/>
  </si>
  <si>
    <t>2015年
（平成27）</t>
    <rPh sb="4" eb="5">
      <t>ネン</t>
    </rPh>
    <rPh sb="7" eb="9">
      <t>ヘイセイ</t>
    </rPh>
    <phoneticPr fontId="4"/>
  </si>
  <si>
    <t>2020年
（令和2）</t>
    <rPh sb="4" eb="5">
      <t>ネン</t>
    </rPh>
    <rPh sb="7" eb="9">
      <t>レイワ</t>
    </rPh>
    <phoneticPr fontId="4"/>
  </si>
  <si>
    <t>目次へ戻る</t>
    <rPh sb="0" eb="2">
      <t>モクジ</t>
    </rPh>
    <rPh sb="3" eb="4">
      <t>モド</t>
    </rPh>
    <phoneticPr fontId="2"/>
  </si>
  <si>
    <t>令和2年</t>
    <rPh sb="0" eb="2">
      <t>レイワ</t>
    </rPh>
    <rPh sb="3" eb="4">
      <t>ネン</t>
    </rPh>
    <phoneticPr fontId="4"/>
  </si>
  <si>
    <t>総計</t>
    <rPh sb="0" eb="2">
      <t>ソウケイ</t>
    </rPh>
    <phoneticPr fontId="4"/>
  </si>
  <si>
    <t>平成27年</t>
    <rPh sb="0" eb="2">
      <t>ヘイセイ</t>
    </rPh>
    <rPh sb="4" eb="5">
      <t>ネン</t>
    </rPh>
    <phoneticPr fontId="4"/>
  </si>
  <si>
    <t>豚</t>
    <rPh sb="0" eb="1">
      <t>ブタ</t>
    </rPh>
    <phoneticPr fontId="4"/>
  </si>
  <si>
    <t>令和元年</t>
    <rPh sb="0" eb="2">
      <t>レイワ</t>
    </rPh>
    <rPh sb="2" eb="3">
      <t>モト</t>
    </rPh>
    <rPh sb="3" eb="4">
      <t>ネン</t>
    </rPh>
    <phoneticPr fontId="4"/>
  </si>
  <si>
    <t>平成26年</t>
    <rPh sb="0" eb="2">
      <t>ヘイセイ</t>
    </rPh>
    <rPh sb="4" eb="5">
      <t>ネン</t>
    </rPh>
    <phoneticPr fontId="4"/>
  </si>
  <si>
    <t>産業別</t>
    <rPh sb="0" eb="2">
      <t>サンギョウ</t>
    </rPh>
    <rPh sb="2" eb="3">
      <t>ベツ</t>
    </rPh>
    <phoneticPr fontId="4"/>
  </si>
  <si>
    <t>2018年
（平成30）</t>
    <rPh sb="4" eb="5">
      <t>ネン</t>
    </rPh>
    <rPh sb="7" eb="9">
      <t>ヘイセイ</t>
    </rPh>
    <phoneticPr fontId="4"/>
  </si>
  <si>
    <t>2019年
（令和元）</t>
    <rPh sb="4" eb="5">
      <t>ネン</t>
    </rPh>
    <rPh sb="7" eb="9">
      <t>レイワ</t>
    </rPh>
    <rPh sb="9" eb="10">
      <t>モト</t>
    </rPh>
    <phoneticPr fontId="4"/>
  </si>
  <si>
    <t>平成25年</t>
    <rPh sb="0" eb="2">
      <t>ヘイセイ</t>
    </rPh>
    <rPh sb="4" eb="5">
      <t>ネン</t>
    </rPh>
    <phoneticPr fontId="4"/>
  </si>
  <si>
    <t>構成比</t>
    <rPh sb="0" eb="2">
      <t>コウセイ</t>
    </rPh>
    <rPh sb="2" eb="3">
      <t>ヒ</t>
    </rPh>
    <phoneticPr fontId="4"/>
  </si>
  <si>
    <t>平成21年度</t>
    <rPh sb="0" eb="2">
      <t>ヘイセイ</t>
    </rPh>
    <rPh sb="4" eb="6">
      <t>ネンド</t>
    </rPh>
    <phoneticPr fontId="4"/>
  </si>
  <si>
    <t>年度</t>
    <rPh sb="0" eb="1">
      <t>トシ</t>
    </rPh>
    <rPh sb="1" eb="2">
      <t>ド</t>
    </rPh>
    <phoneticPr fontId="4"/>
  </si>
  <si>
    <t>年度
（和暦）</t>
    <rPh sb="0" eb="1">
      <t>トシ</t>
    </rPh>
    <rPh sb="1" eb="2">
      <t>ド</t>
    </rPh>
    <rPh sb="4" eb="6">
      <t>ワレキ</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</si>
  <si>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</si>
  <si>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</si>
  <si>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</si>
  <si>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</si>
  <si>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</si>
  <si>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</si>
  <si>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</si>
  <si>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</si>
  <si>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</si>
  <si>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3">
      <t>モト</t>
    </rPh>
    <rPh sb="3" eb="5">
      <t>ネンド</t>
    </rPh>
    <phoneticPr fontId="4"/>
  </si>
  <si>
    <t>令和2年度</t>
    <rPh sb="0" eb="2">
      <t>レイワ</t>
    </rPh>
    <rPh sb="3" eb="5">
      <t>ネンド</t>
    </rPh>
    <phoneticPr fontId="4"/>
  </si>
  <si>
    <t>年度</t>
    <rPh sb="0" eb="2">
      <t>ネンド</t>
    </rPh>
    <phoneticPr fontId="4"/>
  </si>
  <si>
    <t>年度
（和暦）</t>
    <rPh sb="0" eb="2">
      <t>ネンド</t>
    </rPh>
    <rPh sb="4" eb="6">
      <t>ワレキ</t>
    </rPh>
    <phoneticPr fontId="4"/>
  </si>
  <si>
    <t>平成24年</t>
    <rPh sb="0" eb="2">
      <t>ヘイセイ</t>
    </rPh>
    <rPh sb="4" eb="5">
      <t>ネン</t>
    </rPh>
    <phoneticPr fontId="4"/>
  </si>
  <si>
    <t>平成30年</t>
    <rPh sb="0" eb="2">
      <t>ヘイセイ</t>
    </rPh>
    <rPh sb="4" eb="5">
      <t>ネン</t>
    </rPh>
    <phoneticPr fontId="4"/>
  </si>
  <si>
    <t>令和3年</t>
    <rPh sb="0" eb="2">
      <t>レイワ</t>
    </rPh>
    <rPh sb="3" eb="4">
      <t>ネン</t>
    </rPh>
    <phoneticPr fontId="4"/>
  </si>
  <si>
    <t>平成21年</t>
    <rPh sb="0" eb="2">
      <t>ヘイセイ</t>
    </rPh>
    <rPh sb="4" eb="5">
      <t>ネン</t>
    </rPh>
    <phoneticPr fontId="4"/>
  </si>
  <si>
    <t>年次
月</t>
    <rPh sb="0" eb="2">
      <t>ネンジ</t>
    </rPh>
    <rPh sb="3" eb="4">
      <t>ツキ</t>
    </rPh>
    <phoneticPr fontId="4"/>
  </si>
  <si>
    <t>年次（和暦）
月</t>
    <rPh sb="0" eb="2">
      <t>ネンジ</t>
    </rPh>
    <rPh sb="3" eb="5">
      <t>ワレキ</t>
    </rPh>
    <rPh sb="7" eb="8">
      <t>ツキ</t>
    </rPh>
    <phoneticPr fontId="4"/>
  </si>
  <si>
    <t>2月</t>
    <rPh sb="1" eb="2">
      <t>ガツ</t>
    </rPh>
    <phoneticPr fontId="4"/>
  </si>
  <si>
    <t>金額</t>
    <rPh sb="0" eb="2">
      <t>キンガク</t>
    </rPh>
    <phoneticPr fontId="4"/>
  </si>
  <si>
    <t>（単位＝件）</t>
    <rPh sb="1" eb="3">
      <t>タンイ</t>
    </rPh>
    <rPh sb="4" eb="5">
      <t>ケン</t>
    </rPh>
    <phoneticPr fontId="4"/>
  </si>
  <si>
    <t>１３．消費生活</t>
    <phoneticPr fontId="4"/>
  </si>
  <si>
    <r>
      <t>（単位＝世帯，人，円</t>
    </r>
    <r>
      <rPr>
        <sz val="11"/>
        <color indexed="8"/>
        <rFont val="ＭＳ Ｐ明朝"/>
        <family val="1"/>
        <charset val="128"/>
      </rPr>
      <t>）</t>
    </r>
    <rPh sb="1" eb="3">
      <t>タンイ</t>
    </rPh>
    <rPh sb="4" eb="6">
      <t>セタイ</t>
    </rPh>
    <rPh sb="7" eb="8">
      <t>ニン</t>
    </rPh>
    <rPh sb="9" eb="10">
      <t>エン</t>
    </rPh>
    <phoneticPr fontId="4"/>
  </si>
  <si>
    <t>項目</t>
    <rPh sb="0" eb="1">
      <t>コウ</t>
    </rPh>
    <rPh sb="1" eb="2">
      <t>メ</t>
    </rPh>
    <phoneticPr fontId="4"/>
  </si>
  <si>
    <t>全世帯</t>
    <rPh sb="0" eb="1">
      <t>ゼン</t>
    </rPh>
    <rPh sb="1" eb="3">
      <t>セタイ</t>
    </rPh>
    <phoneticPr fontId="4"/>
  </si>
  <si>
    <t>集計世帯数</t>
    <rPh sb="0" eb="2">
      <t>シュウケイ</t>
    </rPh>
    <rPh sb="2" eb="5">
      <t>セタイスウ</t>
    </rPh>
    <phoneticPr fontId="4"/>
  </si>
  <si>
    <t>世帯人員(人)</t>
    <rPh sb="0" eb="2">
      <t>セタイ</t>
    </rPh>
    <rPh sb="2" eb="4">
      <t>ジンイン</t>
    </rPh>
    <rPh sb="5" eb="6">
      <t>ヒト</t>
    </rPh>
    <phoneticPr fontId="4"/>
  </si>
  <si>
    <t>有業人員(人)</t>
    <rPh sb="0" eb="2">
      <t>ユウギョウ</t>
    </rPh>
    <rPh sb="2" eb="4">
      <t>ジンイン</t>
    </rPh>
    <rPh sb="5" eb="6">
      <t>ヒト</t>
    </rPh>
    <phoneticPr fontId="4"/>
  </si>
  <si>
    <t>実収入</t>
    <rPh sb="0" eb="1">
      <t>ジツ</t>
    </rPh>
    <rPh sb="1" eb="3">
      <t>シュウニュウ</t>
    </rPh>
    <phoneticPr fontId="4"/>
  </si>
  <si>
    <t>１経常収入</t>
    <phoneticPr fontId="4"/>
  </si>
  <si>
    <t>世帯主収入</t>
    <phoneticPr fontId="2"/>
  </si>
  <si>
    <t>２特別収入</t>
    <phoneticPr fontId="4"/>
  </si>
  <si>
    <t>消費支出</t>
    <rPh sb="0" eb="2">
      <t>ショウヒ</t>
    </rPh>
    <rPh sb="2" eb="4">
      <t>シシュツ</t>
    </rPh>
    <phoneticPr fontId="4"/>
  </si>
  <si>
    <t>１食料</t>
    <phoneticPr fontId="4"/>
  </si>
  <si>
    <t>２住居</t>
    <phoneticPr fontId="4"/>
  </si>
  <si>
    <t>３光熱・水道</t>
    <phoneticPr fontId="4"/>
  </si>
  <si>
    <t>４家具・家事用品</t>
    <phoneticPr fontId="4"/>
  </si>
  <si>
    <t>５被服及び履物</t>
    <phoneticPr fontId="4"/>
  </si>
  <si>
    <t>６保健医療</t>
    <phoneticPr fontId="4"/>
  </si>
  <si>
    <t>７交通・通信</t>
    <phoneticPr fontId="4"/>
  </si>
  <si>
    <t>８教育</t>
    <phoneticPr fontId="4"/>
  </si>
  <si>
    <t>９教養娯楽</t>
    <phoneticPr fontId="4"/>
  </si>
  <si>
    <t>10その他の消費支出</t>
    <phoneticPr fontId="4"/>
  </si>
  <si>
    <t>（注）農林漁家世帯を除く</t>
    <rPh sb="1" eb="2">
      <t>チュウ</t>
    </rPh>
    <phoneticPr fontId="4"/>
  </si>
  <si>
    <t>出典：家計調査詳細結果表（政府統計ポータルサイト）</t>
    <rPh sb="0" eb="2">
      <t>シュッテン</t>
    </rPh>
    <phoneticPr fontId="4"/>
  </si>
  <si>
    <r>
      <t>（単位＝㎏，本，千円</t>
    </r>
    <r>
      <rPr>
        <sz val="11"/>
        <color indexed="8"/>
        <rFont val="ＭＳ Ｐ明朝"/>
        <family val="1"/>
        <charset val="128"/>
      </rPr>
      <t>）</t>
    </r>
    <rPh sb="1" eb="3">
      <t>タンイ</t>
    </rPh>
    <rPh sb="6" eb="7">
      <t>ホン</t>
    </rPh>
    <rPh sb="8" eb="10">
      <t>センエン</t>
    </rPh>
    <phoneticPr fontId="4"/>
  </si>
  <si>
    <t>総量</t>
    <rPh sb="0" eb="2">
      <t>ソウリョウ</t>
    </rPh>
    <phoneticPr fontId="4"/>
  </si>
  <si>
    <t>青果物</t>
    <rPh sb="0" eb="1">
      <t>アオ</t>
    </rPh>
    <rPh sb="1" eb="3">
      <t>クダモノ</t>
    </rPh>
    <phoneticPr fontId="4"/>
  </si>
  <si>
    <t>水産物</t>
    <rPh sb="0" eb="3">
      <t>スイサンブツ</t>
    </rPh>
    <phoneticPr fontId="4"/>
  </si>
  <si>
    <t>花き</t>
    <rPh sb="0" eb="1">
      <t>カ</t>
    </rPh>
    <phoneticPr fontId="4"/>
  </si>
  <si>
    <t>数量</t>
    <rPh sb="0" eb="2">
      <t>スウリョウ</t>
    </rPh>
    <phoneticPr fontId="4"/>
  </si>
  <si>
    <t>（注）総数量に、花きの本数は含まず。</t>
    <rPh sb="1" eb="2">
      <t>チュウ</t>
    </rPh>
    <phoneticPr fontId="4"/>
  </si>
  <si>
    <t>千円未満四捨五入のため総額とは一致しない。</t>
    <phoneticPr fontId="2"/>
  </si>
  <si>
    <t>資料：総合地方卸売市場管理事務所</t>
    <rPh sb="0" eb="2">
      <t>シリョウ</t>
    </rPh>
    <phoneticPr fontId="4"/>
  </si>
  <si>
    <r>
      <t>（単位＝</t>
    </r>
    <r>
      <rPr>
        <sz val="11"/>
        <color indexed="8"/>
        <rFont val="ＭＳ Ｐ明朝"/>
        <family val="1"/>
        <charset val="128"/>
      </rPr>
      <t>㎘）</t>
    </r>
    <rPh sb="1" eb="3">
      <t>タンイ</t>
    </rPh>
    <phoneticPr fontId="4"/>
  </si>
  <si>
    <t>清酒</t>
    <rPh sb="0" eb="2">
      <t>セイシュ</t>
    </rPh>
    <phoneticPr fontId="4"/>
  </si>
  <si>
    <t>合成清酒</t>
    <rPh sb="0" eb="2">
      <t>ゴウセイ</t>
    </rPh>
    <rPh sb="2" eb="4">
      <t>セイシュ</t>
    </rPh>
    <phoneticPr fontId="4"/>
  </si>
  <si>
    <t>焼酎</t>
    <rPh sb="0" eb="2">
      <t>ショウチュウ</t>
    </rPh>
    <phoneticPr fontId="4"/>
  </si>
  <si>
    <t>ビール</t>
    <phoneticPr fontId="4"/>
  </si>
  <si>
    <t>ウイスキー･ブランデー</t>
    <phoneticPr fontId="4"/>
  </si>
  <si>
    <t>その他発泡酒含む</t>
    <rPh sb="2" eb="3">
      <t>ホカ</t>
    </rPh>
    <rPh sb="3" eb="6">
      <t>ハッポウシュ</t>
    </rPh>
    <rPh sb="6" eb="7">
      <t>フク</t>
    </rPh>
    <phoneticPr fontId="4"/>
  </si>
  <si>
    <t>平成19年度</t>
    <rPh sb="0" eb="2">
      <t>ヘイセイ</t>
    </rPh>
    <rPh sb="4" eb="6">
      <t>ネンド</t>
    </rPh>
    <phoneticPr fontId="4"/>
  </si>
  <si>
    <t>平成20年度</t>
    <rPh sb="0" eb="2">
      <t>ヘイセイ</t>
    </rPh>
    <rPh sb="4" eb="6">
      <t>ネンド</t>
    </rPh>
    <phoneticPr fontId="4"/>
  </si>
  <si>
    <t>平成26年度</t>
    <rPh sb="4" eb="6">
      <t>ネンド</t>
    </rPh>
    <phoneticPr fontId="4"/>
  </si>
  <si>
    <t>平成27年度</t>
    <rPh sb="4" eb="6">
      <t>ネンド</t>
    </rPh>
    <phoneticPr fontId="4"/>
  </si>
  <si>
    <t>平成28年度</t>
    <rPh sb="4" eb="6">
      <t>ネンド</t>
    </rPh>
    <phoneticPr fontId="4"/>
  </si>
  <si>
    <t>平成29年度</t>
    <rPh sb="4" eb="6">
      <t>ネンド</t>
    </rPh>
    <phoneticPr fontId="4"/>
  </si>
  <si>
    <t>平成30年度</t>
    <rPh sb="4" eb="6">
      <t>ネンド</t>
    </rPh>
    <phoneticPr fontId="4"/>
  </si>
  <si>
    <t>（注）郡山税務署管内の消費量で田村市、田村郡を含む。</t>
    <rPh sb="1" eb="2">
      <t>チュウ</t>
    </rPh>
    <phoneticPr fontId="4"/>
  </si>
  <si>
    <t>出典：仙台国税局統計情報（国税庁ウェブサイト）</t>
    <rPh sb="0" eb="2">
      <t>シュッテン</t>
    </rPh>
    <phoneticPr fontId="4"/>
  </si>
  <si>
    <t>総生産（百万円）</t>
    <rPh sb="0" eb="1">
      <t>ソウ</t>
    </rPh>
    <rPh sb="1" eb="2">
      <t>イキル</t>
    </rPh>
    <rPh sb="2" eb="3">
      <t>サン</t>
    </rPh>
    <rPh sb="4" eb="6">
      <t>ヒャクマン</t>
    </rPh>
    <rPh sb="6" eb="7">
      <t>エン</t>
    </rPh>
    <phoneticPr fontId="4"/>
  </si>
  <si>
    <t>市民所得（百万円）</t>
    <rPh sb="0" eb="1">
      <t>シ</t>
    </rPh>
    <rPh sb="1" eb="2">
      <t>タミ</t>
    </rPh>
    <rPh sb="2" eb="3">
      <t>トコロ</t>
    </rPh>
    <rPh sb="3" eb="4">
      <t>エ</t>
    </rPh>
    <phoneticPr fontId="4"/>
  </si>
  <si>
    <t>家計所得（百万円）</t>
    <rPh sb="0" eb="1">
      <t>イエ</t>
    </rPh>
    <rPh sb="1" eb="2">
      <t>ハカリ</t>
    </rPh>
    <rPh sb="2" eb="3">
      <t>トコロ</t>
    </rPh>
    <rPh sb="3" eb="4">
      <t>エ</t>
    </rPh>
    <rPh sb="5" eb="7">
      <t>ヒャクマン</t>
    </rPh>
    <rPh sb="7" eb="8">
      <t>エン</t>
    </rPh>
    <phoneticPr fontId="4"/>
  </si>
  <si>
    <t>１人当たり市民所得（千円）</t>
    <rPh sb="1" eb="2">
      <t>ニン</t>
    </rPh>
    <rPh sb="2" eb="3">
      <t>ア</t>
    </rPh>
    <rPh sb="5" eb="7">
      <t>シミン</t>
    </rPh>
    <rPh sb="7" eb="9">
      <t>ショトク</t>
    </rPh>
    <rPh sb="10" eb="11">
      <t>セン</t>
    </rPh>
    <rPh sb="11" eb="12">
      <t>エン</t>
    </rPh>
    <phoneticPr fontId="4"/>
  </si>
  <si>
    <t>１人当たり家計所得（千円）</t>
    <rPh sb="1" eb="2">
      <t>ニン</t>
    </rPh>
    <rPh sb="2" eb="3">
      <t>ア</t>
    </rPh>
    <rPh sb="5" eb="7">
      <t>カケイ</t>
    </rPh>
    <rPh sb="7" eb="9">
      <t>ショトク</t>
    </rPh>
    <rPh sb="10" eb="11">
      <t>セン</t>
    </rPh>
    <rPh sb="11" eb="12">
      <t>エン</t>
    </rPh>
    <phoneticPr fontId="4"/>
  </si>
  <si>
    <t>総人口（人）</t>
    <rPh sb="0" eb="1">
      <t>ソウ</t>
    </rPh>
    <rPh sb="1" eb="2">
      <t>ヒト</t>
    </rPh>
    <rPh sb="2" eb="3">
      <t>クチ</t>
    </rPh>
    <rPh sb="4" eb="5">
      <t>ニン</t>
    </rPh>
    <phoneticPr fontId="4"/>
  </si>
  <si>
    <r>
      <t>（単位＝百万円，％</t>
    </r>
    <r>
      <rPr>
        <sz val="11"/>
        <color indexed="8"/>
        <rFont val="ＭＳ Ｐ明朝"/>
        <family val="1"/>
        <charset val="128"/>
      </rPr>
      <t>）</t>
    </r>
    <rPh sb="1" eb="3">
      <t>タンイ</t>
    </rPh>
    <rPh sb="4" eb="7">
      <t>ヒャクマンエン</t>
    </rPh>
    <phoneticPr fontId="4"/>
  </si>
  <si>
    <t>生産額</t>
    <rPh sb="0" eb="2">
      <t>セイサン</t>
    </rPh>
    <rPh sb="2" eb="3">
      <t>ガク</t>
    </rPh>
    <phoneticPr fontId="4"/>
  </si>
  <si>
    <t>対前年度
増加率</t>
    <rPh sb="0" eb="1">
      <t>タイ</t>
    </rPh>
    <rPh sb="1" eb="4">
      <t>ゼンネンド</t>
    </rPh>
    <rPh sb="5" eb="7">
      <t>ゾウカ</t>
    </rPh>
    <rPh sb="7" eb="8">
      <t>リツ</t>
    </rPh>
    <phoneticPr fontId="4"/>
  </si>
  <si>
    <t>総生産</t>
    <rPh sb="0" eb="1">
      <t>ソウ</t>
    </rPh>
    <rPh sb="1" eb="2">
      <t>イキル</t>
    </rPh>
    <rPh sb="2" eb="3">
      <t>サン</t>
    </rPh>
    <phoneticPr fontId="4"/>
  </si>
  <si>
    <t>第一次産業</t>
    <rPh sb="0" eb="1">
      <t>ダイ</t>
    </rPh>
    <rPh sb="1" eb="2">
      <t>１</t>
    </rPh>
    <rPh sb="2" eb="3">
      <t>ヤドル</t>
    </rPh>
    <rPh sb="3" eb="4">
      <t>サン</t>
    </rPh>
    <rPh sb="4" eb="5">
      <t>ワザ</t>
    </rPh>
    <phoneticPr fontId="4"/>
  </si>
  <si>
    <t>農業</t>
    <rPh sb="0" eb="1">
      <t>ユタカ</t>
    </rPh>
    <rPh sb="1" eb="2">
      <t>ワザ</t>
    </rPh>
    <phoneticPr fontId="4"/>
  </si>
  <si>
    <t>林業</t>
    <rPh sb="0" eb="1">
      <t>ハヤシ</t>
    </rPh>
    <rPh sb="1" eb="2">
      <t>ワザ</t>
    </rPh>
    <phoneticPr fontId="4"/>
  </si>
  <si>
    <t>水産業</t>
    <rPh sb="0" eb="2">
      <t>スイサン</t>
    </rPh>
    <rPh sb="2" eb="3">
      <t>ワザ</t>
    </rPh>
    <phoneticPr fontId="4"/>
  </si>
  <si>
    <t>第二次産業</t>
    <rPh sb="0" eb="1">
      <t>ダイ</t>
    </rPh>
    <rPh sb="1" eb="2">
      <t>2</t>
    </rPh>
    <rPh sb="2" eb="3">
      <t>ヤドル</t>
    </rPh>
    <rPh sb="3" eb="4">
      <t>サン</t>
    </rPh>
    <rPh sb="4" eb="5">
      <t>ワザ</t>
    </rPh>
    <phoneticPr fontId="4"/>
  </si>
  <si>
    <t>鉱業</t>
    <rPh sb="0" eb="1">
      <t>コウ</t>
    </rPh>
    <rPh sb="1" eb="2">
      <t>ワザ</t>
    </rPh>
    <phoneticPr fontId="4"/>
  </si>
  <si>
    <t>製造業</t>
    <rPh sb="0" eb="1">
      <t>セイ</t>
    </rPh>
    <rPh sb="1" eb="2">
      <t>ゾウ</t>
    </rPh>
    <rPh sb="2" eb="3">
      <t>ワザ</t>
    </rPh>
    <phoneticPr fontId="4"/>
  </si>
  <si>
    <t>建設業</t>
    <rPh sb="0" eb="1">
      <t>ケン</t>
    </rPh>
    <rPh sb="1" eb="2">
      <t>セツ</t>
    </rPh>
    <rPh sb="2" eb="3">
      <t>ギョウ</t>
    </rPh>
    <phoneticPr fontId="4"/>
  </si>
  <si>
    <t>第三次産業</t>
    <rPh sb="0" eb="1">
      <t>ダイ</t>
    </rPh>
    <rPh sb="1" eb="2">
      <t>3</t>
    </rPh>
    <rPh sb="2" eb="3">
      <t>ヤドル</t>
    </rPh>
    <rPh sb="3" eb="4">
      <t>サン</t>
    </rPh>
    <rPh sb="4" eb="5">
      <t>ワザ</t>
    </rPh>
    <phoneticPr fontId="4"/>
  </si>
  <si>
    <t>電気・ガス・水道・廃棄物処理業</t>
    <rPh sb="0" eb="2">
      <t>デンキ</t>
    </rPh>
    <rPh sb="6" eb="8">
      <t>スイドウ</t>
    </rPh>
    <rPh sb="9" eb="12">
      <t>ハイキブツ</t>
    </rPh>
    <rPh sb="12" eb="14">
      <t>ショリ</t>
    </rPh>
    <rPh sb="14" eb="15">
      <t>ギョウ</t>
    </rPh>
    <phoneticPr fontId="4"/>
  </si>
  <si>
    <t>卸売・小売業</t>
    <rPh sb="0" eb="2">
      <t>オロシウリ</t>
    </rPh>
    <rPh sb="3" eb="6">
      <t>コウリギョウ</t>
    </rPh>
    <phoneticPr fontId="4"/>
  </si>
  <si>
    <t>運輸・郵便業</t>
    <rPh sb="0" eb="2">
      <t>ウンユ</t>
    </rPh>
    <rPh sb="3" eb="5">
      <t>ユウビン</t>
    </rPh>
    <rPh sb="5" eb="6">
      <t>ギョウ</t>
    </rPh>
    <phoneticPr fontId="4"/>
  </si>
  <si>
    <t>宿泊・飲食・サービス業</t>
    <rPh sb="0" eb="2">
      <t>シュクハク</t>
    </rPh>
    <rPh sb="3" eb="5">
      <t>インショク</t>
    </rPh>
    <rPh sb="10" eb="11">
      <t>ギョウ</t>
    </rPh>
    <phoneticPr fontId="4"/>
  </si>
  <si>
    <t>情報通信業</t>
    <rPh sb="0" eb="2">
      <t>ジョウホウ</t>
    </rPh>
    <rPh sb="2" eb="4">
      <t>ツウシン</t>
    </rPh>
    <rPh sb="4" eb="5">
      <t>ギョウ</t>
    </rPh>
    <phoneticPr fontId="4"/>
  </si>
  <si>
    <t>金融・保険業</t>
    <rPh sb="0" eb="2">
      <t>キンユウ</t>
    </rPh>
    <rPh sb="3" eb="5">
      <t>ホケン</t>
    </rPh>
    <rPh sb="5" eb="6">
      <t>ギョウ</t>
    </rPh>
    <phoneticPr fontId="4"/>
  </si>
  <si>
    <t>不動産業</t>
    <rPh sb="0" eb="3">
      <t>フドウサン</t>
    </rPh>
    <rPh sb="3" eb="4">
      <t>ギョウ</t>
    </rPh>
    <phoneticPr fontId="4"/>
  </si>
  <si>
    <t>専門・科学技術・業務支援サービス業</t>
    <rPh sb="0" eb="2">
      <t>センモン</t>
    </rPh>
    <rPh sb="3" eb="5">
      <t>カガク</t>
    </rPh>
    <rPh sb="5" eb="7">
      <t>ギジュツ</t>
    </rPh>
    <rPh sb="8" eb="10">
      <t>ギョウム</t>
    </rPh>
    <rPh sb="10" eb="12">
      <t>シエン</t>
    </rPh>
    <rPh sb="16" eb="17">
      <t>ギョウ</t>
    </rPh>
    <phoneticPr fontId="4"/>
  </si>
  <si>
    <t>公務</t>
    <rPh sb="0" eb="2">
      <t>コウム</t>
    </rPh>
    <phoneticPr fontId="4"/>
  </si>
  <si>
    <t>教育</t>
    <rPh sb="0" eb="2">
      <t>キョウイク</t>
    </rPh>
    <phoneticPr fontId="4"/>
  </si>
  <si>
    <t>保健衛生・社会事業</t>
    <rPh sb="0" eb="2">
      <t>ホケン</t>
    </rPh>
    <rPh sb="2" eb="4">
      <t>エイセイ</t>
    </rPh>
    <rPh sb="5" eb="7">
      <t>シャカイ</t>
    </rPh>
    <rPh sb="7" eb="9">
      <t>ジギョウ</t>
    </rPh>
    <phoneticPr fontId="4"/>
  </si>
  <si>
    <t>その他のサービス</t>
    <rPh sb="2" eb="3">
      <t>タ</t>
    </rPh>
    <phoneticPr fontId="4"/>
  </si>
  <si>
    <t>輸入品に課される税・関税等</t>
    <phoneticPr fontId="4"/>
  </si>
  <si>
    <t>所得額</t>
    <rPh sb="0" eb="2">
      <t>ショトク</t>
    </rPh>
    <rPh sb="2" eb="3">
      <t>ガク</t>
    </rPh>
    <phoneticPr fontId="4"/>
  </si>
  <si>
    <t>対前年度増加率</t>
    <rPh sb="0" eb="1">
      <t>タイ</t>
    </rPh>
    <rPh sb="1" eb="4">
      <t>ゼンネンド</t>
    </rPh>
    <rPh sb="4" eb="6">
      <t>ゾウカ</t>
    </rPh>
    <rPh sb="6" eb="7">
      <t>リツ</t>
    </rPh>
    <phoneticPr fontId="4"/>
  </si>
  <si>
    <t>市民所得</t>
    <rPh sb="0" eb="1">
      <t>イチ</t>
    </rPh>
    <rPh sb="1" eb="2">
      <t>タミ</t>
    </rPh>
    <rPh sb="2" eb="3">
      <t>トコロ</t>
    </rPh>
    <rPh sb="3" eb="4">
      <t>エ</t>
    </rPh>
    <phoneticPr fontId="4"/>
  </si>
  <si>
    <t>雇用者報酬</t>
  </si>
  <si>
    <t>賃金・俸給</t>
  </si>
  <si>
    <t>雇主の社会負担</t>
  </si>
  <si>
    <t>財産所得</t>
    <rPh sb="0" eb="1">
      <t>ザイ</t>
    </rPh>
    <rPh sb="1" eb="2">
      <t>サン</t>
    </rPh>
    <rPh sb="2" eb="3">
      <t>トコロ</t>
    </rPh>
    <rPh sb="3" eb="4">
      <t>エ</t>
    </rPh>
    <phoneticPr fontId="4"/>
  </si>
  <si>
    <t>一般政府</t>
    <rPh sb="0" eb="1">
      <t>１</t>
    </rPh>
    <rPh sb="1" eb="2">
      <t>バン</t>
    </rPh>
    <rPh sb="2" eb="3">
      <t>マサ</t>
    </rPh>
    <rPh sb="3" eb="4">
      <t>フ</t>
    </rPh>
    <phoneticPr fontId="4"/>
  </si>
  <si>
    <t>家計</t>
    <rPh sb="0" eb="1">
      <t>イエ</t>
    </rPh>
    <rPh sb="1" eb="2">
      <t>ハカリ</t>
    </rPh>
    <phoneticPr fontId="4"/>
  </si>
  <si>
    <t>対家計民間非営利団体</t>
    <rPh sb="0" eb="1">
      <t>タイ</t>
    </rPh>
    <rPh sb="1" eb="3">
      <t>カケイ</t>
    </rPh>
    <rPh sb="3" eb="5">
      <t>ミンカン</t>
    </rPh>
    <rPh sb="5" eb="6">
      <t>ヒ</t>
    </rPh>
    <rPh sb="6" eb="8">
      <t>エイリ</t>
    </rPh>
    <rPh sb="8" eb="10">
      <t>ダンタイ</t>
    </rPh>
    <phoneticPr fontId="4"/>
  </si>
  <si>
    <t>企業所得(法人企業分配所得受払後)</t>
    <rPh sb="0" eb="1">
      <t>クワダ</t>
    </rPh>
    <rPh sb="1" eb="2">
      <t>ワザ</t>
    </rPh>
    <rPh sb="2" eb="3">
      <t>トコロ</t>
    </rPh>
    <rPh sb="3" eb="4">
      <t>エ</t>
    </rPh>
    <rPh sb="5" eb="7">
      <t>ホウジン</t>
    </rPh>
    <rPh sb="7" eb="9">
      <t>キギョウ</t>
    </rPh>
    <rPh sb="9" eb="11">
      <t>ブンパイ</t>
    </rPh>
    <rPh sb="11" eb="13">
      <t>ショトク</t>
    </rPh>
    <rPh sb="13" eb="14">
      <t>ウ</t>
    </rPh>
    <rPh sb="14" eb="15">
      <t>ハラ</t>
    </rPh>
    <rPh sb="15" eb="16">
      <t>ゴ</t>
    </rPh>
    <phoneticPr fontId="4"/>
  </si>
  <si>
    <t>民間法人企業</t>
    <rPh sb="0" eb="1">
      <t>タミ</t>
    </rPh>
    <rPh sb="1" eb="2">
      <t>アイダ</t>
    </rPh>
    <rPh sb="2" eb="3">
      <t>サダメ</t>
    </rPh>
    <rPh sb="3" eb="4">
      <t>ジン</t>
    </rPh>
    <rPh sb="4" eb="5">
      <t>クワダ</t>
    </rPh>
    <rPh sb="5" eb="6">
      <t>ワザ</t>
    </rPh>
    <phoneticPr fontId="4"/>
  </si>
  <si>
    <t>公的企業</t>
    <rPh sb="0" eb="1">
      <t>コウ</t>
    </rPh>
    <rPh sb="1" eb="2">
      <t>イクワ</t>
    </rPh>
    <rPh sb="2" eb="3">
      <t>クワダ</t>
    </rPh>
    <rPh sb="3" eb="4">
      <t>ワザ</t>
    </rPh>
    <phoneticPr fontId="4"/>
  </si>
  <si>
    <t>個人企業(持ち家を含む)</t>
    <rPh sb="0" eb="1">
      <t>コ</t>
    </rPh>
    <rPh sb="1" eb="2">
      <t>ジン</t>
    </rPh>
    <rPh sb="2" eb="3">
      <t>クワダ</t>
    </rPh>
    <rPh sb="3" eb="4">
      <t>ワザ</t>
    </rPh>
    <rPh sb="9" eb="10">
      <t>フク</t>
    </rPh>
    <phoneticPr fontId="4"/>
  </si>
  <si>
    <t>（単位＝百万円，％）</t>
    <phoneticPr fontId="2"/>
  </si>
  <si>
    <t>家計所得</t>
    <rPh sb="0" eb="1">
      <t>イエ</t>
    </rPh>
    <rPh sb="1" eb="2">
      <t>ハカリ</t>
    </rPh>
    <rPh sb="2" eb="3">
      <t>トコロ</t>
    </rPh>
    <rPh sb="3" eb="4">
      <t>エ</t>
    </rPh>
    <phoneticPr fontId="4"/>
  </si>
  <si>
    <t>雇用者報酬</t>
    <rPh sb="0" eb="1">
      <t>ヤトイ</t>
    </rPh>
    <rPh sb="1" eb="2">
      <t>ヨウ</t>
    </rPh>
    <rPh sb="2" eb="3">
      <t>モノ</t>
    </rPh>
    <rPh sb="3" eb="5">
      <t>ホウシュウ</t>
    </rPh>
    <phoneticPr fontId="4"/>
  </si>
  <si>
    <t>家計の財産所得</t>
    <rPh sb="0" eb="1">
      <t>イエ</t>
    </rPh>
    <rPh sb="1" eb="2">
      <t>ケイ</t>
    </rPh>
    <rPh sb="3" eb="4">
      <t>ザイ</t>
    </rPh>
    <rPh sb="4" eb="5">
      <t>サン</t>
    </rPh>
    <rPh sb="5" eb="7">
      <t>ショトク</t>
    </rPh>
    <phoneticPr fontId="4"/>
  </si>
  <si>
    <t>個人企業所得</t>
    <rPh sb="0" eb="2">
      <t>コジン</t>
    </rPh>
    <rPh sb="2" eb="4">
      <t>キギョウ</t>
    </rPh>
    <rPh sb="4" eb="6">
      <t>ショトク</t>
    </rPh>
    <phoneticPr fontId="4"/>
  </si>
  <si>
    <t>現物社会移転以外の社会給付</t>
    <rPh sb="0" eb="2">
      <t>ゲンブツ</t>
    </rPh>
    <rPh sb="2" eb="4">
      <t>シャカイ</t>
    </rPh>
    <rPh sb="4" eb="6">
      <t>イテン</t>
    </rPh>
    <rPh sb="6" eb="8">
      <t>イガイ</t>
    </rPh>
    <rPh sb="9" eb="11">
      <t>シャカイ</t>
    </rPh>
    <rPh sb="11" eb="13">
      <t>キュウフ</t>
    </rPh>
    <phoneticPr fontId="4"/>
  </si>
  <si>
    <t>その他の経常移転
（純）</t>
    <rPh sb="2" eb="3">
      <t>タ</t>
    </rPh>
    <rPh sb="4" eb="6">
      <t>ケイジョウ</t>
    </rPh>
    <rPh sb="6" eb="7">
      <t>ウツ</t>
    </rPh>
    <rPh sb="7" eb="8">
      <t>テン</t>
    </rPh>
    <phoneticPr fontId="4"/>
  </si>
  <si>
    <t>郡山市</t>
    <rPh sb="0" eb="3">
      <t>コオリヤマシ</t>
    </rPh>
    <phoneticPr fontId="4"/>
  </si>
  <si>
    <t>福島市</t>
    <rPh sb="0" eb="3">
      <t>フクシマシ</t>
    </rPh>
    <phoneticPr fontId="4"/>
  </si>
  <si>
    <t>会津若松市</t>
    <rPh sb="0" eb="5">
      <t>アイヅワカマツシ</t>
    </rPh>
    <phoneticPr fontId="4"/>
  </si>
  <si>
    <t>いわき市</t>
    <rPh sb="3" eb="4">
      <t>シ</t>
    </rPh>
    <phoneticPr fontId="4"/>
  </si>
  <si>
    <t>福島県</t>
    <rPh sb="0" eb="3">
      <t>フクシマケン</t>
    </rPh>
    <phoneticPr fontId="4"/>
  </si>
  <si>
    <t>市(県)内総生産（百万円）</t>
    <rPh sb="0" eb="1">
      <t>シ</t>
    </rPh>
    <rPh sb="2" eb="3">
      <t>ケン</t>
    </rPh>
    <rPh sb="4" eb="5">
      <t>ナイ</t>
    </rPh>
    <rPh sb="5" eb="6">
      <t>ソウ</t>
    </rPh>
    <rPh sb="6" eb="7">
      <t>イキル</t>
    </rPh>
    <rPh sb="7" eb="8">
      <t>サン</t>
    </rPh>
    <rPh sb="9" eb="12">
      <t>ヒャクマンエン</t>
    </rPh>
    <phoneticPr fontId="4"/>
  </si>
  <si>
    <t>市(県)民所得（百万円）</t>
    <rPh sb="0" eb="1">
      <t>シ</t>
    </rPh>
    <rPh sb="2" eb="3">
      <t>ケン</t>
    </rPh>
    <rPh sb="4" eb="5">
      <t>ミン</t>
    </rPh>
    <rPh sb="5" eb="7">
      <t>ショトク</t>
    </rPh>
    <rPh sb="8" eb="11">
      <t>ヒャクマンエン</t>
    </rPh>
    <phoneticPr fontId="4"/>
  </si>
  <si>
    <t>市(県)民家計所得（百万円）</t>
    <rPh sb="0" eb="1">
      <t>シ</t>
    </rPh>
    <rPh sb="2" eb="3">
      <t>ケン</t>
    </rPh>
    <rPh sb="4" eb="6">
      <t>タミイエ</t>
    </rPh>
    <rPh sb="6" eb="7">
      <t>ハカル</t>
    </rPh>
    <rPh sb="7" eb="9">
      <t>ショトク</t>
    </rPh>
    <rPh sb="10" eb="13">
      <t>ヒャクマンエン</t>
    </rPh>
    <phoneticPr fontId="4"/>
  </si>
  <si>
    <t>１人当たり市民所得（千円）</t>
    <rPh sb="1" eb="2">
      <t>ニン</t>
    </rPh>
    <rPh sb="2" eb="3">
      <t>ア</t>
    </rPh>
    <rPh sb="5" eb="7">
      <t>シミン</t>
    </rPh>
    <rPh sb="7" eb="8">
      <t>トコロ</t>
    </rPh>
    <rPh sb="8" eb="9">
      <t>エ</t>
    </rPh>
    <rPh sb="10" eb="12">
      <t>センエン</t>
    </rPh>
    <phoneticPr fontId="4"/>
  </si>
  <si>
    <t>１人当たり家計所得（千円）</t>
    <rPh sb="1" eb="2">
      <t>ニン</t>
    </rPh>
    <rPh sb="2" eb="3">
      <t>ア</t>
    </rPh>
    <rPh sb="5" eb="7">
      <t>カケイ</t>
    </rPh>
    <rPh sb="7" eb="8">
      <t>トコロ</t>
    </rPh>
    <rPh sb="8" eb="9">
      <t>エ</t>
    </rPh>
    <rPh sb="10" eb="12">
      <t>センエン</t>
    </rPh>
    <phoneticPr fontId="4"/>
  </si>
  <si>
    <t>（単位＝頭）</t>
    <rPh sb="1" eb="3">
      <t>タンイ</t>
    </rPh>
    <rPh sb="4" eb="5">
      <t>アタマ</t>
    </rPh>
    <phoneticPr fontId="4"/>
  </si>
  <si>
    <t>年度（和暦）</t>
    <rPh sb="0" eb="2">
      <t>ネンド</t>
    </rPh>
    <rPh sb="3" eb="5">
      <t>ワレキ</t>
    </rPh>
    <phoneticPr fontId="4"/>
  </si>
  <si>
    <t>牛</t>
    <rPh sb="0" eb="1">
      <t>ウシ</t>
    </rPh>
    <phoneticPr fontId="4"/>
  </si>
  <si>
    <t>馬</t>
    <rPh sb="0" eb="1">
      <t>ウマ</t>
    </rPh>
    <phoneticPr fontId="4"/>
  </si>
  <si>
    <t>子牛</t>
    <rPh sb="0" eb="2">
      <t>コウシ</t>
    </rPh>
    <phoneticPr fontId="4"/>
  </si>
  <si>
    <t>ひつじ・やぎ</t>
    <phoneticPr fontId="4"/>
  </si>
  <si>
    <t>資料：(株)福島県食肉流通センター</t>
    <rPh sb="0" eb="2">
      <t>シリョウ</t>
    </rPh>
    <phoneticPr fontId="4"/>
  </si>
  <si>
    <t>総件数</t>
    <rPh sb="0" eb="3">
      <t>ソウケンスウ</t>
    </rPh>
    <phoneticPr fontId="4"/>
  </si>
  <si>
    <t>市政相談</t>
    <rPh sb="0" eb="2">
      <t>シセイ</t>
    </rPh>
    <rPh sb="2" eb="4">
      <t>ソウダン</t>
    </rPh>
    <phoneticPr fontId="4"/>
  </si>
  <si>
    <t>民事相談</t>
    <phoneticPr fontId="4"/>
  </si>
  <si>
    <t>特別相談</t>
    <rPh sb="0" eb="2">
      <t>トクベツ</t>
    </rPh>
    <rPh sb="2" eb="4">
      <t>ソウダン</t>
    </rPh>
    <phoneticPr fontId="4"/>
  </si>
  <si>
    <t>軽微な相談</t>
    <rPh sb="0" eb="2">
      <t>ケイビ</t>
    </rPh>
    <rPh sb="3" eb="5">
      <t>ソウダン</t>
    </rPh>
    <phoneticPr fontId="4"/>
  </si>
  <si>
    <t>近隣問題</t>
    <rPh sb="0" eb="2">
      <t>キンリン</t>
    </rPh>
    <rPh sb="2" eb="4">
      <t>モンダイ</t>
    </rPh>
    <phoneticPr fontId="4"/>
  </si>
  <si>
    <t>借地・借家</t>
    <rPh sb="0" eb="2">
      <t>シャクチ</t>
    </rPh>
    <rPh sb="3" eb="5">
      <t>シャクヤ</t>
    </rPh>
    <phoneticPr fontId="4"/>
  </si>
  <si>
    <t>土地・家屋</t>
    <rPh sb="0" eb="2">
      <t>トチ</t>
    </rPh>
    <rPh sb="3" eb="5">
      <t>カオク</t>
    </rPh>
    <phoneticPr fontId="4"/>
  </si>
  <si>
    <t>相続・贈与</t>
    <rPh sb="0" eb="2">
      <t>ソウゾク</t>
    </rPh>
    <rPh sb="3" eb="5">
      <t>ゾウヨ</t>
    </rPh>
    <phoneticPr fontId="4"/>
  </si>
  <si>
    <t>結婚・離婚</t>
    <rPh sb="0" eb="2">
      <t>ケッコン</t>
    </rPh>
    <rPh sb="3" eb="5">
      <t>リコン</t>
    </rPh>
    <phoneticPr fontId="4"/>
  </si>
  <si>
    <t>家事問題</t>
    <rPh sb="0" eb="2">
      <t>カジ</t>
    </rPh>
    <rPh sb="2" eb="4">
      <t>モンダイ</t>
    </rPh>
    <phoneticPr fontId="4"/>
  </si>
  <si>
    <t>成年後見</t>
    <rPh sb="0" eb="2">
      <t>セイネン</t>
    </rPh>
    <rPh sb="2" eb="4">
      <t>コウケン</t>
    </rPh>
    <phoneticPr fontId="4"/>
  </si>
  <si>
    <t>金銭貸借</t>
    <rPh sb="0" eb="2">
      <t>キンセン</t>
    </rPh>
    <rPh sb="2" eb="4">
      <t>タイシャク</t>
    </rPh>
    <phoneticPr fontId="4"/>
  </si>
  <si>
    <t>災害関係</t>
    <rPh sb="0" eb="2">
      <t>サイガイ</t>
    </rPh>
    <rPh sb="2" eb="4">
      <t>カンケイ</t>
    </rPh>
    <phoneticPr fontId="4"/>
  </si>
  <si>
    <t>職場問題</t>
    <rPh sb="0" eb="2">
      <t>ショクバ</t>
    </rPh>
    <rPh sb="2" eb="4">
      <t>モンダイ</t>
    </rPh>
    <phoneticPr fontId="4"/>
  </si>
  <si>
    <t>損害賠償</t>
    <rPh sb="0" eb="2">
      <t>ソンガイ</t>
    </rPh>
    <rPh sb="2" eb="4">
      <t>バイショウ</t>
    </rPh>
    <phoneticPr fontId="4"/>
  </si>
  <si>
    <t>契約問題</t>
    <rPh sb="0" eb="2">
      <t>ケイヤク</t>
    </rPh>
    <rPh sb="2" eb="4">
      <t>モンダイ</t>
    </rPh>
    <phoneticPr fontId="4"/>
  </si>
  <si>
    <t>その他法律</t>
    <rPh sb="2" eb="3">
      <t>ホカ</t>
    </rPh>
    <rPh sb="3" eb="5">
      <t>ホウリツ</t>
    </rPh>
    <phoneticPr fontId="4"/>
  </si>
  <si>
    <t>その他機関</t>
    <phoneticPr fontId="4"/>
  </si>
  <si>
    <t>無料法律相談</t>
    <rPh sb="0" eb="2">
      <t>ムリョウ</t>
    </rPh>
    <rPh sb="2" eb="4">
      <t>ホウリツ</t>
    </rPh>
    <rPh sb="4" eb="6">
      <t>ソウダン</t>
    </rPh>
    <phoneticPr fontId="4"/>
  </si>
  <si>
    <t>登記相談</t>
    <rPh sb="0" eb="2">
      <t>トウキ</t>
    </rPh>
    <rPh sb="2" eb="4">
      <t>ソウダン</t>
    </rPh>
    <phoneticPr fontId="4"/>
  </si>
  <si>
    <t>公証人相談会</t>
    <rPh sb="0" eb="3">
      <t>コウショウニン</t>
    </rPh>
    <rPh sb="3" eb="6">
      <t>ソウダンカイ</t>
    </rPh>
    <phoneticPr fontId="4"/>
  </si>
  <si>
    <t>行政相談</t>
    <rPh sb="0" eb="2">
      <t>ギョウセイ</t>
    </rPh>
    <rPh sb="2" eb="4">
      <t>ソウダン</t>
    </rPh>
    <phoneticPr fontId="4"/>
  </si>
  <si>
    <t>増改築相談</t>
    <rPh sb="0" eb="3">
      <t>ゾウカイチク</t>
    </rPh>
    <rPh sb="3" eb="5">
      <t>ソウダン</t>
    </rPh>
    <phoneticPr fontId="4"/>
  </si>
  <si>
    <t>土地家屋調査士相談</t>
    <phoneticPr fontId="4"/>
  </si>
  <si>
    <t>資料：市民相談センター</t>
    <phoneticPr fontId="2"/>
  </si>
  <si>
    <t>訪問販売</t>
    <rPh sb="0" eb="2">
      <t>ホウモン</t>
    </rPh>
    <rPh sb="2" eb="4">
      <t>ハンバイ</t>
    </rPh>
    <phoneticPr fontId="4"/>
  </si>
  <si>
    <t>通信販売</t>
    <rPh sb="0" eb="2">
      <t>ツウシン</t>
    </rPh>
    <rPh sb="2" eb="4">
      <t>ハンバイ</t>
    </rPh>
    <phoneticPr fontId="4"/>
  </si>
  <si>
    <t>電話勧誘</t>
    <rPh sb="0" eb="2">
      <t>デンワ</t>
    </rPh>
    <rPh sb="2" eb="4">
      <t>カンユウ</t>
    </rPh>
    <phoneticPr fontId="4"/>
  </si>
  <si>
    <t>マルチ・マルチまがい</t>
    <phoneticPr fontId="4"/>
  </si>
  <si>
    <t>無店舗その他</t>
    <rPh sb="0" eb="3">
      <t>ムテンポ</t>
    </rPh>
    <rPh sb="5" eb="6">
      <t>ホカ</t>
    </rPh>
    <phoneticPr fontId="4"/>
  </si>
  <si>
    <t>店舗</t>
    <rPh sb="0" eb="2">
      <t>テンポ</t>
    </rPh>
    <phoneticPr fontId="4"/>
  </si>
  <si>
    <t>ネガティブオプション</t>
    <phoneticPr fontId="4"/>
  </si>
  <si>
    <t>訪問購入</t>
    <rPh sb="0" eb="2">
      <t>ホウモン</t>
    </rPh>
    <rPh sb="2" eb="4">
      <t>コウニュウ</t>
    </rPh>
    <phoneticPr fontId="4"/>
  </si>
  <si>
    <t>不明・無関係</t>
    <rPh sb="0" eb="2">
      <t>フメイ</t>
    </rPh>
    <rPh sb="3" eb="6">
      <t>ムカンケイ</t>
    </rPh>
    <phoneticPr fontId="4"/>
  </si>
  <si>
    <t>資料：消費生活センター</t>
    <rPh sb="0" eb="2">
      <t>シリョウ</t>
    </rPh>
    <phoneticPr fontId="4"/>
  </si>
  <si>
    <t>13-1</t>
  </si>
  <si>
    <t>13-2</t>
  </si>
  <si>
    <t>13-3</t>
  </si>
  <si>
    <t>13-4</t>
  </si>
  <si>
    <t>13-5</t>
  </si>
  <si>
    <t>13-6</t>
  </si>
  <si>
    <t>13-7</t>
  </si>
  <si>
    <t>13-8</t>
  </si>
  <si>
    <t>13-9</t>
  </si>
  <si>
    <t>１世帯当たり１か月間の収入と支出（二人以上の世帯）</t>
    <phoneticPr fontId="4"/>
  </si>
  <si>
    <t xml:space="preserve">総合地方卸売市場取扱状況  </t>
    <phoneticPr fontId="4"/>
  </si>
  <si>
    <t xml:space="preserve">酒類消費量の推移 </t>
    <phoneticPr fontId="4"/>
  </si>
  <si>
    <t xml:space="preserve">市民所得の推移 </t>
    <phoneticPr fontId="4"/>
  </si>
  <si>
    <t xml:space="preserve">産業別市内総生産 </t>
    <phoneticPr fontId="4"/>
  </si>
  <si>
    <t xml:space="preserve">市民分配所得 </t>
    <phoneticPr fontId="4"/>
  </si>
  <si>
    <t>市民家計所得</t>
    <phoneticPr fontId="4"/>
  </si>
  <si>
    <t>県内各市の市民所得</t>
    <phoneticPr fontId="4"/>
  </si>
  <si>
    <t xml:space="preserve">食肉センター取扱状況  </t>
    <phoneticPr fontId="4"/>
  </si>
  <si>
    <t>市民相談状況</t>
    <phoneticPr fontId="4"/>
  </si>
  <si>
    <t>消費生活相談状況</t>
    <phoneticPr fontId="4"/>
  </si>
  <si>
    <t>13-10</t>
    <phoneticPr fontId="2"/>
  </si>
  <si>
    <t>13-11</t>
    <phoneticPr fontId="2"/>
  </si>
  <si>
    <t>１３．消費生活</t>
  </si>
  <si>
    <t>13-1 １世帯当たり１か月間の収入と支出（二人以上の世帯）</t>
  </si>
  <si>
    <t>13-11 消費生活相談状況</t>
  </si>
  <si>
    <t>13-10 市民相談状況</t>
  </si>
  <si>
    <t xml:space="preserve">13-9 食肉センター取扱状況  </t>
  </si>
  <si>
    <t>13-8 県内各市の市民所得</t>
  </si>
  <si>
    <t>13-7 市民家計所得</t>
  </si>
  <si>
    <t xml:space="preserve">13-6 市民分配所得 </t>
  </si>
  <si>
    <t xml:space="preserve">13-5 産業別市内総生産 </t>
  </si>
  <si>
    <t xml:space="preserve">13-3 酒類消費量の推移 </t>
  </si>
  <si>
    <t xml:space="preserve">13-2 総合地方卸売市場取扱状況  </t>
  </si>
  <si>
    <t>（※項目をクリックすると、該当シートへ移動します。）</t>
    <phoneticPr fontId="2"/>
  </si>
  <si>
    <t>令和3年度</t>
    <rPh sb="0" eb="2">
      <t>レイワ</t>
    </rPh>
    <rPh sb="3" eb="5">
      <t>ネンド</t>
    </rPh>
    <phoneticPr fontId="4"/>
  </si>
  <si>
    <t>令和4年</t>
    <rPh sb="0" eb="2">
      <t>レイワ</t>
    </rPh>
    <rPh sb="3" eb="4">
      <t>ネン</t>
    </rPh>
    <phoneticPr fontId="4"/>
  </si>
  <si>
    <t>2019（令和元）年度</t>
    <rPh sb="5" eb="7">
      <t>レイワ</t>
    </rPh>
    <rPh sb="7" eb="8">
      <t>モト</t>
    </rPh>
    <rPh sb="9" eb="11">
      <t>ネンド</t>
    </rPh>
    <phoneticPr fontId="2"/>
  </si>
  <si>
    <t>総人口は県統計課「福島県の推計人口」による各年10月1日現在の数値である。</t>
  </si>
  <si>
    <t>（注）総人口は県統計課「福島県の推計人口」による各年10月1日現在の数値である。</t>
    <rPh sb="1" eb="2">
      <t>チュウ</t>
    </rPh>
    <phoneticPr fontId="2"/>
  </si>
  <si>
    <t>総量は、単位未満を四捨五入しているので、内訳と一致しない場合があります。</t>
    <rPh sb="0" eb="2">
      <t>ソウリョウ</t>
    </rPh>
    <rPh sb="20" eb="22">
      <t>ウチワケ</t>
    </rPh>
    <phoneticPr fontId="2"/>
  </si>
  <si>
    <t>2021年
（令和3）</t>
    <rPh sb="4" eb="5">
      <t>ネン</t>
    </rPh>
    <rPh sb="7" eb="9">
      <t>レイワ</t>
    </rPh>
    <phoneticPr fontId="4"/>
  </si>
  <si>
    <t>令和4年度</t>
    <rPh sb="0" eb="2">
      <t>レイワ</t>
    </rPh>
    <rPh sb="3" eb="5">
      <t>ネンド</t>
    </rPh>
    <phoneticPr fontId="4"/>
  </si>
  <si>
    <t>令和5年</t>
    <rPh sb="0" eb="2">
      <t>レイワ</t>
    </rPh>
    <rPh sb="3" eb="4">
      <t>ネン</t>
    </rPh>
    <phoneticPr fontId="4"/>
  </si>
  <si>
    <t>2020（令和2）年度</t>
    <rPh sb="5" eb="7">
      <t>レイワ</t>
    </rPh>
    <rPh sb="9" eb="11">
      <t>ネンド</t>
    </rPh>
    <phoneticPr fontId="2"/>
  </si>
  <si>
    <t xml:space="preserve">13-4 市民所得の推移 </t>
    <phoneticPr fontId="2"/>
  </si>
  <si>
    <t>令和4年度</t>
  </si>
  <si>
    <t>2022年
（令和4）</t>
    <rPh sb="4" eb="5">
      <t>ネン</t>
    </rPh>
    <rPh sb="7" eb="9">
      <t>レイワ</t>
    </rPh>
    <phoneticPr fontId="7"/>
  </si>
  <si>
    <t>令和5年度</t>
    <rPh sb="0" eb="2">
      <t>レイワ</t>
    </rPh>
    <rPh sb="3" eb="5">
      <t>ネンド</t>
    </rPh>
    <phoneticPr fontId="4"/>
  </si>
  <si>
    <t>2023年
（令和5）</t>
    <rPh sb="4" eb="5">
      <t>ネン</t>
    </rPh>
    <rPh sb="7" eb="9">
      <t>レイワ</t>
    </rPh>
    <phoneticPr fontId="7"/>
  </si>
  <si>
    <t>2021（令和3）年度</t>
    <rPh sb="5" eb="7">
      <t>レイワ</t>
    </rPh>
    <rPh sb="9" eb="11">
      <t>ネンド</t>
    </rPh>
    <phoneticPr fontId="2"/>
  </si>
  <si>
    <t>2021(令和3)年度</t>
    <rPh sb="5" eb="7">
      <t>レイワ</t>
    </rPh>
    <phoneticPr fontId="12"/>
  </si>
  <si>
    <t>令和5年度</t>
    <phoneticPr fontId="2"/>
  </si>
  <si>
    <t>（注）2020(令和2)年度及び2021(令和3)年度の数値は、すべて2021(令和3)年度版資料から抜粋。</t>
    <rPh sb="21" eb="23">
      <t>レイワ</t>
    </rPh>
    <phoneticPr fontId="12"/>
  </si>
  <si>
    <t>出典：福島県市町村民経済計算年報(令和3(2021)年度版)（福島県ウェブサイト）</t>
    <phoneticPr fontId="2"/>
  </si>
  <si>
    <t>（注）2020(令和2)年度及び2021(令和3)年度の数値は、すべて2021(令和3)年度版資料から抜粋。</t>
    <rPh sb="1" eb="2">
      <t>チュウ</t>
    </rPh>
    <phoneticPr fontId="2"/>
  </si>
  <si>
    <t>出典：福島県市町村民経済計算年報(令和3(2021)年度版)（福島県ウェブサイト）</t>
    <rPh sb="0" eb="2">
      <t>シュッテン</t>
    </rPh>
    <phoneticPr fontId="2"/>
  </si>
  <si>
    <t>（注）2020(令和2)年度及び2021(令和3)年度の数値は、すべて2021(令和3)年度版資料から抜粋。</t>
    <phoneticPr fontId="2"/>
  </si>
  <si>
    <t>2013年
（平成25）</t>
    <rPh sb="4" eb="5">
      <t>ネン</t>
    </rPh>
    <rPh sb="7" eb="9">
      <t>ヘイセイ</t>
    </rPh>
    <phoneticPr fontId="4"/>
  </si>
  <si>
    <t>2014年
（平成26）</t>
    <rPh sb="4" eb="5">
      <t>ネン</t>
    </rPh>
    <rPh sb="7" eb="9">
      <t>ヘイセイ</t>
    </rPh>
    <phoneticPr fontId="4"/>
  </si>
  <si>
    <t>2012年
（平成24）</t>
    <rPh sb="4" eb="5">
      <t>ネン</t>
    </rPh>
    <rPh sb="7" eb="9">
      <t>ヘイセイ</t>
    </rPh>
    <phoneticPr fontId="4"/>
  </si>
  <si>
    <t>2017年
（平成29）</t>
    <rPh sb="4" eb="5">
      <t>ネン</t>
    </rPh>
    <rPh sb="7" eb="9">
      <t>ヘイセイ</t>
    </rPh>
    <phoneticPr fontId="4"/>
  </si>
  <si>
    <t>2016年
（平成28）</t>
    <rPh sb="4" eb="5">
      <t>ネン</t>
    </rPh>
    <rPh sb="7" eb="9">
      <t>ヘイセイ</t>
    </rPh>
    <phoneticPr fontId="4"/>
  </si>
  <si>
    <t>2011年
（平成23）</t>
    <rPh sb="4" eb="5">
      <t>ネン</t>
    </rPh>
    <rPh sb="7" eb="9">
      <t>ヘイセイ</t>
    </rPh>
    <phoneticPr fontId="4"/>
  </si>
  <si>
    <t>市以外機関相談</t>
    <rPh sb="0" eb="1">
      <t>シ</t>
    </rPh>
    <rPh sb="1" eb="3">
      <t>イガイ</t>
    </rPh>
    <rPh sb="3" eb="5">
      <t>キカン</t>
    </rPh>
    <rPh sb="5" eb="7">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</si>
</sst>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quot;△ &quot;#,##0"/>
    <numFmt numFmtId="178" formatCode="&quot;平成&quot;####&quot;年&quot;"/>
    <numFmt numFmtId="181" formatCode="#,##0.0;&quot;△ &quot;#,##0.0"/>
    <numFmt numFmtId="182" formatCode="0.0%"/>
    <numFmt numFmtId="200" formatCode="&quot;平成&quot;####&quot;年度&quot;"/>
  </numFmts>
  <fonts count="18">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sz val="18"/>
      <name val="ＭＳ Ｐ明朝"/>
      <family val="1"/>
      <charset val="128"/>
    </font>
    <font>
      <sz val="11"/>
      <color theme="1"/>
      <name val="ＭＳ Ｐゴシック"/>
      <family val="3"/>
      <charset val="128"/>
      <scheme val="minor"/>
    </font>
    <font>
      <b/>
      <sz val="11"/>
      <color theme="1"/>
      <name val="ＭＳ Ｐ明朝"/>
      <family val="1"/>
      <charset val="128"/>
    </font>
    <font>
      <sz val="11"/>
      <color indexed="8"/>
      <name val="ＭＳ Ｐ明朝"/>
      <family val="1"/>
      <charset val="128"/>
    </font>
    <font>
      <sz val="11"/>
      <name val="ＭＳ Ｐゴシック"/>
      <family val="3"/>
      <charset val="128"/>
    </font>
    <font>
      <u/>
      <sz val="11"/>
      <color theme="10"/>
      <name val="ＭＳ Ｐゴシック"/>
      <family val="2"/>
      <charset val="128"/>
      <scheme val="minor"/>
    </font>
    <font>
      <sz val="14"/>
      <name val="ＭＳ Ｐ明朝"/>
      <family val="1"/>
      <charset val="128"/>
    </font>
    <font>
      <sz val="14"/>
      <color theme="1"/>
      <name val="ＭＳ Ｐ明朝"/>
      <family val="1"/>
      <charset val="128"/>
    </font>
    <font>
      <u/>
      <sz val="14"/>
      <color theme="10"/>
      <name val="ＭＳ Ｐ明朝"/>
      <family val="1"/>
      <charset val="128"/>
    </font>
    <font>
      <sz val="10"/>
      <name val="ＭＳ Ｐゴシック"/>
      <family val="3"/>
      <charset val="128"/>
    </font>
    <font>
      <b/>
      <sz val="11"/>
      <name val="ＭＳ Ｐ明朝"/>
      <family val="1"/>
      <charset val="128"/>
    </font>
    <font>
      <sz val="10"/>
      <color theme="1"/>
      <name val="ＭＳ 明朝"/>
      <family val="1"/>
      <charset val="128"/>
    </font>
    <font>
      <sz val="10"/>
      <name val="細明朝体"/>
      <family val="3"/>
      <charset val="128"/>
    </font>
  </fonts>
  <fills count="2">
    <fill>
      <patternFill patternType="none"/>
    </fill>
    <fill>
      <patternFill patternType="gray125"/>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14">
    <xf numFmtId="0" fontId="0" fillId="0" borderId="0">
      <alignment vertical="center"/>
    </xf>
    <xf numFmtId="0" fontId="6" fillId="0" borderId="0">
      <alignment vertical="center"/>
    </xf>
    <xf numFmtId="0" fontId="9" fillId="0" borderId="0"/>
    <xf numFmtId="0" fontId="10" fillId="0" borderId="0" applyNumberFormat="0" applyFill="0" applyBorder="0" applyAlignment="0" applyProtection="0">
      <alignment vertical="center"/>
    </xf>
    <xf numFmtId="0" fontId="14"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xf numFmtId="0" fontId="9" fillId="0" borderId="0"/>
    <xf numFmtId="38" fontId="9" fillId="0" borderId="0" applyFont="0" applyFill="0" applyBorder="0" applyAlignment="0" applyProtection="0"/>
    <xf numFmtId="0" fontId="6" fillId="0" borderId="0">
      <alignment vertical="center"/>
    </xf>
    <xf numFmtId="0" fontId="16" fillId="0" borderId="0">
      <alignment vertical="center"/>
    </xf>
    <xf numFmtId="0" fontId="6" fillId="0" borderId="0">
      <alignment vertical="center"/>
    </xf>
    <xf numFmtId="38" fontId="9" fillId="0" borderId="0" applyFont="0" applyFill="0" applyBorder="0" applyAlignment="0" applyProtection="0">
      <alignment vertical="center"/>
    </xf>
    <xf numFmtId="0" fontId="17" fillId="0" borderId="0"/>
  </cellStyleXfs>
  <cellXfs count="160">
    <xf numFmtId="0" fontId="0" fillId="0" borderId="0" xfId="0">
      <alignment vertical="center"/>
    </xf>
    <xf numFmtId="49" fontId="1" fillId="0" borderId="0" xfId="0" applyNumberFormat="1" applyFont="1" applyAlignment="1">
      <alignment horizontal="left" shrinkToFit="1"/>
    </xf>
    <xf numFmtId="0" fontId="1" fillId="0" borderId="0" xfId="0" applyFont="1" applyAlignment="1"/>
    <xf numFmtId="0" fontId="3" fillId="0" borderId="0" xfId="0" applyFont="1">
      <alignment vertical="center"/>
    </xf>
    <xf numFmtId="0" fontId="3" fillId="0" borderId="0" xfId="1" applyFont="1" applyFill="1" applyAlignment="1">
      <alignment horizontal="right" vertical="center"/>
    </xf>
    <xf numFmtId="0" fontId="3" fillId="0" borderId="0" xfId="1" applyFont="1" applyFill="1">
      <alignment vertical="center"/>
    </xf>
    <xf numFmtId="0" fontId="7" fillId="0" borderId="0" xfId="1" applyFont="1" applyFill="1">
      <alignment vertical="center"/>
    </xf>
    <xf numFmtId="0" fontId="3" fillId="0" borderId="0" xfId="1" applyFont="1" applyFill="1" applyBorder="1">
      <alignment vertical="center"/>
    </xf>
    <xf numFmtId="176" fontId="3" fillId="0" borderId="0" xfId="1" applyNumberFormat="1" applyFont="1" applyFill="1" applyBorder="1" applyAlignment="1">
      <alignment horizontal="right" vertical="center"/>
    </xf>
    <xf numFmtId="177" fontId="3" fillId="0" borderId="0" xfId="1" applyNumberFormat="1" applyFont="1" applyFill="1" applyBorder="1" applyAlignment="1">
      <alignment horizontal="right" vertical="center"/>
    </xf>
    <xf numFmtId="177" fontId="3" fillId="0" borderId="5" xfId="1" applyNumberFormat="1" applyFont="1" applyFill="1" applyBorder="1" applyAlignment="1">
      <alignment horizontal="right" vertical="center"/>
    </xf>
    <xf numFmtId="0" fontId="3" fillId="0" borderId="0" xfId="0" applyFont="1" applyFill="1">
      <alignment vertical="center"/>
    </xf>
    <xf numFmtId="0" fontId="3" fillId="0" borderId="0" xfId="1" applyFont="1" applyFill="1" applyAlignment="1">
      <alignment horizontal="left"/>
    </xf>
    <xf numFmtId="0" fontId="3" fillId="0" borderId="0" xfId="1" applyFont="1" applyFill="1" applyAlignment="1">
      <alignment horizontal="right"/>
    </xf>
    <xf numFmtId="0" fontId="3" fillId="0" borderId="0" xfId="1" applyFont="1" applyFill="1" applyBorder="1" applyAlignment="1">
      <alignment vertical="center"/>
    </xf>
    <xf numFmtId="0" fontId="3" fillId="0" borderId="0" xfId="0"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11" fillId="0" borderId="0" xfId="0" applyFont="1" applyAlignment="1"/>
    <xf numFmtId="0" fontId="12" fillId="0" borderId="0" xfId="0" applyFont="1">
      <alignment vertical="center"/>
    </xf>
    <xf numFmtId="0" fontId="11" fillId="0" borderId="0" xfId="0" applyFont="1" applyAlignment="1">
      <alignment horizontal="left"/>
    </xf>
    <xf numFmtId="181" fontId="7" fillId="0" borderId="0" xfId="1" applyNumberFormat="1" applyFont="1" applyFill="1" applyBorder="1" applyAlignment="1">
      <alignment horizontal="right" vertical="center"/>
    </xf>
    <xf numFmtId="181" fontId="3" fillId="0" borderId="5" xfId="1" applyNumberFormat="1" applyFont="1" applyFill="1" applyBorder="1" applyAlignment="1">
      <alignment horizontal="right" vertical="center"/>
    </xf>
    <xf numFmtId="0" fontId="3" fillId="0" borderId="3"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176" fontId="3" fillId="0" borderId="4"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0" fontId="3" fillId="0" borderId="0" xfId="1" applyFont="1" applyFill="1" applyAlignment="1"/>
    <xf numFmtId="177" fontId="7" fillId="0" borderId="0" xfId="1" applyNumberFormat="1" applyFont="1" applyFill="1" applyBorder="1" applyAlignment="1">
      <alignment horizontal="right" vertical="center"/>
    </xf>
    <xf numFmtId="177" fontId="7" fillId="0" borderId="5" xfId="1" applyNumberFormat="1" applyFont="1" applyFill="1" applyBorder="1" applyAlignment="1">
      <alignment horizontal="right" vertical="center"/>
    </xf>
    <xf numFmtId="38" fontId="7" fillId="0" borderId="0" xfId="5" applyFont="1" applyFill="1" applyBorder="1" applyAlignment="1">
      <alignment horizontal="right" vertical="center"/>
    </xf>
    <xf numFmtId="38" fontId="3" fillId="0" borderId="0" xfId="5" applyFont="1" applyFill="1" applyBorder="1" applyAlignment="1">
      <alignment horizontal="right" vertical="center"/>
    </xf>
    <xf numFmtId="49" fontId="3" fillId="0" borderId="0" xfId="1" applyNumberFormat="1" applyFont="1" applyFill="1" applyBorder="1" applyAlignment="1"/>
    <xf numFmtId="0" fontId="10" fillId="0" borderId="0" xfId="3" applyFill="1">
      <alignment vertical="center"/>
    </xf>
    <xf numFmtId="0" fontId="3" fillId="0" borderId="0" xfId="1" applyFont="1" applyFill="1" applyBorder="1" applyAlignment="1">
      <alignment horizontal="center" vertical="center" wrapText="1"/>
    </xf>
    <xf numFmtId="177" fontId="3" fillId="0" borderId="4" xfId="0" applyNumberFormat="1" applyFont="1" applyFill="1" applyBorder="1" applyAlignment="1">
      <alignment horizontal="right" vertical="center"/>
    </xf>
    <xf numFmtId="200" fontId="3" fillId="0" borderId="3" xfId="1" applyNumberFormat="1" applyFont="1" applyFill="1" applyBorder="1" applyAlignment="1">
      <alignment horizontal="center" vertical="center" shrinkToFit="1"/>
    </xf>
    <xf numFmtId="177" fontId="1" fillId="0" borderId="0"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200" fontId="3" fillId="0" borderId="0" xfId="1" applyNumberFormat="1" applyFont="1" applyFill="1" applyBorder="1" applyAlignment="1">
      <alignment horizontal="center" vertical="center" wrapText="1"/>
    </xf>
    <xf numFmtId="0" fontId="3" fillId="0" borderId="0" xfId="2" applyNumberFormat="1" applyFont="1" applyFill="1" applyBorder="1" applyAlignment="1">
      <alignment horizontal="right" vertical="center"/>
    </xf>
    <xf numFmtId="0" fontId="3" fillId="0" borderId="5" xfId="2" applyNumberFormat="1" applyFont="1" applyFill="1" applyBorder="1" applyAlignment="1">
      <alignment horizontal="right" vertical="center"/>
    </xf>
    <xf numFmtId="177" fontId="3" fillId="0" borderId="7" xfId="1" applyNumberFormat="1" applyFont="1" applyFill="1" applyBorder="1" applyAlignment="1">
      <alignment horizontal="right" vertical="center"/>
    </xf>
    <xf numFmtId="177" fontId="3" fillId="0" borderId="0" xfId="0" applyNumberFormat="1" applyFont="1" applyFill="1" applyBorder="1" applyAlignment="1">
      <alignment horizontal="center" vertical="center" wrapText="1"/>
    </xf>
    <xf numFmtId="177" fontId="3" fillId="0" borderId="0" xfId="0" applyNumberFormat="1" applyFont="1" applyFill="1" applyBorder="1">
      <alignment vertical="center"/>
    </xf>
    <xf numFmtId="177" fontId="3" fillId="0" borderId="0" xfId="0" applyNumberFormat="1" applyFont="1" applyFill="1">
      <alignment vertical="center"/>
    </xf>
    <xf numFmtId="181" fontId="7" fillId="0" borderId="5" xfId="1" applyNumberFormat="1" applyFont="1" applyFill="1" applyBorder="1" applyAlignment="1">
      <alignment horizontal="right" vertical="center"/>
    </xf>
    <xf numFmtId="0" fontId="3" fillId="0" borderId="0" xfId="1" applyFont="1" applyFill="1" applyBorder="1" applyAlignment="1">
      <alignment vertical="center" wrapText="1"/>
    </xf>
    <xf numFmtId="178" fontId="3" fillId="0" borderId="2" xfId="1" applyNumberFormat="1" applyFont="1" applyFill="1" applyBorder="1" applyAlignment="1">
      <alignment horizontal="center" vertical="center" wrapText="1"/>
    </xf>
    <xf numFmtId="178" fontId="7" fillId="0" borderId="2" xfId="1" applyNumberFormat="1" applyFont="1" applyFill="1" applyBorder="1" applyAlignment="1">
      <alignment horizontal="center" vertical="center" wrapText="1"/>
    </xf>
    <xf numFmtId="0" fontId="7" fillId="0" borderId="0" xfId="1" applyFont="1" applyFill="1" applyBorder="1" applyAlignment="1">
      <alignment vertical="center"/>
    </xf>
    <xf numFmtId="182" fontId="7" fillId="0" borderId="0" xfId="1" applyNumberFormat="1" applyFont="1" applyFill="1" applyBorder="1" applyAlignment="1">
      <alignment horizontal="right" vertical="center"/>
    </xf>
    <xf numFmtId="0" fontId="3" fillId="0" borderId="0" xfId="1" quotePrefix="1" applyFont="1" applyFill="1" applyBorder="1" applyAlignment="1">
      <alignment vertical="center"/>
    </xf>
    <xf numFmtId="182" fontId="3" fillId="0" borderId="0" xfId="1" applyNumberFormat="1" applyFont="1" applyFill="1" applyBorder="1" applyAlignment="1">
      <alignment horizontal="right" vertical="center"/>
    </xf>
    <xf numFmtId="0" fontId="3" fillId="0" borderId="5" xfId="1" quotePrefix="1" applyFont="1" applyFill="1" applyBorder="1" applyAlignment="1">
      <alignment vertical="center"/>
    </xf>
    <xf numFmtId="182" fontId="3" fillId="0" borderId="5" xfId="1" applyNumberFormat="1" applyFont="1" applyFill="1" applyBorder="1" applyAlignment="1">
      <alignment horizontal="right" vertical="center"/>
    </xf>
    <xf numFmtId="38" fontId="3" fillId="0" borderId="4" xfId="5" applyFont="1" applyFill="1" applyBorder="1" applyAlignment="1">
      <alignment horizontal="right" vertical="center"/>
    </xf>
    <xf numFmtId="0" fontId="7" fillId="0" borderId="0" xfId="0" applyFont="1" applyFill="1" applyBorder="1" applyAlignment="1">
      <alignment horizontal="center" vertical="center" wrapText="1"/>
    </xf>
    <xf numFmtId="177" fontId="7" fillId="0" borderId="5" xfId="0" applyNumberFormat="1" applyFont="1" applyFill="1" applyBorder="1">
      <alignment vertical="center"/>
    </xf>
    <xf numFmtId="200" fontId="7" fillId="0" borderId="3" xfId="1" applyNumberFormat="1" applyFont="1" applyFill="1" applyBorder="1" applyAlignment="1">
      <alignment horizontal="center" vertical="center"/>
    </xf>
    <xf numFmtId="0" fontId="3" fillId="0" borderId="0" xfId="1" applyFont="1" applyFill="1" applyBorder="1" applyAlignment="1">
      <alignment horizontal="left" vertical="center" indent="2"/>
    </xf>
    <xf numFmtId="0" fontId="3" fillId="0" borderId="0" xfId="1" applyFont="1" applyFill="1" applyBorder="1" applyAlignment="1">
      <alignment horizontal="left" vertical="center" wrapText="1" indent="2"/>
    </xf>
    <xf numFmtId="0" fontId="1" fillId="0" borderId="0" xfId="1" applyFont="1" applyFill="1" applyBorder="1" applyAlignment="1">
      <alignment horizontal="left" vertical="center" wrapText="1" indent="1"/>
    </xf>
    <xf numFmtId="0" fontId="3" fillId="0" borderId="5" xfId="1" applyFont="1" applyFill="1" applyBorder="1" applyAlignment="1">
      <alignment horizontal="left" vertical="center" wrapText="1" indent="2"/>
    </xf>
    <xf numFmtId="0" fontId="3" fillId="0" borderId="5" xfId="1" applyFont="1" applyFill="1" applyBorder="1" applyAlignment="1">
      <alignment horizontal="left" vertical="center" wrapText="1" indent="1"/>
    </xf>
    <xf numFmtId="0" fontId="7" fillId="0" borderId="9" xfId="1" applyFont="1" applyFill="1" applyBorder="1" applyAlignment="1">
      <alignment horizontal="center" vertical="center"/>
    </xf>
    <xf numFmtId="0" fontId="3" fillId="0" borderId="2" xfId="1" applyFont="1" applyFill="1" applyBorder="1" applyAlignment="1">
      <alignment horizontal="center" vertical="distributed" textRotation="255" indent="1" shrinkToFit="1"/>
    </xf>
    <xf numFmtId="177" fontId="1" fillId="0" borderId="4" xfId="0" applyNumberFormat="1" applyFont="1" applyFill="1" applyBorder="1" applyAlignment="1">
      <alignment horizontal="right" vertical="center"/>
    </xf>
    <xf numFmtId="177" fontId="3" fillId="0" borderId="0" xfId="0" applyNumberFormat="1" applyFont="1" applyFill="1" applyBorder="1" applyAlignment="1">
      <alignment horizontal="right" vertical="center" wrapText="1"/>
    </xf>
    <xf numFmtId="177" fontId="3" fillId="0" borderId="6" xfId="1" applyNumberFormat="1" applyFont="1" applyFill="1" applyBorder="1" applyAlignment="1">
      <alignment horizontal="right" vertical="center"/>
    </xf>
    <xf numFmtId="0" fontId="12" fillId="0" borderId="0" xfId="0" applyFont="1" applyAlignment="1">
      <alignment horizontal="left"/>
    </xf>
    <xf numFmtId="0" fontId="13" fillId="0" borderId="0" xfId="3" applyFont="1" applyFill="1" applyBorder="1" applyAlignment="1"/>
    <xf numFmtId="0" fontId="12" fillId="0" borderId="0" xfId="0" applyNumberFormat="1" applyFont="1">
      <alignment vertical="center"/>
    </xf>
    <xf numFmtId="49" fontId="12" fillId="0" borderId="0" xfId="0" applyNumberFormat="1" applyFont="1" applyAlignment="1">
      <alignment horizontal="right"/>
    </xf>
    <xf numFmtId="0" fontId="11" fillId="0" borderId="0" xfId="0" applyNumberFormat="1" applyFont="1" applyAlignment="1">
      <alignment horizontal="right"/>
    </xf>
    <xf numFmtId="49" fontId="13" fillId="0" borderId="0" xfId="3" applyNumberFormat="1" applyFont="1" applyAlignment="1">
      <alignment horizontal="right"/>
    </xf>
    <xf numFmtId="0" fontId="5" fillId="0" borderId="0" xfId="0" applyFont="1" applyFill="1" applyBorder="1" applyAlignment="1">
      <alignment horizontal="left" vertical="center"/>
    </xf>
    <xf numFmtId="0" fontId="12" fillId="0" borderId="0" xfId="0" applyFont="1" applyAlignment="1"/>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0" xfId="1" applyFont="1" applyFill="1" applyBorder="1" applyAlignment="1">
      <alignment vertical="center"/>
    </xf>
    <xf numFmtId="0" fontId="3" fillId="0" borderId="2" xfId="1" applyFont="1" applyFill="1" applyBorder="1" applyAlignment="1">
      <alignment horizontal="center" vertical="distributed" textRotation="255" indent="1"/>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5" xfId="1" applyFont="1" applyFill="1" applyBorder="1" applyAlignment="1">
      <alignment vertical="center"/>
    </xf>
    <xf numFmtId="0" fontId="3" fillId="0" borderId="5" xfId="1" applyFont="1" applyFill="1" applyBorder="1" applyAlignment="1">
      <alignment horizontal="left" vertical="center"/>
    </xf>
    <xf numFmtId="177" fontId="3" fillId="0" borderId="4"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77" fontId="1" fillId="0" borderId="4" xfId="0" applyNumberFormat="1" applyFont="1" applyFill="1" applyBorder="1" applyAlignment="1">
      <alignment horizontal="right" vertical="center"/>
    </xf>
    <xf numFmtId="0" fontId="3" fillId="0" borderId="0"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0" xfId="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1" xfId="1" applyFont="1" applyFill="1" applyBorder="1" applyAlignment="1">
      <alignment horizontal="center" vertical="center"/>
    </xf>
    <xf numFmtId="177" fontId="3" fillId="0" borderId="0" xfId="1" applyNumberFormat="1" applyFont="1" applyFill="1" applyBorder="1" applyAlignment="1">
      <alignment horizontal="right" vertical="center"/>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0" xfId="1" applyFont="1" applyFill="1" applyBorder="1" applyAlignment="1">
      <alignment horizontal="center" vertical="center" wrapText="1"/>
    </xf>
    <xf numFmtId="0" fontId="3" fillId="0" borderId="0" xfId="1" applyFont="1" applyFill="1" applyBorder="1" applyAlignment="1">
      <alignment vertical="center"/>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1" applyFont="1" applyFill="1" applyBorder="1" applyAlignment="1">
      <alignment vertical="center"/>
    </xf>
    <xf numFmtId="0" fontId="3" fillId="0" borderId="0"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3" fillId="0" borderId="0" xfId="0" applyFont="1" applyFill="1" applyBorder="1" applyAlignment="1">
      <alignment horizontal="center" vertical="center" wrapText="1"/>
    </xf>
    <xf numFmtId="177" fontId="3" fillId="0" borderId="0" xfId="1" applyNumberFormat="1" applyFont="1" applyFill="1" applyBorder="1" applyAlignment="1">
      <alignment horizontal="right" vertical="center"/>
    </xf>
    <xf numFmtId="200" fontId="7" fillId="0" borderId="3" xfId="1" applyNumberFormat="1" applyFont="1" applyFill="1" applyBorder="1" applyAlignment="1">
      <alignment horizontal="center" vertical="center" shrinkToFit="1"/>
    </xf>
    <xf numFmtId="177" fontId="1" fillId="0" borderId="8" xfId="13" applyNumberFormat="1" applyFont="1" applyFill="1" applyBorder="1" applyAlignment="1">
      <alignment vertical="center" shrinkToFit="1"/>
    </xf>
    <xf numFmtId="177" fontId="15" fillId="0" borderId="8" xfId="13" applyNumberFormat="1" applyFont="1" applyFill="1" applyBorder="1" applyAlignment="1">
      <alignment vertical="center" shrinkToFit="1"/>
    </xf>
    <xf numFmtId="177" fontId="1" fillId="0" borderId="0" xfId="13" applyNumberFormat="1" applyFont="1" applyFill="1" applyBorder="1" applyAlignment="1">
      <alignment vertical="center" shrinkToFit="1"/>
    </xf>
    <xf numFmtId="177" fontId="15" fillId="0" borderId="0" xfId="13" applyNumberFormat="1" applyFont="1" applyFill="1" applyBorder="1" applyAlignment="1">
      <alignment vertical="center" shrinkToFit="1"/>
    </xf>
    <xf numFmtId="177" fontId="1" fillId="0" borderId="5" xfId="13" applyNumberFormat="1" applyFont="1" applyFill="1" applyBorder="1" applyAlignment="1">
      <alignment vertical="center" shrinkToFit="1"/>
    </xf>
    <xf numFmtId="177" fontId="15" fillId="0" borderId="5" xfId="13" applyNumberFormat="1" applyFont="1" applyFill="1" applyBorder="1" applyAlignment="1">
      <alignment vertical="center" shrinkToFit="1"/>
    </xf>
    <xf numFmtId="0" fontId="7" fillId="0" borderId="5" xfId="1"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0" xfId="1" applyFont="1" applyFill="1" applyBorder="1" applyAlignment="1">
      <alignment horizontal="left" vertical="center" indent="1"/>
    </xf>
    <xf numFmtId="181" fontId="3" fillId="0" borderId="0" xfId="1" applyNumberFormat="1" applyFont="1" applyFill="1" applyBorder="1" applyAlignment="1">
      <alignment horizontal="right" vertical="center"/>
    </xf>
    <xf numFmtId="0" fontId="3" fillId="0" borderId="0" xfId="1" applyFont="1" applyFill="1" applyBorder="1" applyAlignment="1">
      <alignment horizontal="left" vertical="center" wrapText="1" indent="1"/>
    </xf>
    <xf numFmtId="0" fontId="1" fillId="0" borderId="0" xfId="1" applyFont="1" applyFill="1" applyBorder="1" applyAlignment="1">
      <alignment horizontal="left" vertical="center" indent="1"/>
    </xf>
    <xf numFmtId="200" fontId="3" fillId="0" borderId="3" xfId="1" applyNumberFormat="1" applyFont="1" applyFill="1" applyBorder="1" applyAlignment="1">
      <alignment horizontal="center" vertical="center"/>
    </xf>
    <xf numFmtId="0" fontId="3" fillId="0" borderId="0" xfId="1" applyFont="1" applyFill="1" applyBorder="1" applyAlignment="1">
      <alignment horizontal="left" vertical="center"/>
    </xf>
    <xf numFmtId="38" fontId="3" fillId="0" borderId="0" xfId="8" applyFont="1" applyFill="1" applyBorder="1" applyAlignment="1">
      <alignment horizontal="right" vertical="center"/>
    </xf>
    <xf numFmtId="38" fontId="7" fillId="0" borderId="4" xfId="5" applyFont="1" applyFill="1" applyBorder="1" applyAlignment="1">
      <alignment horizontal="right" vertical="center"/>
    </xf>
    <xf numFmtId="38" fontId="3" fillId="0" borderId="4" xfId="8" applyFont="1" applyFill="1" applyBorder="1" applyAlignment="1">
      <alignment horizontal="right" vertical="center"/>
    </xf>
    <xf numFmtId="38" fontId="3" fillId="0" borderId="6" xfId="8" applyFont="1" applyFill="1" applyBorder="1" applyAlignment="1">
      <alignment horizontal="right" vertical="center"/>
    </xf>
    <xf numFmtId="38" fontId="3" fillId="0" borderId="5" xfId="8" applyFont="1" applyFill="1" applyBorder="1" applyAlignment="1">
      <alignment horizontal="right" vertical="center"/>
    </xf>
    <xf numFmtId="177" fontId="15" fillId="0" borderId="6" xfId="0" applyNumberFormat="1" applyFont="1" applyFill="1" applyBorder="1" applyAlignment="1">
      <alignment horizontal="right" vertical="center"/>
    </xf>
    <xf numFmtId="177" fontId="3" fillId="0" borderId="4" xfId="1" applyNumberFormat="1" applyFont="1" applyFill="1" applyBorder="1" applyAlignment="1">
      <alignment horizontal="righ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7" xfId="1" applyFont="1" applyFill="1" applyBorder="1" applyAlignment="1">
      <alignment horizontal="center" vertical="distributed" textRotation="255" indent="1"/>
    </xf>
    <xf numFmtId="0" fontId="3" fillId="0" borderId="6" xfId="1" applyFont="1" applyFill="1" applyBorder="1" applyAlignment="1">
      <alignment horizontal="center" vertical="distributed" textRotation="255" indent="1"/>
    </xf>
    <xf numFmtId="0" fontId="1" fillId="0" borderId="2" xfId="1" applyFont="1" applyFill="1" applyBorder="1" applyAlignment="1">
      <alignment horizontal="center" vertical="distributed" textRotation="255" indent="1"/>
    </xf>
  </cellXfs>
  <cellStyles count="14">
    <cellStyle name="ハイパーリンク" xfId="3" builtinId="8"/>
    <cellStyle name="桁区切り 2" xfId="5"/>
    <cellStyle name="桁区切り 2 2" xfId="8"/>
    <cellStyle name="桁区切り 3" xfId="6"/>
    <cellStyle name="桁区切り 4" xfId="12"/>
    <cellStyle name="標準" xfId="0" builtinId="0"/>
    <cellStyle name="標準 2" xfId="1"/>
    <cellStyle name="標準 2 2" xfId="2"/>
    <cellStyle name="標準 2 2 2" xfId="10"/>
    <cellStyle name="標準 2 3" xfId="4"/>
    <cellStyle name="標準 2 3 2" xfId="11"/>
    <cellStyle name="標準 3" xfId="7"/>
    <cellStyle name="標準 3 2" xfId="9"/>
    <cellStyle name="標準_■主要系列表"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16</xdr:col>
      <xdr:colOff>9525</xdr:colOff>
      <xdr:row>14</xdr:row>
      <xdr:rowOff>134470</xdr:rowOff>
    </xdr:to>
    <xdr:sp macro="" textlink="">
      <xdr:nvSpPr>
        <xdr:cNvPr id="2" name="テキスト ボックス 1">
          <a:extLst>
            <a:ext uri="{FF2B5EF4-FFF2-40B4-BE49-F238E27FC236}">
              <a16:creationId xmlns:a16="http://schemas.microsoft.com/office/drawing/2014/main" id="{00000000-0008-0000-6800-000002000000}"/>
            </a:ext>
          </a:extLst>
        </xdr:cNvPr>
        <xdr:cNvSpPr txBox="1"/>
      </xdr:nvSpPr>
      <xdr:spPr>
        <a:xfrm>
          <a:off x="0" y="4324350"/>
          <a:ext cx="8705850" cy="324970"/>
        </a:xfrm>
        <a:prstGeom prst="rect">
          <a:avLst/>
        </a:prstGeom>
        <a:solidFill>
          <a:srgbClr val="FFFFCC"/>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Ｐ明朝" panose="02020600040205080304" pitchFamily="18" charset="-128"/>
              <a:ea typeface="ＭＳ Ｐ明朝" panose="02020600040205080304" pitchFamily="18" charset="-128"/>
            </a:rPr>
            <a:t>※2022</a:t>
          </a:r>
          <a:r>
            <a:rPr kumimoji="1" lang="ja-JP" altLang="en-US" sz="1100">
              <a:latin typeface="ＭＳ Ｐ明朝" panose="02020600040205080304" pitchFamily="18" charset="-128"/>
              <a:ea typeface="ＭＳ Ｐ明朝" panose="02020600040205080304" pitchFamily="18" charset="-128"/>
            </a:rPr>
            <a:t>（令和</a:t>
          </a:r>
          <a:r>
            <a:rPr kumimoji="1" lang="en-US" altLang="ja-JP" sz="1100">
              <a:latin typeface="ＭＳ Ｐ明朝" panose="02020600040205080304" pitchFamily="18" charset="-128"/>
              <a:ea typeface="ＭＳ Ｐ明朝" panose="02020600040205080304" pitchFamily="18" charset="-128"/>
            </a:rPr>
            <a:t>4</a:t>
          </a:r>
          <a:r>
            <a:rPr kumimoji="1" lang="ja-JP" altLang="en-US" sz="1100">
              <a:latin typeface="ＭＳ Ｐ明朝" panose="02020600040205080304" pitchFamily="18" charset="-128"/>
              <a:ea typeface="ＭＳ Ｐ明朝" panose="02020600040205080304" pitchFamily="18" charset="-128"/>
            </a:rPr>
            <a:t>）年度の公表につきましては、福島県ウェブサイトより公表される福島県市町村民経済計算年報の公表日以降となります。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0</xdr:rowOff>
    </xdr:from>
    <xdr:to>
      <xdr:col>7</xdr:col>
      <xdr:colOff>648821</xdr:colOff>
      <xdr:row>32</xdr:row>
      <xdr:rowOff>134470</xdr:rowOff>
    </xdr:to>
    <xdr:sp macro="" textlink="">
      <xdr:nvSpPr>
        <xdr:cNvPr id="2" name="テキスト ボックス 1">
          <a:extLst>
            <a:ext uri="{FF2B5EF4-FFF2-40B4-BE49-F238E27FC236}">
              <a16:creationId xmlns:a16="http://schemas.microsoft.com/office/drawing/2014/main" id="{00000000-0008-0000-6900-000002000000}"/>
            </a:ext>
          </a:extLst>
        </xdr:cNvPr>
        <xdr:cNvSpPr txBox="1"/>
      </xdr:nvSpPr>
      <xdr:spPr>
        <a:xfrm>
          <a:off x="0" y="10801350"/>
          <a:ext cx="8716496" cy="324970"/>
        </a:xfrm>
        <a:prstGeom prst="rect">
          <a:avLst/>
        </a:prstGeom>
        <a:solidFill>
          <a:srgbClr val="FFFFCC"/>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Ｐ明朝" panose="02020600040205080304" pitchFamily="18" charset="-128"/>
              <a:ea typeface="ＭＳ Ｐ明朝" panose="02020600040205080304" pitchFamily="18" charset="-128"/>
            </a:rPr>
            <a:t>※2022</a:t>
          </a:r>
          <a:r>
            <a:rPr kumimoji="1" lang="ja-JP" altLang="en-US" sz="1100">
              <a:latin typeface="ＭＳ Ｐ明朝" panose="02020600040205080304" pitchFamily="18" charset="-128"/>
              <a:ea typeface="ＭＳ Ｐ明朝" panose="02020600040205080304" pitchFamily="18" charset="-128"/>
            </a:rPr>
            <a:t>（令和</a:t>
          </a:r>
          <a:r>
            <a:rPr kumimoji="1" lang="en-US" altLang="ja-JP" sz="1100">
              <a:latin typeface="ＭＳ Ｐ明朝" panose="02020600040205080304" pitchFamily="18" charset="-128"/>
              <a:ea typeface="ＭＳ Ｐ明朝" panose="02020600040205080304" pitchFamily="18" charset="-128"/>
            </a:rPr>
            <a:t>4</a:t>
          </a:r>
          <a:r>
            <a:rPr kumimoji="1" lang="ja-JP" altLang="en-US" sz="1100">
              <a:latin typeface="ＭＳ Ｐ明朝" panose="02020600040205080304" pitchFamily="18" charset="-128"/>
              <a:ea typeface="ＭＳ Ｐ明朝" panose="02020600040205080304" pitchFamily="18" charset="-128"/>
            </a:rPr>
            <a:t>）年度の公表につきましては、福島県ウェブサイトより公表される福島県市町村民経済計算年報の公表日以降となります。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435909</xdr:colOff>
      <xdr:row>21</xdr:row>
      <xdr:rowOff>134470</xdr:rowOff>
    </xdr:to>
    <xdr:sp macro="" textlink="">
      <xdr:nvSpPr>
        <xdr:cNvPr id="2" name="テキスト ボックス 1">
          <a:extLst>
            <a:ext uri="{FF2B5EF4-FFF2-40B4-BE49-F238E27FC236}">
              <a16:creationId xmlns:a16="http://schemas.microsoft.com/office/drawing/2014/main" id="{00000000-0008-0000-6A00-000002000000}"/>
            </a:ext>
          </a:extLst>
        </xdr:cNvPr>
        <xdr:cNvSpPr txBox="1"/>
      </xdr:nvSpPr>
      <xdr:spPr>
        <a:xfrm>
          <a:off x="0" y="6705600"/>
          <a:ext cx="8703609" cy="324970"/>
        </a:xfrm>
        <a:prstGeom prst="rect">
          <a:avLst/>
        </a:prstGeom>
        <a:solidFill>
          <a:srgbClr val="FFFFCC"/>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Ｐ明朝" panose="02020600040205080304" pitchFamily="18" charset="-128"/>
              <a:ea typeface="ＭＳ Ｐ明朝" panose="02020600040205080304" pitchFamily="18" charset="-128"/>
            </a:rPr>
            <a:t>※2022</a:t>
          </a:r>
          <a:r>
            <a:rPr kumimoji="1" lang="ja-JP" altLang="en-US" sz="1100">
              <a:latin typeface="ＭＳ Ｐ明朝" panose="02020600040205080304" pitchFamily="18" charset="-128"/>
              <a:ea typeface="ＭＳ Ｐ明朝" panose="02020600040205080304" pitchFamily="18" charset="-128"/>
            </a:rPr>
            <a:t>（令和</a:t>
          </a:r>
          <a:r>
            <a:rPr kumimoji="1" lang="en-US" altLang="ja-JP" sz="1100">
              <a:latin typeface="ＭＳ Ｐ明朝" panose="02020600040205080304" pitchFamily="18" charset="-128"/>
              <a:ea typeface="ＭＳ Ｐ明朝" panose="02020600040205080304" pitchFamily="18" charset="-128"/>
            </a:rPr>
            <a:t>4</a:t>
          </a:r>
          <a:r>
            <a:rPr kumimoji="1" lang="ja-JP" altLang="en-US" sz="1100">
              <a:latin typeface="ＭＳ Ｐ明朝" panose="02020600040205080304" pitchFamily="18" charset="-128"/>
              <a:ea typeface="ＭＳ Ｐ明朝" panose="02020600040205080304" pitchFamily="18" charset="-128"/>
            </a:rPr>
            <a:t>）年度の公表につきましては、福島県ウェブサイトより公表される福島県市町村民経済計算年報の公表日以降となります。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12</xdr:col>
      <xdr:colOff>189379</xdr:colOff>
      <xdr:row>15</xdr:row>
      <xdr:rowOff>134470</xdr:rowOff>
    </xdr:to>
    <xdr:sp macro="" textlink="">
      <xdr:nvSpPr>
        <xdr:cNvPr id="2" name="テキスト ボックス 1">
          <a:extLst>
            <a:ext uri="{FF2B5EF4-FFF2-40B4-BE49-F238E27FC236}">
              <a16:creationId xmlns:a16="http://schemas.microsoft.com/office/drawing/2014/main" id="{00000000-0008-0000-6B00-000002000000}"/>
            </a:ext>
          </a:extLst>
        </xdr:cNvPr>
        <xdr:cNvSpPr txBox="1"/>
      </xdr:nvSpPr>
      <xdr:spPr>
        <a:xfrm>
          <a:off x="0" y="4724400"/>
          <a:ext cx="8695204" cy="324970"/>
        </a:xfrm>
        <a:prstGeom prst="rect">
          <a:avLst/>
        </a:prstGeom>
        <a:solidFill>
          <a:srgbClr val="FFFFCC"/>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Ｐ明朝" panose="02020600040205080304" pitchFamily="18" charset="-128"/>
              <a:ea typeface="ＭＳ Ｐ明朝" panose="02020600040205080304" pitchFamily="18" charset="-128"/>
            </a:rPr>
            <a:t>※2022</a:t>
          </a:r>
          <a:r>
            <a:rPr kumimoji="1" lang="ja-JP" altLang="en-US" sz="1100">
              <a:latin typeface="ＭＳ Ｐ明朝" panose="02020600040205080304" pitchFamily="18" charset="-128"/>
              <a:ea typeface="ＭＳ Ｐ明朝" panose="02020600040205080304" pitchFamily="18" charset="-128"/>
            </a:rPr>
            <a:t>（令和</a:t>
          </a:r>
          <a:r>
            <a:rPr kumimoji="1" lang="en-US" altLang="ja-JP" sz="1100">
              <a:latin typeface="ＭＳ Ｐ明朝" panose="02020600040205080304" pitchFamily="18" charset="-128"/>
              <a:ea typeface="ＭＳ Ｐ明朝" panose="02020600040205080304" pitchFamily="18" charset="-128"/>
            </a:rPr>
            <a:t>4</a:t>
          </a:r>
          <a:r>
            <a:rPr kumimoji="1" lang="ja-JP" altLang="en-US" sz="1100">
              <a:latin typeface="ＭＳ Ｐ明朝" panose="02020600040205080304" pitchFamily="18" charset="-128"/>
              <a:ea typeface="ＭＳ Ｐ明朝" panose="02020600040205080304" pitchFamily="18" charset="-128"/>
            </a:rPr>
            <a:t>）年度の公表につきましては、福島県ウェブサイトより公表される福島県市町村民経済計算年報の公表日以降となります。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171450</xdr:colOff>
      <xdr:row>14</xdr:row>
      <xdr:rowOff>134470</xdr:rowOff>
    </xdr:to>
    <xdr:sp macro="" textlink="">
      <xdr:nvSpPr>
        <xdr:cNvPr id="2" name="テキスト ボックス 1">
          <a:extLst>
            <a:ext uri="{FF2B5EF4-FFF2-40B4-BE49-F238E27FC236}">
              <a16:creationId xmlns:a16="http://schemas.microsoft.com/office/drawing/2014/main" id="{00000000-0008-0000-6C00-000002000000}"/>
            </a:ext>
          </a:extLst>
        </xdr:cNvPr>
        <xdr:cNvSpPr txBox="1"/>
      </xdr:nvSpPr>
      <xdr:spPr>
        <a:xfrm>
          <a:off x="0" y="4419600"/>
          <a:ext cx="8705850" cy="324970"/>
        </a:xfrm>
        <a:prstGeom prst="rect">
          <a:avLst/>
        </a:prstGeom>
        <a:solidFill>
          <a:srgbClr val="FFFFCC"/>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Ｐ明朝" panose="02020600040205080304" pitchFamily="18" charset="-128"/>
              <a:ea typeface="ＭＳ Ｐ明朝" panose="02020600040205080304" pitchFamily="18" charset="-128"/>
            </a:rPr>
            <a:t>※2022</a:t>
          </a:r>
          <a:r>
            <a:rPr kumimoji="1" lang="ja-JP" altLang="en-US" sz="1100">
              <a:latin typeface="ＭＳ Ｐ明朝" panose="02020600040205080304" pitchFamily="18" charset="-128"/>
              <a:ea typeface="ＭＳ Ｐ明朝" panose="02020600040205080304" pitchFamily="18" charset="-128"/>
            </a:rPr>
            <a:t>（令和</a:t>
          </a:r>
          <a:r>
            <a:rPr kumimoji="1" lang="en-US" altLang="ja-JP" sz="1100">
              <a:latin typeface="ＭＳ Ｐ明朝" panose="02020600040205080304" pitchFamily="18" charset="-128"/>
              <a:ea typeface="ＭＳ Ｐ明朝" panose="02020600040205080304" pitchFamily="18" charset="-128"/>
            </a:rPr>
            <a:t>4</a:t>
          </a:r>
          <a:r>
            <a:rPr kumimoji="1" lang="ja-JP" altLang="en-US" sz="1100">
              <a:latin typeface="ＭＳ Ｐ明朝" panose="02020600040205080304" pitchFamily="18" charset="-128"/>
              <a:ea typeface="ＭＳ Ｐ明朝" panose="02020600040205080304" pitchFamily="18" charset="-128"/>
            </a:rPr>
            <a:t>）年度の公表につきましては、福島県ウェブサイトより公表される福島県市町村民経済計算年報の公表日以降となります。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6" Type="http://schemas.openxmlformats.org/officeDocument/2006/relationships/printerSettings" Target="../printerSettings/printerSettings76.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printerSettings" Target="../printerSettings/printerSettings80.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26" Type="http://schemas.openxmlformats.org/officeDocument/2006/relationships/printerSettings" Target="../printerSettings/printerSettings109.bin"/><Relationship Id="rId39" Type="http://schemas.openxmlformats.org/officeDocument/2006/relationships/printerSettings" Target="../printerSettings/printerSettings122.bin"/><Relationship Id="rId21" Type="http://schemas.openxmlformats.org/officeDocument/2006/relationships/printerSettings" Target="../printerSettings/printerSettings104.bin"/><Relationship Id="rId34" Type="http://schemas.openxmlformats.org/officeDocument/2006/relationships/printerSettings" Target="../printerSettings/printerSettings117.bin"/><Relationship Id="rId42" Type="http://schemas.openxmlformats.org/officeDocument/2006/relationships/printerSettings" Target="../printerSettings/printerSettings125.bin"/><Relationship Id="rId47" Type="http://schemas.openxmlformats.org/officeDocument/2006/relationships/printerSettings" Target="../printerSettings/printerSettings130.bin"/><Relationship Id="rId50" Type="http://schemas.openxmlformats.org/officeDocument/2006/relationships/printerSettings" Target="../printerSettings/printerSettings133.bin"/><Relationship Id="rId55" Type="http://schemas.openxmlformats.org/officeDocument/2006/relationships/printerSettings" Target="../printerSettings/printerSettings138.bin"/><Relationship Id="rId63" Type="http://schemas.openxmlformats.org/officeDocument/2006/relationships/printerSettings" Target="../printerSettings/printerSettings146.bin"/><Relationship Id="rId68" Type="http://schemas.openxmlformats.org/officeDocument/2006/relationships/printerSettings" Target="../printerSettings/printerSettings151.bin"/><Relationship Id="rId76" Type="http://schemas.openxmlformats.org/officeDocument/2006/relationships/printerSettings" Target="../printerSettings/printerSettings159.bin"/><Relationship Id="rId7" Type="http://schemas.openxmlformats.org/officeDocument/2006/relationships/printerSettings" Target="../printerSettings/printerSettings90.bin"/><Relationship Id="rId71" Type="http://schemas.openxmlformats.org/officeDocument/2006/relationships/printerSettings" Target="../printerSettings/printerSettings154.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9" Type="http://schemas.openxmlformats.org/officeDocument/2006/relationships/printerSettings" Target="../printerSettings/printerSettings112.bin"/><Relationship Id="rId11" Type="http://schemas.openxmlformats.org/officeDocument/2006/relationships/printerSettings" Target="../printerSettings/printerSettings94.bin"/><Relationship Id="rId24" Type="http://schemas.openxmlformats.org/officeDocument/2006/relationships/printerSettings" Target="../printerSettings/printerSettings107.bin"/><Relationship Id="rId32" Type="http://schemas.openxmlformats.org/officeDocument/2006/relationships/printerSettings" Target="../printerSettings/printerSettings115.bin"/><Relationship Id="rId37" Type="http://schemas.openxmlformats.org/officeDocument/2006/relationships/printerSettings" Target="../printerSettings/printerSettings120.bin"/><Relationship Id="rId40" Type="http://schemas.openxmlformats.org/officeDocument/2006/relationships/printerSettings" Target="../printerSettings/printerSettings123.bin"/><Relationship Id="rId45" Type="http://schemas.openxmlformats.org/officeDocument/2006/relationships/printerSettings" Target="../printerSettings/printerSettings128.bin"/><Relationship Id="rId53" Type="http://schemas.openxmlformats.org/officeDocument/2006/relationships/printerSettings" Target="../printerSettings/printerSettings136.bin"/><Relationship Id="rId58" Type="http://schemas.openxmlformats.org/officeDocument/2006/relationships/printerSettings" Target="../printerSettings/printerSettings141.bin"/><Relationship Id="rId66" Type="http://schemas.openxmlformats.org/officeDocument/2006/relationships/printerSettings" Target="../printerSettings/printerSettings149.bin"/><Relationship Id="rId74" Type="http://schemas.openxmlformats.org/officeDocument/2006/relationships/printerSettings" Target="../printerSettings/printerSettings157.bin"/><Relationship Id="rId79" Type="http://schemas.openxmlformats.org/officeDocument/2006/relationships/printerSettings" Target="../printerSettings/printerSettings162.bin"/><Relationship Id="rId5" Type="http://schemas.openxmlformats.org/officeDocument/2006/relationships/printerSettings" Target="../printerSettings/printerSettings88.bin"/><Relationship Id="rId61" Type="http://schemas.openxmlformats.org/officeDocument/2006/relationships/printerSettings" Target="../printerSettings/printerSettings144.bin"/><Relationship Id="rId82" Type="http://schemas.openxmlformats.org/officeDocument/2006/relationships/printerSettings" Target="../printerSettings/printerSettings165.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31" Type="http://schemas.openxmlformats.org/officeDocument/2006/relationships/printerSettings" Target="../printerSettings/printerSettings114.bin"/><Relationship Id="rId44" Type="http://schemas.openxmlformats.org/officeDocument/2006/relationships/printerSettings" Target="../printerSettings/printerSettings127.bin"/><Relationship Id="rId52" Type="http://schemas.openxmlformats.org/officeDocument/2006/relationships/printerSettings" Target="../printerSettings/printerSettings135.bin"/><Relationship Id="rId60" Type="http://schemas.openxmlformats.org/officeDocument/2006/relationships/printerSettings" Target="../printerSettings/printerSettings143.bin"/><Relationship Id="rId65" Type="http://schemas.openxmlformats.org/officeDocument/2006/relationships/printerSettings" Target="../printerSettings/printerSettings148.bin"/><Relationship Id="rId73" Type="http://schemas.openxmlformats.org/officeDocument/2006/relationships/printerSettings" Target="../printerSettings/printerSettings156.bin"/><Relationship Id="rId78" Type="http://schemas.openxmlformats.org/officeDocument/2006/relationships/printerSettings" Target="../printerSettings/printerSettings161.bin"/><Relationship Id="rId81" Type="http://schemas.openxmlformats.org/officeDocument/2006/relationships/printerSettings" Target="../printerSettings/printerSettings164.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 Id="rId27" Type="http://schemas.openxmlformats.org/officeDocument/2006/relationships/printerSettings" Target="../printerSettings/printerSettings110.bin"/><Relationship Id="rId30" Type="http://schemas.openxmlformats.org/officeDocument/2006/relationships/printerSettings" Target="../printerSettings/printerSettings113.bin"/><Relationship Id="rId35" Type="http://schemas.openxmlformats.org/officeDocument/2006/relationships/printerSettings" Target="../printerSettings/printerSettings118.bin"/><Relationship Id="rId43" Type="http://schemas.openxmlformats.org/officeDocument/2006/relationships/printerSettings" Target="../printerSettings/printerSettings126.bin"/><Relationship Id="rId48" Type="http://schemas.openxmlformats.org/officeDocument/2006/relationships/printerSettings" Target="../printerSettings/printerSettings131.bin"/><Relationship Id="rId56" Type="http://schemas.openxmlformats.org/officeDocument/2006/relationships/printerSettings" Target="../printerSettings/printerSettings139.bin"/><Relationship Id="rId64" Type="http://schemas.openxmlformats.org/officeDocument/2006/relationships/printerSettings" Target="../printerSettings/printerSettings147.bin"/><Relationship Id="rId69" Type="http://schemas.openxmlformats.org/officeDocument/2006/relationships/printerSettings" Target="../printerSettings/printerSettings152.bin"/><Relationship Id="rId77" Type="http://schemas.openxmlformats.org/officeDocument/2006/relationships/printerSettings" Target="../printerSettings/printerSettings160.bin"/><Relationship Id="rId8" Type="http://schemas.openxmlformats.org/officeDocument/2006/relationships/printerSettings" Target="../printerSettings/printerSettings91.bin"/><Relationship Id="rId51" Type="http://schemas.openxmlformats.org/officeDocument/2006/relationships/printerSettings" Target="../printerSettings/printerSettings134.bin"/><Relationship Id="rId72" Type="http://schemas.openxmlformats.org/officeDocument/2006/relationships/printerSettings" Target="../printerSettings/printerSettings155.bin"/><Relationship Id="rId80" Type="http://schemas.openxmlformats.org/officeDocument/2006/relationships/printerSettings" Target="../printerSettings/printerSettings163.bin"/><Relationship Id="rId3" Type="http://schemas.openxmlformats.org/officeDocument/2006/relationships/printerSettings" Target="../printerSettings/printerSettings86.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5" Type="http://schemas.openxmlformats.org/officeDocument/2006/relationships/printerSettings" Target="../printerSettings/printerSettings108.bin"/><Relationship Id="rId33" Type="http://schemas.openxmlformats.org/officeDocument/2006/relationships/printerSettings" Target="../printerSettings/printerSettings116.bin"/><Relationship Id="rId38" Type="http://schemas.openxmlformats.org/officeDocument/2006/relationships/printerSettings" Target="../printerSettings/printerSettings121.bin"/><Relationship Id="rId46" Type="http://schemas.openxmlformats.org/officeDocument/2006/relationships/printerSettings" Target="../printerSettings/printerSettings129.bin"/><Relationship Id="rId59" Type="http://schemas.openxmlformats.org/officeDocument/2006/relationships/printerSettings" Target="../printerSettings/printerSettings142.bin"/><Relationship Id="rId67" Type="http://schemas.openxmlformats.org/officeDocument/2006/relationships/printerSettings" Target="../printerSettings/printerSettings150.bin"/><Relationship Id="rId20" Type="http://schemas.openxmlformats.org/officeDocument/2006/relationships/printerSettings" Target="../printerSettings/printerSettings103.bin"/><Relationship Id="rId41" Type="http://schemas.openxmlformats.org/officeDocument/2006/relationships/printerSettings" Target="../printerSettings/printerSettings124.bin"/><Relationship Id="rId54" Type="http://schemas.openxmlformats.org/officeDocument/2006/relationships/printerSettings" Target="../printerSettings/printerSettings137.bin"/><Relationship Id="rId62" Type="http://schemas.openxmlformats.org/officeDocument/2006/relationships/printerSettings" Target="../printerSettings/printerSettings145.bin"/><Relationship Id="rId70" Type="http://schemas.openxmlformats.org/officeDocument/2006/relationships/printerSettings" Target="../printerSettings/printerSettings153.bin"/><Relationship Id="rId75" Type="http://schemas.openxmlformats.org/officeDocument/2006/relationships/printerSettings" Target="../printerSettings/printerSettings158.bin"/><Relationship Id="rId83" Type="http://schemas.openxmlformats.org/officeDocument/2006/relationships/printerSettings" Target="../printerSettings/printerSettings166.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23" Type="http://schemas.openxmlformats.org/officeDocument/2006/relationships/printerSettings" Target="../printerSettings/printerSettings106.bin"/><Relationship Id="rId28" Type="http://schemas.openxmlformats.org/officeDocument/2006/relationships/printerSettings" Target="../printerSettings/printerSettings111.bin"/><Relationship Id="rId36" Type="http://schemas.openxmlformats.org/officeDocument/2006/relationships/printerSettings" Target="../printerSettings/printerSettings119.bin"/><Relationship Id="rId49" Type="http://schemas.openxmlformats.org/officeDocument/2006/relationships/printerSettings" Target="../printerSettings/printerSettings132.bin"/><Relationship Id="rId57" Type="http://schemas.openxmlformats.org/officeDocument/2006/relationships/printerSettings" Target="../printerSettings/printerSettings1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9" Type="http://schemas.openxmlformats.org/officeDocument/2006/relationships/printerSettings" Target="../printerSettings/printerSettings205.bin"/><Relationship Id="rId21" Type="http://schemas.openxmlformats.org/officeDocument/2006/relationships/printerSettings" Target="../printerSettings/printerSettings187.bin"/><Relationship Id="rId34" Type="http://schemas.openxmlformats.org/officeDocument/2006/relationships/printerSettings" Target="../printerSettings/printerSettings200.bin"/><Relationship Id="rId42" Type="http://schemas.openxmlformats.org/officeDocument/2006/relationships/printerSettings" Target="../printerSettings/printerSettings208.bin"/><Relationship Id="rId47" Type="http://schemas.openxmlformats.org/officeDocument/2006/relationships/printerSettings" Target="../printerSettings/printerSettings213.bin"/><Relationship Id="rId50" Type="http://schemas.openxmlformats.org/officeDocument/2006/relationships/printerSettings" Target="../printerSettings/printerSettings216.bin"/><Relationship Id="rId55" Type="http://schemas.openxmlformats.org/officeDocument/2006/relationships/printerSettings" Target="../printerSettings/printerSettings221.bin"/><Relationship Id="rId63" Type="http://schemas.openxmlformats.org/officeDocument/2006/relationships/printerSettings" Target="../printerSettings/printerSettings229.bin"/><Relationship Id="rId68" Type="http://schemas.openxmlformats.org/officeDocument/2006/relationships/printerSettings" Target="../printerSettings/printerSettings234.bin"/><Relationship Id="rId76" Type="http://schemas.openxmlformats.org/officeDocument/2006/relationships/printerSettings" Target="../printerSettings/printerSettings242.bin"/><Relationship Id="rId7" Type="http://schemas.openxmlformats.org/officeDocument/2006/relationships/printerSettings" Target="../printerSettings/printerSettings173.bin"/><Relationship Id="rId71" Type="http://schemas.openxmlformats.org/officeDocument/2006/relationships/printerSettings" Target="../printerSettings/printerSettings237.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9" Type="http://schemas.openxmlformats.org/officeDocument/2006/relationships/printerSettings" Target="../printerSettings/printerSettings195.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32" Type="http://schemas.openxmlformats.org/officeDocument/2006/relationships/printerSettings" Target="../printerSettings/printerSettings198.bin"/><Relationship Id="rId37" Type="http://schemas.openxmlformats.org/officeDocument/2006/relationships/printerSettings" Target="../printerSettings/printerSettings203.bin"/><Relationship Id="rId40" Type="http://schemas.openxmlformats.org/officeDocument/2006/relationships/printerSettings" Target="../printerSettings/printerSettings206.bin"/><Relationship Id="rId45" Type="http://schemas.openxmlformats.org/officeDocument/2006/relationships/printerSettings" Target="../printerSettings/printerSettings211.bin"/><Relationship Id="rId53" Type="http://schemas.openxmlformats.org/officeDocument/2006/relationships/printerSettings" Target="../printerSettings/printerSettings219.bin"/><Relationship Id="rId58" Type="http://schemas.openxmlformats.org/officeDocument/2006/relationships/printerSettings" Target="../printerSettings/printerSettings224.bin"/><Relationship Id="rId66" Type="http://schemas.openxmlformats.org/officeDocument/2006/relationships/printerSettings" Target="../printerSettings/printerSettings232.bin"/><Relationship Id="rId74" Type="http://schemas.openxmlformats.org/officeDocument/2006/relationships/printerSettings" Target="../printerSettings/printerSettings240.bin"/><Relationship Id="rId79" Type="http://schemas.openxmlformats.org/officeDocument/2006/relationships/printerSettings" Target="../printerSettings/printerSettings245.bin"/><Relationship Id="rId5" Type="http://schemas.openxmlformats.org/officeDocument/2006/relationships/printerSettings" Target="../printerSettings/printerSettings171.bin"/><Relationship Id="rId61" Type="http://schemas.openxmlformats.org/officeDocument/2006/relationships/printerSettings" Target="../printerSettings/printerSettings227.bin"/><Relationship Id="rId82" Type="http://schemas.openxmlformats.org/officeDocument/2006/relationships/printerSettings" Target="../printerSettings/printerSettings248.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31" Type="http://schemas.openxmlformats.org/officeDocument/2006/relationships/printerSettings" Target="../printerSettings/printerSettings197.bin"/><Relationship Id="rId44" Type="http://schemas.openxmlformats.org/officeDocument/2006/relationships/printerSettings" Target="../printerSettings/printerSettings210.bin"/><Relationship Id="rId52" Type="http://schemas.openxmlformats.org/officeDocument/2006/relationships/printerSettings" Target="../printerSettings/printerSettings218.bin"/><Relationship Id="rId60" Type="http://schemas.openxmlformats.org/officeDocument/2006/relationships/printerSettings" Target="../printerSettings/printerSettings226.bin"/><Relationship Id="rId65" Type="http://schemas.openxmlformats.org/officeDocument/2006/relationships/printerSettings" Target="../printerSettings/printerSettings231.bin"/><Relationship Id="rId73" Type="http://schemas.openxmlformats.org/officeDocument/2006/relationships/printerSettings" Target="../printerSettings/printerSettings239.bin"/><Relationship Id="rId78" Type="http://schemas.openxmlformats.org/officeDocument/2006/relationships/printerSettings" Target="../printerSettings/printerSettings244.bin"/><Relationship Id="rId81" Type="http://schemas.openxmlformats.org/officeDocument/2006/relationships/printerSettings" Target="../printerSettings/printerSettings247.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printerSettings" Target="../printerSettings/printerSettings196.bin"/><Relationship Id="rId35" Type="http://schemas.openxmlformats.org/officeDocument/2006/relationships/printerSettings" Target="../printerSettings/printerSettings201.bin"/><Relationship Id="rId43" Type="http://schemas.openxmlformats.org/officeDocument/2006/relationships/printerSettings" Target="../printerSettings/printerSettings209.bin"/><Relationship Id="rId48" Type="http://schemas.openxmlformats.org/officeDocument/2006/relationships/printerSettings" Target="../printerSettings/printerSettings214.bin"/><Relationship Id="rId56" Type="http://schemas.openxmlformats.org/officeDocument/2006/relationships/printerSettings" Target="../printerSettings/printerSettings222.bin"/><Relationship Id="rId64" Type="http://schemas.openxmlformats.org/officeDocument/2006/relationships/printerSettings" Target="../printerSettings/printerSettings230.bin"/><Relationship Id="rId69" Type="http://schemas.openxmlformats.org/officeDocument/2006/relationships/printerSettings" Target="../printerSettings/printerSettings235.bin"/><Relationship Id="rId77" Type="http://schemas.openxmlformats.org/officeDocument/2006/relationships/printerSettings" Target="../printerSettings/printerSettings243.bin"/><Relationship Id="rId8" Type="http://schemas.openxmlformats.org/officeDocument/2006/relationships/printerSettings" Target="../printerSettings/printerSettings174.bin"/><Relationship Id="rId51" Type="http://schemas.openxmlformats.org/officeDocument/2006/relationships/printerSettings" Target="../printerSettings/printerSettings217.bin"/><Relationship Id="rId72" Type="http://schemas.openxmlformats.org/officeDocument/2006/relationships/printerSettings" Target="../printerSettings/printerSettings238.bin"/><Relationship Id="rId80" Type="http://schemas.openxmlformats.org/officeDocument/2006/relationships/printerSettings" Target="../printerSettings/printerSettings246.bin"/><Relationship Id="rId3" Type="http://schemas.openxmlformats.org/officeDocument/2006/relationships/printerSettings" Target="../printerSettings/printerSettings169.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33" Type="http://schemas.openxmlformats.org/officeDocument/2006/relationships/printerSettings" Target="../printerSettings/printerSettings199.bin"/><Relationship Id="rId38" Type="http://schemas.openxmlformats.org/officeDocument/2006/relationships/printerSettings" Target="../printerSettings/printerSettings204.bin"/><Relationship Id="rId46" Type="http://schemas.openxmlformats.org/officeDocument/2006/relationships/printerSettings" Target="../printerSettings/printerSettings212.bin"/><Relationship Id="rId59" Type="http://schemas.openxmlformats.org/officeDocument/2006/relationships/printerSettings" Target="../printerSettings/printerSettings225.bin"/><Relationship Id="rId67" Type="http://schemas.openxmlformats.org/officeDocument/2006/relationships/printerSettings" Target="../printerSettings/printerSettings233.bin"/><Relationship Id="rId20" Type="http://schemas.openxmlformats.org/officeDocument/2006/relationships/printerSettings" Target="../printerSettings/printerSettings186.bin"/><Relationship Id="rId41" Type="http://schemas.openxmlformats.org/officeDocument/2006/relationships/printerSettings" Target="../printerSettings/printerSettings207.bin"/><Relationship Id="rId54" Type="http://schemas.openxmlformats.org/officeDocument/2006/relationships/printerSettings" Target="../printerSettings/printerSettings220.bin"/><Relationship Id="rId62" Type="http://schemas.openxmlformats.org/officeDocument/2006/relationships/printerSettings" Target="../printerSettings/printerSettings228.bin"/><Relationship Id="rId70" Type="http://schemas.openxmlformats.org/officeDocument/2006/relationships/printerSettings" Target="../printerSettings/printerSettings236.bin"/><Relationship Id="rId75" Type="http://schemas.openxmlformats.org/officeDocument/2006/relationships/printerSettings" Target="../printerSettings/printerSettings241.bin"/><Relationship Id="rId83" Type="http://schemas.openxmlformats.org/officeDocument/2006/relationships/printerSettings" Target="../printerSettings/printerSettings249.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36" Type="http://schemas.openxmlformats.org/officeDocument/2006/relationships/printerSettings" Target="../printerSettings/printerSettings202.bin"/><Relationship Id="rId49" Type="http://schemas.openxmlformats.org/officeDocument/2006/relationships/printerSettings" Target="../printerSettings/printerSettings215.bin"/><Relationship Id="rId57" Type="http://schemas.openxmlformats.org/officeDocument/2006/relationships/printerSettings" Target="../printerSettings/printerSettings22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26" Type="http://schemas.openxmlformats.org/officeDocument/2006/relationships/printerSettings" Target="../printerSettings/printerSettings275.bin"/><Relationship Id="rId39" Type="http://schemas.openxmlformats.org/officeDocument/2006/relationships/printerSettings" Target="../printerSettings/printerSettings288.bin"/><Relationship Id="rId21" Type="http://schemas.openxmlformats.org/officeDocument/2006/relationships/printerSettings" Target="../printerSettings/printerSettings270.bin"/><Relationship Id="rId34" Type="http://schemas.openxmlformats.org/officeDocument/2006/relationships/printerSettings" Target="../printerSettings/printerSettings283.bin"/><Relationship Id="rId42" Type="http://schemas.openxmlformats.org/officeDocument/2006/relationships/printerSettings" Target="../printerSettings/printerSettings291.bin"/><Relationship Id="rId47" Type="http://schemas.openxmlformats.org/officeDocument/2006/relationships/printerSettings" Target="../printerSettings/printerSettings296.bin"/><Relationship Id="rId50" Type="http://schemas.openxmlformats.org/officeDocument/2006/relationships/printerSettings" Target="../printerSettings/printerSettings299.bin"/><Relationship Id="rId55" Type="http://schemas.openxmlformats.org/officeDocument/2006/relationships/printerSettings" Target="../printerSettings/printerSettings304.bin"/><Relationship Id="rId63" Type="http://schemas.openxmlformats.org/officeDocument/2006/relationships/printerSettings" Target="../printerSettings/printerSettings312.bin"/><Relationship Id="rId68" Type="http://schemas.openxmlformats.org/officeDocument/2006/relationships/printerSettings" Target="../printerSettings/printerSettings317.bin"/><Relationship Id="rId76" Type="http://schemas.openxmlformats.org/officeDocument/2006/relationships/printerSettings" Target="../printerSettings/printerSettings325.bin"/><Relationship Id="rId7" Type="http://schemas.openxmlformats.org/officeDocument/2006/relationships/printerSettings" Target="../printerSettings/printerSettings256.bin"/><Relationship Id="rId71" Type="http://schemas.openxmlformats.org/officeDocument/2006/relationships/printerSettings" Target="../printerSettings/printerSettings320.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9" Type="http://schemas.openxmlformats.org/officeDocument/2006/relationships/printerSettings" Target="../printerSettings/printerSettings278.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32" Type="http://schemas.openxmlformats.org/officeDocument/2006/relationships/printerSettings" Target="../printerSettings/printerSettings281.bin"/><Relationship Id="rId37" Type="http://schemas.openxmlformats.org/officeDocument/2006/relationships/printerSettings" Target="../printerSettings/printerSettings286.bin"/><Relationship Id="rId40" Type="http://schemas.openxmlformats.org/officeDocument/2006/relationships/printerSettings" Target="../printerSettings/printerSettings289.bin"/><Relationship Id="rId45" Type="http://schemas.openxmlformats.org/officeDocument/2006/relationships/printerSettings" Target="../printerSettings/printerSettings294.bin"/><Relationship Id="rId53" Type="http://schemas.openxmlformats.org/officeDocument/2006/relationships/printerSettings" Target="../printerSettings/printerSettings302.bin"/><Relationship Id="rId58" Type="http://schemas.openxmlformats.org/officeDocument/2006/relationships/printerSettings" Target="../printerSettings/printerSettings307.bin"/><Relationship Id="rId66" Type="http://schemas.openxmlformats.org/officeDocument/2006/relationships/printerSettings" Target="../printerSettings/printerSettings315.bin"/><Relationship Id="rId74" Type="http://schemas.openxmlformats.org/officeDocument/2006/relationships/printerSettings" Target="../printerSettings/printerSettings323.bin"/><Relationship Id="rId79" Type="http://schemas.openxmlformats.org/officeDocument/2006/relationships/printerSettings" Target="../printerSettings/printerSettings328.bin"/><Relationship Id="rId5" Type="http://schemas.openxmlformats.org/officeDocument/2006/relationships/printerSettings" Target="../printerSettings/printerSettings254.bin"/><Relationship Id="rId61" Type="http://schemas.openxmlformats.org/officeDocument/2006/relationships/printerSettings" Target="../printerSettings/printerSettings310.bin"/><Relationship Id="rId82" Type="http://schemas.openxmlformats.org/officeDocument/2006/relationships/printerSettings" Target="../printerSettings/printerSettings331.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31" Type="http://schemas.openxmlformats.org/officeDocument/2006/relationships/printerSettings" Target="../printerSettings/printerSettings280.bin"/><Relationship Id="rId44" Type="http://schemas.openxmlformats.org/officeDocument/2006/relationships/printerSettings" Target="../printerSettings/printerSettings293.bin"/><Relationship Id="rId52" Type="http://schemas.openxmlformats.org/officeDocument/2006/relationships/printerSettings" Target="../printerSettings/printerSettings301.bin"/><Relationship Id="rId60" Type="http://schemas.openxmlformats.org/officeDocument/2006/relationships/printerSettings" Target="../printerSettings/printerSettings309.bin"/><Relationship Id="rId65" Type="http://schemas.openxmlformats.org/officeDocument/2006/relationships/printerSettings" Target="../printerSettings/printerSettings314.bin"/><Relationship Id="rId73" Type="http://schemas.openxmlformats.org/officeDocument/2006/relationships/printerSettings" Target="../printerSettings/printerSettings322.bin"/><Relationship Id="rId78" Type="http://schemas.openxmlformats.org/officeDocument/2006/relationships/printerSettings" Target="../printerSettings/printerSettings327.bin"/><Relationship Id="rId81" Type="http://schemas.openxmlformats.org/officeDocument/2006/relationships/printerSettings" Target="../printerSettings/printerSettings330.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 Id="rId27" Type="http://schemas.openxmlformats.org/officeDocument/2006/relationships/printerSettings" Target="../printerSettings/printerSettings276.bin"/><Relationship Id="rId30" Type="http://schemas.openxmlformats.org/officeDocument/2006/relationships/printerSettings" Target="../printerSettings/printerSettings279.bin"/><Relationship Id="rId35" Type="http://schemas.openxmlformats.org/officeDocument/2006/relationships/printerSettings" Target="../printerSettings/printerSettings284.bin"/><Relationship Id="rId43" Type="http://schemas.openxmlformats.org/officeDocument/2006/relationships/printerSettings" Target="../printerSettings/printerSettings292.bin"/><Relationship Id="rId48" Type="http://schemas.openxmlformats.org/officeDocument/2006/relationships/printerSettings" Target="../printerSettings/printerSettings297.bin"/><Relationship Id="rId56" Type="http://schemas.openxmlformats.org/officeDocument/2006/relationships/printerSettings" Target="../printerSettings/printerSettings305.bin"/><Relationship Id="rId64" Type="http://schemas.openxmlformats.org/officeDocument/2006/relationships/printerSettings" Target="../printerSettings/printerSettings313.bin"/><Relationship Id="rId69" Type="http://schemas.openxmlformats.org/officeDocument/2006/relationships/printerSettings" Target="../printerSettings/printerSettings318.bin"/><Relationship Id="rId77" Type="http://schemas.openxmlformats.org/officeDocument/2006/relationships/printerSettings" Target="../printerSettings/printerSettings326.bin"/><Relationship Id="rId8" Type="http://schemas.openxmlformats.org/officeDocument/2006/relationships/printerSettings" Target="../printerSettings/printerSettings257.bin"/><Relationship Id="rId51" Type="http://schemas.openxmlformats.org/officeDocument/2006/relationships/printerSettings" Target="../printerSettings/printerSettings300.bin"/><Relationship Id="rId72" Type="http://schemas.openxmlformats.org/officeDocument/2006/relationships/printerSettings" Target="../printerSettings/printerSettings321.bin"/><Relationship Id="rId80" Type="http://schemas.openxmlformats.org/officeDocument/2006/relationships/printerSettings" Target="../printerSettings/printerSettings329.bin"/><Relationship Id="rId3" Type="http://schemas.openxmlformats.org/officeDocument/2006/relationships/printerSettings" Target="../printerSettings/printerSettings252.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5" Type="http://schemas.openxmlformats.org/officeDocument/2006/relationships/printerSettings" Target="../printerSettings/printerSettings274.bin"/><Relationship Id="rId33" Type="http://schemas.openxmlformats.org/officeDocument/2006/relationships/printerSettings" Target="../printerSettings/printerSettings282.bin"/><Relationship Id="rId38" Type="http://schemas.openxmlformats.org/officeDocument/2006/relationships/printerSettings" Target="../printerSettings/printerSettings287.bin"/><Relationship Id="rId46" Type="http://schemas.openxmlformats.org/officeDocument/2006/relationships/printerSettings" Target="../printerSettings/printerSettings295.bin"/><Relationship Id="rId59" Type="http://schemas.openxmlformats.org/officeDocument/2006/relationships/printerSettings" Target="../printerSettings/printerSettings308.bin"/><Relationship Id="rId67" Type="http://schemas.openxmlformats.org/officeDocument/2006/relationships/printerSettings" Target="../printerSettings/printerSettings316.bin"/><Relationship Id="rId20" Type="http://schemas.openxmlformats.org/officeDocument/2006/relationships/printerSettings" Target="../printerSettings/printerSettings269.bin"/><Relationship Id="rId41" Type="http://schemas.openxmlformats.org/officeDocument/2006/relationships/printerSettings" Target="../printerSettings/printerSettings290.bin"/><Relationship Id="rId54" Type="http://schemas.openxmlformats.org/officeDocument/2006/relationships/printerSettings" Target="../printerSettings/printerSettings303.bin"/><Relationship Id="rId62" Type="http://schemas.openxmlformats.org/officeDocument/2006/relationships/printerSettings" Target="../printerSettings/printerSettings311.bin"/><Relationship Id="rId70" Type="http://schemas.openxmlformats.org/officeDocument/2006/relationships/printerSettings" Target="../printerSettings/printerSettings319.bin"/><Relationship Id="rId75" Type="http://schemas.openxmlformats.org/officeDocument/2006/relationships/printerSettings" Target="../printerSettings/printerSettings324.bin"/><Relationship Id="rId83" Type="http://schemas.openxmlformats.org/officeDocument/2006/relationships/printerSettings" Target="../printerSettings/printerSettings332.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28" Type="http://schemas.openxmlformats.org/officeDocument/2006/relationships/printerSettings" Target="../printerSettings/printerSettings277.bin"/><Relationship Id="rId36" Type="http://schemas.openxmlformats.org/officeDocument/2006/relationships/printerSettings" Target="../printerSettings/printerSettings285.bin"/><Relationship Id="rId49" Type="http://schemas.openxmlformats.org/officeDocument/2006/relationships/printerSettings" Target="../printerSettings/printerSettings298.bin"/><Relationship Id="rId57" Type="http://schemas.openxmlformats.org/officeDocument/2006/relationships/printerSettings" Target="../printerSettings/printerSettings30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35.bin"/><Relationship Id="rId2" Type="http://schemas.openxmlformats.org/officeDocument/2006/relationships/printerSettings" Target="../printerSettings/printerSettings334.bin"/><Relationship Id="rId1" Type="http://schemas.openxmlformats.org/officeDocument/2006/relationships/printerSettings" Target="../printerSettings/printerSettings333.bin"/><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8.bin"/><Relationship Id="rId2" Type="http://schemas.openxmlformats.org/officeDocument/2006/relationships/printerSettings" Target="../printerSettings/printerSettings337.bin"/><Relationship Id="rId1" Type="http://schemas.openxmlformats.org/officeDocument/2006/relationships/printerSettings" Target="../printerSettings/printerSettings336.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1.bin"/><Relationship Id="rId2" Type="http://schemas.openxmlformats.org/officeDocument/2006/relationships/printerSettings" Target="../printerSettings/printerSettings340.bin"/><Relationship Id="rId1" Type="http://schemas.openxmlformats.org/officeDocument/2006/relationships/printerSettings" Target="../printerSettings/printerSettings339.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4.bin"/><Relationship Id="rId2" Type="http://schemas.openxmlformats.org/officeDocument/2006/relationships/printerSettings" Target="../printerSettings/printerSettings343.bin"/><Relationship Id="rId1" Type="http://schemas.openxmlformats.org/officeDocument/2006/relationships/printerSettings" Target="../printerSettings/printerSettings342.bin"/><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7.bin"/><Relationship Id="rId2" Type="http://schemas.openxmlformats.org/officeDocument/2006/relationships/printerSettings" Target="../printerSettings/printerSettings346.bin"/><Relationship Id="rId1" Type="http://schemas.openxmlformats.org/officeDocument/2006/relationships/printerSettings" Target="../printerSettings/printerSettings345.bin"/><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55.bin"/><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9" Type="http://schemas.openxmlformats.org/officeDocument/2006/relationships/printerSettings" Target="../printerSettings/printerSettings386.bin"/><Relationship Id="rId3" Type="http://schemas.openxmlformats.org/officeDocument/2006/relationships/printerSettings" Target="../printerSettings/printerSettings350.bin"/><Relationship Id="rId21" Type="http://schemas.openxmlformats.org/officeDocument/2006/relationships/printerSettings" Target="../printerSettings/printerSettings368.bin"/><Relationship Id="rId34" Type="http://schemas.openxmlformats.org/officeDocument/2006/relationships/printerSettings" Target="../printerSettings/printerSettings381.bin"/><Relationship Id="rId42" Type="http://schemas.openxmlformats.org/officeDocument/2006/relationships/printerSettings" Target="../printerSettings/printerSettings389.bin"/><Relationship Id="rId7" Type="http://schemas.openxmlformats.org/officeDocument/2006/relationships/printerSettings" Target="../printerSettings/printerSettings354.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33" Type="http://schemas.openxmlformats.org/officeDocument/2006/relationships/printerSettings" Target="../printerSettings/printerSettings380.bin"/><Relationship Id="rId38" Type="http://schemas.openxmlformats.org/officeDocument/2006/relationships/printerSettings" Target="../printerSettings/printerSettings385.bin"/><Relationship Id="rId46" Type="http://schemas.openxmlformats.org/officeDocument/2006/relationships/printerSettings" Target="../printerSettings/printerSettings393.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0" Type="http://schemas.openxmlformats.org/officeDocument/2006/relationships/printerSettings" Target="../printerSettings/printerSettings367.bin"/><Relationship Id="rId29" Type="http://schemas.openxmlformats.org/officeDocument/2006/relationships/printerSettings" Target="../printerSettings/printerSettings376.bin"/><Relationship Id="rId41" Type="http://schemas.openxmlformats.org/officeDocument/2006/relationships/printerSettings" Target="../printerSettings/printerSettings388.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32" Type="http://schemas.openxmlformats.org/officeDocument/2006/relationships/printerSettings" Target="../printerSettings/printerSettings379.bin"/><Relationship Id="rId37" Type="http://schemas.openxmlformats.org/officeDocument/2006/relationships/printerSettings" Target="../printerSettings/printerSettings384.bin"/><Relationship Id="rId40" Type="http://schemas.openxmlformats.org/officeDocument/2006/relationships/printerSettings" Target="../printerSettings/printerSettings387.bin"/><Relationship Id="rId45" Type="http://schemas.openxmlformats.org/officeDocument/2006/relationships/printerSettings" Target="../printerSettings/printerSettings392.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36" Type="http://schemas.openxmlformats.org/officeDocument/2006/relationships/printerSettings" Target="../printerSettings/printerSettings383.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printerSettings" Target="../printerSettings/printerSettings378.bin"/><Relationship Id="rId44" Type="http://schemas.openxmlformats.org/officeDocument/2006/relationships/printerSettings" Target="../printerSettings/printerSettings391.bin"/><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 Id="rId35" Type="http://schemas.openxmlformats.org/officeDocument/2006/relationships/printerSettings" Target="../printerSettings/printerSettings382.bin"/><Relationship Id="rId43" Type="http://schemas.openxmlformats.org/officeDocument/2006/relationships/printerSettings" Target="../printerSettings/printerSettings390.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06.bin"/><Relationship Id="rId18" Type="http://schemas.openxmlformats.org/officeDocument/2006/relationships/printerSettings" Target="../printerSettings/printerSettings411.bin"/><Relationship Id="rId26" Type="http://schemas.openxmlformats.org/officeDocument/2006/relationships/printerSettings" Target="../printerSettings/printerSettings419.bin"/><Relationship Id="rId39" Type="http://schemas.openxmlformats.org/officeDocument/2006/relationships/printerSettings" Target="../printerSettings/printerSettings432.bin"/><Relationship Id="rId21" Type="http://schemas.openxmlformats.org/officeDocument/2006/relationships/printerSettings" Target="../printerSettings/printerSettings414.bin"/><Relationship Id="rId34" Type="http://schemas.openxmlformats.org/officeDocument/2006/relationships/printerSettings" Target="../printerSettings/printerSettings427.bin"/><Relationship Id="rId42" Type="http://schemas.openxmlformats.org/officeDocument/2006/relationships/printerSettings" Target="../printerSettings/printerSettings435.bin"/><Relationship Id="rId47" Type="http://schemas.openxmlformats.org/officeDocument/2006/relationships/printerSettings" Target="../printerSettings/printerSettings440.bin"/><Relationship Id="rId50" Type="http://schemas.openxmlformats.org/officeDocument/2006/relationships/printerSettings" Target="../printerSettings/printerSettings443.bin"/><Relationship Id="rId55" Type="http://schemas.openxmlformats.org/officeDocument/2006/relationships/printerSettings" Target="../printerSettings/printerSettings448.bin"/><Relationship Id="rId63" Type="http://schemas.openxmlformats.org/officeDocument/2006/relationships/printerSettings" Target="../printerSettings/printerSettings456.bin"/><Relationship Id="rId68" Type="http://schemas.openxmlformats.org/officeDocument/2006/relationships/printerSettings" Target="../printerSettings/printerSettings461.bin"/><Relationship Id="rId76" Type="http://schemas.openxmlformats.org/officeDocument/2006/relationships/printerSettings" Target="../printerSettings/printerSettings469.bin"/><Relationship Id="rId7" Type="http://schemas.openxmlformats.org/officeDocument/2006/relationships/printerSettings" Target="../printerSettings/printerSettings400.bin"/><Relationship Id="rId71" Type="http://schemas.openxmlformats.org/officeDocument/2006/relationships/printerSettings" Target="../printerSettings/printerSettings464.bin"/><Relationship Id="rId2" Type="http://schemas.openxmlformats.org/officeDocument/2006/relationships/printerSettings" Target="../printerSettings/printerSettings395.bin"/><Relationship Id="rId16" Type="http://schemas.openxmlformats.org/officeDocument/2006/relationships/printerSettings" Target="../printerSettings/printerSettings409.bin"/><Relationship Id="rId29" Type="http://schemas.openxmlformats.org/officeDocument/2006/relationships/printerSettings" Target="../printerSettings/printerSettings422.bin"/><Relationship Id="rId11" Type="http://schemas.openxmlformats.org/officeDocument/2006/relationships/printerSettings" Target="../printerSettings/printerSettings404.bin"/><Relationship Id="rId24" Type="http://schemas.openxmlformats.org/officeDocument/2006/relationships/printerSettings" Target="../printerSettings/printerSettings417.bin"/><Relationship Id="rId32" Type="http://schemas.openxmlformats.org/officeDocument/2006/relationships/printerSettings" Target="../printerSettings/printerSettings425.bin"/><Relationship Id="rId37" Type="http://schemas.openxmlformats.org/officeDocument/2006/relationships/printerSettings" Target="../printerSettings/printerSettings430.bin"/><Relationship Id="rId40" Type="http://schemas.openxmlformats.org/officeDocument/2006/relationships/printerSettings" Target="../printerSettings/printerSettings433.bin"/><Relationship Id="rId45" Type="http://schemas.openxmlformats.org/officeDocument/2006/relationships/printerSettings" Target="../printerSettings/printerSettings438.bin"/><Relationship Id="rId53" Type="http://schemas.openxmlformats.org/officeDocument/2006/relationships/printerSettings" Target="../printerSettings/printerSettings446.bin"/><Relationship Id="rId58" Type="http://schemas.openxmlformats.org/officeDocument/2006/relationships/printerSettings" Target="../printerSettings/printerSettings451.bin"/><Relationship Id="rId66" Type="http://schemas.openxmlformats.org/officeDocument/2006/relationships/printerSettings" Target="../printerSettings/printerSettings459.bin"/><Relationship Id="rId74" Type="http://schemas.openxmlformats.org/officeDocument/2006/relationships/printerSettings" Target="../printerSettings/printerSettings467.bin"/><Relationship Id="rId79" Type="http://schemas.openxmlformats.org/officeDocument/2006/relationships/printerSettings" Target="../printerSettings/printerSettings472.bin"/><Relationship Id="rId5" Type="http://schemas.openxmlformats.org/officeDocument/2006/relationships/printerSettings" Target="../printerSettings/printerSettings398.bin"/><Relationship Id="rId61" Type="http://schemas.openxmlformats.org/officeDocument/2006/relationships/printerSettings" Target="../printerSettings/printerSettings454.bin"/><Relationship Id="rId82" Type="http://schemas.openxmlformats.org/officeDocument/2006/relationships/printerSettings" Target="../printerSettings/printerSettings475.bin"/><Relationship Id="rId10" Type="http://schemas.openxmlformats.org/officeDocument/2006/relationships/printerSettings" Target="../printerSettings/printerSettings403.bin"/><Relationship Id="rId19" Type="http://schemas.openxmlformats.org/officeDocument/2006/relationships/printerSettings" Target="../printerSettings/printerSettings412.bin"/><Relationship Id="rId31" Type="http://schemas.openxmlformats.org/officeDocument/2006/relationships/printerSettings" Target="../printerSettings/printerSettings424.bin"/><Relationship Id="rId44" Type="http://schemas.openxmlformats.org/officeDocument/2006/relationships/printerSettings" Target="../printerSettings/printerSettings437.bin"/><Relationship Id="rId52" Type="http://schemas.openxmlformats.org/officeDocument/2006/relationships/printerSettings" Target="../printerSettings/printerSettings445.bin"/><Relationship Id="rId60" Type="http://schemas.openxmlformats.org/officeDocument/2006/relationships/printerSettings" Target="../printerSettings/printerSettings453.bin"/><Relationship Id="rId65" Type="http://schemas.openxmlformats.org/officeDocument/2006/relationships/printerSettings" Target="../printerSettings/printerSettings458.bin"/><Relationship Id="rId73" Type="http://schemas.openxmlformats.org/officeDocument/2006/relationships/printerSettings" Target="../printerSettings/printerSettings466.bin"/><Relationship Id="rId78" Type="http://schemas.openxmlformats.org/officeDocument/2006/relationships/printerSettings" Target="../printerSettings/printerSettings471.bin"/><Relationship Id="rId81" Type="http://schemas.openxmlformats.org/officeDocument/2006/relationships/printerSettings" Target="../printerSettings/printerSettings474.bin"/><Relationship Id="rId4" Type="http://schemas.openxmlformats.org/officeDocument/2006/relationships/printerSettings" Target="../printerSettings/printerSettings397.bin"/><Relationship Id="rId9" Type="http://schemas.openxmlformats.org/officeDocument/2006/relationships/printerSettings" Target="../printerSettings/printerSettings402.bin"/><Relationship Id="rId14" Type="http://schemas.openxmlformats.org/officeDocument/2006/relationships/printerSettings" Target="../printerSettings/printerSettings407.bin"/><Relationship Id="rId22" Type="http://schemas.openxmlformats.org/officeDocument/2006/relationships/printerSettings" Target="../printerSettings/printerSettings415.bin"/><Relationship Id="rId27" Type="http://schemas.openxmlformats.org/officeDocument/2006/relationships/printerSettings" Target="../printerSettings/printerSettings420.bin"/><Relationship Id="rId30" Type="http://schemas.openxmlformats.org/officeDocument/2006/relationships/printerSettings" Target="../printerSettings/printerSettings423.bin"/><Relationship Id="rId35" Type="http://schemas.openxmlformats.org/officeDocument/2006/relationships/printerSettings" Target="../printerSettings/printerSettings428.bin"/><Relationship Id="rId43" Type="http://schemas.openxmlformats.org/officeDocument/2006/relationships/printerSettings" Target="../printerSettings/printerSettings436.bin"/><Relationship Id="rId48" Type="http://schemas.openxmlformats.org/officeDocument/2006/relationships/printerSettings" Target="../printerSettings/printerSettings441.bin"/><Relationship Id="rId56" Type="http://schemas.openxmlformats.org/officeDocument/2006/relationships/printerSettings" Target="../printerSettings/printerSettings449.bin"/><Relationship Id="rId64" Type="http://schemas.openxmlformats.org/officeDocument/2006/relationships/printerSettings" Target="../printerSettings/printerSettings457.bin"/><Relationship Id="rId69" Type="http://schemas.openxmlformats.org/officeDocument/2006/relationships/printerSettings" Target="../printerSettings/printerSettings462.bin"/><Relationship Id="rId77" Type="http://schemas.openxmlformats.org/officeDocument/2006/relationships/printerSettings" Target="../printerSettings/printerSettings470.bin"/><Relationship Id="rId8" Type="http://schemas.openxmlformats.org/officeDocument/2006/relationships/printerSettings" Target="../printerSettings/printerSettings401.bin"/><Relationship Id="rId51" Type="http://schemas.openxmlformats.org/officeDocument/2006/relationships/printerSettings" Target="../printerSettings/printerSettings444.bin"/><Relationship Id="rId72" Type="http://schemas.openxmlformats.org/officeDocument/2006/relationships/printerSettings" Target="../printerSettings/printerSettings465.bin"/><Relationship Id="rId80" Type="http://schemas.openxmlformats.org/officeDocument/2006/relationships/printerSettings" Target="../printerSettings/printerSettings473.bin"/><Relationship Id="rId3" Type="http://schemas.openxmlformats.org/officeDocument/2006/relationships/printerSettings" Target="../printerSettings/printerSettings396.bin"/><Relationship Id="rId12" Type="http://schemas.openxmlformats.org/officeDocument/2006/relationships/printerSettings" Target="../printerSettings/printerSettings405.bin"/><Relationship Id="rId17" Type="http://schemas.openxmlformats.org/officeDocument/2006/relationships/printerSettings" Target="../printerSettings/printerSettings410.bin"/><Relationship Id="rId25" Type="http://schemas.openxmlformats.org/officeDocument/2006/relationships/printerSettings" Target="../printerSettings/printerSettings418.bin"/><Relationship Id="rId33" Type="http://schemas.openxmlformats.org/officeDocument/2006/relationships/printerSettings" Target="../printerSettings/printerSettings426.bin"/><Relationship Id="rId38" Type="http://schemas.openxmlformats.org/officeDocument/2006/relationships/printerSettings" Target="../printerSettings/printerSettings431.bin"/><Relationship Id="rId46" Type="http://schemas.openxmlformats.org/officeDocument/2006/relationships/printerSettings" Target="../printerSettings/printerSettings439.bin"/><Relationship Id="rId59" Type="http://schemas.openxmlformats.org/officeDocument/2006/relationships/printerSettings" Target="../printerSettings/printerSettings452.bin"/><Relationship Id="rId67" Type="http://schemas.openxmlformats.org/officeDocument/2006/relationships/printerSettings" Target="../printerSettings/printerSettings460.bin"/><Relationship Id="rId20" Type="http://schemas.openxmlformats.org/officeDocument/2006/relationships/printerSettings" Target="../printerSettings/printerSettings413.bin"/><Relationship Id="rId41" Type="http://schemas.openxmlformats.org/officeDocument/2006/relationships/printerSettings" Target="../printerSettings/printerSettings434.bin"/><Relationship Id="rId54" Type="http://schemas.openxmlformats.org/officeDocument/2006/relationships/printerSettings" Target="../printerSettings/printerSettings447.bin"/><Relationship Id="rId62" Type="http://schemas.openxmlformats.org/officeDocument/2006/relationships/printerSettings" Target="../printerSettings/printerSettings455.bin"/><Relationship Id="rId70" Type="http://schemas.openxmlformats.org/officeDocument/2006/relationships/printerSettings" Target="../printerSettings/printerSettings463.bin"/><Relationship Id="rId75" Type="http://schemas.openxmlformats.org/officeDocument/2006/relationships/printerSettings" Target="../printerSettings/printerSettings468.bin"/><Relationship Id="rId83" Type="http://schemas.openxmlformats.org/officeDocument/2006/relationships/printerSettings" Target="../printerSettings/printerSettings476.bin"/><Relationship Id="rId1" Type="http://schemas.openxmlformats.org/officeDocument/2006/relationships/printerSettings" Target="../printerSettings/printerSettings394.bin"/><Relationship Id="rId6" Type="http://schemas.openxmlformats.org/officeDocument/2006/relationships/printerSettings" Target="../printerSettings/printerSettings399.bin"/><Relationship Id="rId15" Type="http://schemas.openxmlformats.org/officeDocument/2006/relationships/printerSettings" Target="../printerSettings/printerSettings408.bin"/><Relationship Id="rId23" Type="http://schemas.openxmlformats.org/officeDocument/2006/relationships/printerSettings" Target="../printerSettings/printerSettings416.bin"/><Relationship Id="rId28" Type="http://schemas.openxmlformats.org/officeDocument/2006/relationships/printerSettings" Target="../printerSettings/printerSettings421.bin"/><Relationship Id="rId36" Type="http://schemas.openxmlformats.org/officeDocument/2006/relationships/printerSettings" Target="../printerSettings/printerSettings429.bin"/><Relationship Id="rId49" Type="http://schemas.openxmlformats.org/officeDocument/2006/relationships/printerSettings" Target="../printerSettings/printerSettings442.bin"/><Relationship Id="rId57" Type="http://schemas.openxmlformats.org/officeDocument/2006/relationships/printerSettings" Target="../printerSettings/printerSettings450.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489.bin"/><Relationship Id="rId18" Type="http://schemas.openxmlformats.org/officeDocument/2006/relationships/printerSettings" Target="../printerSettings/printerSettings494.bin"/><Relationship Id="rId26" Type="http://schemas.openxmlformats.org/officeDocument/2006/relationships/printerSettings" Target="../printerSettings/printerSettings502.bin"/><Relationship Id="rId39" Type="http://schemas.openxmlformats.org/officeDocument/2006/relationships/printerSettings" Target="../printerSettings/printerSettings515.bin"/><Relationship Id="rId21" Type="http://schemas.openxmlformats.org/officeDocument/2006/relationships/printerSettings" Target="../printerSettings/printerSettings497.bin"/><Relationship Id="rId34" Type="http://schemas.openxmlformats.org/officeDocument/2006/relationships/printerSettings" Target="../printerSettings/printerSettings510.bin"/><Relationship Id="rId42" Type="http://schemas.openxmlformats.org/officeDocument/2006/relationships/printerSettings" Target="../printerSettings/printerSettings518.bin"/><Relationship Id="rId47" Type="http://schemas.openxmlformats.org/officeDocument/2006/relationships/printerSettings" Target="../printerSettings/printerSettings523.bin"/><Relationship Id="rId50" Type="http://schemas.openxmlformats.org/officeDocument/2006/relationships/printerSettings" Target="../printerSettings/printerSettings526.bin"/><Relationship Id="rId55" Type="http://schemas.openxmlformats.org/officeDocument/2006/relationships/printerSettings" Target="../printerSettings/printerSettings531.bin"/><Relationship Id="rId63" Type="http://schemas.openxmlformats.org/officeDocument/2006/relationships/printerSettings" Target="../printerSettings/printerSettings539.bin"/><Relationship Id="rId68" Type="http://schemas.openxmlformats.org/officeDocument/2006/relationships/printerSettings" Target="../printerSettings/printerSettings544.bin"/><Relationship Id="rId76" Type="http://schemas.openxmlformats.org/officeDocument/2006/relationships/printerSettings" Target="../printerSettings/printerSettings552.bin"/><Relationship Id="rId7" Type="http://schemas.openxmlformats.org/officeDocument/2006/relationships/printerSettings" Target="../printerSettings/printerSettings483.bin"/><Relationship Id="rId71" Type="http://schemas.openxmlformats.org/officeDocument/2006/relationships/printerSettings" Target="../printerSettings/printerSettings547.bin"/><Relationship Id="rId2" Type="http://schemas.openxmlformats.org/officeDocument/2006/relationships/printerSettings" Target="../printerSettings/printerSettings478.bin"/><Relationship Id="rId16" Type="http://schemas.openxmlformats.org/officeDocument/2006/relationships/printerSettings" Target="../printerSettings/printerSettings492.bin"/><Relationship Id="rId29" Type="http://schemas.openxmlformats.org/officeDocument/2006/relationships/printerSettings" Target="../printerSettings/printerSettings505.bin"/><Relationship Id="rId11" Type="http://schemas.openxmlformats.org/officeDocument/2006/relationships/printerSettings" Target="../printerSettings/printerSettings487.bin"/><Relationship Id="rId24" Type="http://schemas.openxmlformats.org/officeDocument/2006/relationships/printerSettings" Target="../printerSettings/printerSettings500.bin"/><Relationship Id="rId32" Type="http://schemas.openxmlformats.org/officeDocument/2006/relationships/printerSettings" Target="../printerSettings/printerSettings508.bin"/><Relationship Id="rId37" Type="http://schemas.openxmlformats.org/officeDocument/2006/relationships/printerSettings" Target="../printerSettings/printerSettings513.bin"/><Relationship Id="rId40" Type="http://schemas.openxmlformats.org/officeDocument/2006/relationships/printerSettings" Target="../printerSettings/printerSettings516.bin"/><Relationship Id="rId45" Type="http://schemas.openxmlformats.org/officeDocument/2006/relationships/printerSettings" Target="../printerSettings/printerSettings521.bin"/><Relationship Id="rId53" Type="http://schemas.openxmlformats.org/officeDocument/2006/relationships/printerSettings" Target="../printerSettings/printerSettings529.bin"/><Relationship Id="rId58" Type="http://schemas.openxmlformats.org/officeDocument/2006/relationships/printerSettings" Target="../printerSettings/printerSettings534.bin"/><Relationship Id="rId66" Type="http://schemas.openxmlformats.org/officeDocument/2006/relationships/printerSettings" Target="../printerSettings/printerSettings542.bin"/><Relationship Id="rId74" Type="http://schemas.openxmlformats.org/officeDocument/2006/relationships/printerSettings" Target="../printerSettings/printerSettings550.bin"/><Relationship Id="rId79" Type="http://schemas.openxmlformats.org/officeDocument/2006/relationships/printerSettings" Target="../printerSettings/printerSettings555.bin"/><Relationship Id="rId5" Type="http://schemas.openxmlformats.org/officeDocument/2006/relationships/printerSettings" Target="../printerSettings/printerSettings481.bin"/><Relationship Id="rId61" Type="http://schemas.openxmlformats.org/officeDocument/2006/relationships/printerSettings" Target="../printerSettings/printerSettings537.bin"/><Relationship Id="rId82" Type="http://schemas.openxmlformats.org/officeDocument/2006/relationships/printerSettings" Target="../printerSettings/printerSettings558.bin"/><Relationship Id="rId10" Type="http://schemas.openxmlformats.org/officeDocument/2006/relationships/printerSettings" Target="../printerSettings/printerSettings486.bin"/><Relationship Id="rId19" Type="http://schemas.openxmlformats.org/officeDocument/2006/relationships/printerSettings" Target="../printerSettings/printerSettings495.bin"/><Relationship Id="rId31" Type="http://schemas.openxmlformats.org/officeDocument/2006/relationships/printerSettings" Target="../printerSettings/printerSettings507.bin"/><Relationship Id="rId44" Type="http://schemas.openxmlformats.org/officeDocument/2006/relationships/printerSettings" Target="../printerSettings/printerSettings520.bin"/><Relationship Id="rId52" Type="http://schemas.openxmlformats.org/officeDocument/2006/relationships/printerSettings" Target="../printerSettings/printerSettings528.bin"/><Relationship Id="rId60" Type="http://schemas.openxmlformats.org/officeDocument/2006/relationships/printerSettings" Target="../printerSettings/printerSettings536.bin"/><Relationship Id="rId65" Type="http://schemas.openxmlformats.org/officeDocument/2006/relationships/printerSettings" Target="../printerSettings/printerSettings541.bin"/><Relationship Id="rId73" Type="http://schemas.openxmlformats.org/officeDocument/2006/relationships/printerSettings" Target="../printerSettings/printerSettings549.bin"/><Relationship Id="rId78" Type="http://schemas.openxmlformats.org/officeDocument/2006/relationships/printerSettings" Target="../printerSettings/printerSettings554.bin"/><Relationship Id="rId81" Type="http://schemas.openxmlformats.org/officeDocument/2006/relationships/printerSettings" Target="../printerSettings/printerSettings557.bin"/><Relationship Id="rId4" Type="http://schemas.openxmlformats.org/officeDocument/2006/relationships/printerSettings" Target="../printerSettings/printerSettings480.bin"/><Relationship Id="rId9" Type="http://schemas.openxmlformats.org/officeDocument/2006/relationships/printerSettings" Target="../printerSettings/printerSettings485.bin"/><Relationship Id="rId14" Type="http://schemas.openxmlformats.org/officeDocument/2006/relationships/printerSettings" Target="../printerSettings/printerSettings490.bin"/><Relationship Id="rId22" Type="http://schemas.openxmlformats.org/officeDocument/2006/relationships/printerSettings" Target="../printerSettings/printerSettings498.bin"/><Relationship Id="rId27" Type="http://schemas.openxmlformats.org/officeDocument/2006/relationships/printerSettings" Target="../printerSettings/printerSettings503.bin"/><Relationship Id="rId30" Type="http://schemas.openxmlformats.org/officeDocument/2006/relationships/printerSettings" Target="../printerSettings/printerSettings506.bin"/><Relationship Id="rId35" Type="http://schemas.openxmlformats.org/officeDocument/2006/relationships/printerSettings" Target="../printerSettings/printerSettings511.bin"/><Relationship Id="rId43" Type="http://schemas.openxmlformats.org/officeDocument/2006/relationships/printerSettings" Target="../printerSettings/printerSettings519.bin"/><Relationship Id="rId48" Type="http://schemas.openxmlformats.org/officeDocument/2006/relationships/printerSettings" Target="../printerSettings/printerSettings524.bin"/><Relationship Id="rId56" Type="http://schemas.openxmlformats.org/officeDocument/2006/relationships/printerSettings" Target="../printerSettings/printerSettings532.bin"/><Relationship Id="rId64" Type="http://schemas.openxmlformats.org/officeDocument/2006/relationships/printerSettings" Target="../printerSettings/printerSettings540.bin"/><Relationship Id="rId69" Type="http://schemas.openxmlformats.org/officeDocument/2006/relationships/printerSettings" Target="../printerSettings/printerSettings545.bin"/><Relationship Id="rId77" Type="http://schemas.openxmlformats.org/officeDocument/2006/relationships/printerSettings" Target="../printerSettings/printerSettings553.bin"/><Relationship Id="rId8" Type="http://schemas.openxmlformats.org/officeDocument/2006/relationships/printerSettings" Target="../printerSettings/printerSettings484.bin"/><Relationship Id="rId51" Type="http://schemas.openxmlformats.org/officeDocument/2006/relationships/printerSettings" Target="../printerSettings/printerSettings527.bin"/><Relationship Id="rId72" Type="http://schemas.openxmlformats.org/officeDocument/2006/relationships/printerSettings" Target="../printerSettings/printerSettings548.bin"/><Relationship Id="rId80" Type="http://schemas.openxmlformats.org/officeDocument/2006/relationships/printerSettings" Target="../printerSettings/printerSettings556.bin"/><Relationship Id="rId3" Type="http://schemas.openxmlformats.org/officeDocument/2006/relationships/printerSettings" Target="../printerSettings/printerSettings479.bin"/><Relationship Id="rId12" Type="http://schemas.openxmlformats.org/officeDocument/2006/relationships/printerSettings" Target="../printerSettings/printerSettings488.bin"/><Relationship Id="rId17" Type="http://schemas.openxmlformats.org/officeDocument/2006/relationships/printerSettings" Target="../printerSettings/printerSettings493.bin"/><Relationship Id="rId25" Type="http://schemas.openxmlformats.org/officeDocument/2006/relationships/printerSettings" Target="../printerSettings/printerSettings501.bin"/><Relationship Id="rId33" Type="http://schemas.openxmlformats.org/officeDocument/2006/relationships/printerSettings" Target="../printerSettings/printerSettings509.bin"/><Relationship Id="rId38" Type="http://schemas.openxmlformats.org/officeDocument/2006/relationships/printerSettings" Target="../printerSettings/printerSettings514.bin"/><Relationship Id="rId46" Type="http://schemas.openxmlformats.org/officeDocument/2006/relationships/printerSettings" Target="../printerSettings/printerSettings522.bin"/><Relationship Id="rId59" Type="http://schemas.openxmlformats.org/officeDocument/2006/relationships/printerSettings" Target="../printerSettings/printerSettings535.bin"/><Relationship Id="rId67" Type="http://schemas.openxmlformats.org/officeDocument/2006/relationships/printerSettings" Target="../printerSettings/printerSettings543.bin"/><Relationship Id="rId20" Type="http://schemas.openxmlformats.org/officeDocument/2006/relationships/printerSettings" Target="../printerSettings/printerSettings496.bin"/><Relationship Id="rId41" Type="http://schemas.openxmlformats.org/officeDocument/2006/relationships/printerSettings" Target="../printerSettings/printerSettings517.bin"/><Relationship Id="rId54" Type="http://schemas.openxmlformats.org/officeDocument/2006/relationships/printerSettings" Target="../printerSettings/printerSettings530.bin"/><Relationship Id="rId62" Type="http://schemas.openxmlformats.org/officeDocument/2006/relationships/printerSettings" Target="../printerSettings/printerSettings538.bin"/><Relationship Id="rId70" Type="http://schemas.openxmlformats.org/officeDocument/2006/relationships/printerSettings" Target="../printerSettings/printerSettings546.bin"/><Relationship Id="rId75" Type="http://schemas.openxmlformats.org/officeDocument/2006/relationships/printerSettings" Target="../printerSettings/printerSettings551.bin"/><Relationship Id="rId83" Type="http://schemas.openxmlformats.org/officeDocument/2006/relationships/printerSettings" Target="../printerSettings/printerSettings559.bin"/><Relationship Id="rId1" Type="http://schemas.openxmlformats.org/officeDocument/2006/relationships/printerSettings" Target="../printerSettings/printerSettings477.bin"/><Relationship Id="rId6" Type="http://schemas.openxmlformats.org/officeDocument/2006/relationships/printerSettings" Target="../printerSettings/printerSettings482.bin"/><Relationship Id="rId15" Type="http://schemas.openxmlformats.org/officeDocument/2006/relationships/printerSettings" Target="../printerSettings/printerSettings491.bin"/><Relationship Id="rId23" Type="http://schemas.openxmlformats.org/officeDocument/2006/relationships/printerSettings" Target="../printerSettings/printerSettings499.bin"/><Relationship Id="rId28" Type="http://schemas.openxmlformats.org/officeDocument/2006/relationships/printerSettings" Target="../printerSettings/printerSettings504.bin"/><Relationship Id="rId36" Type="http://schemas.openxmlformats.org/officeDocument/2006/relationships/printerSettings" Target="../printerSettings/printerSettings512.bin"/><Relationship Id="rId49" Type="http://schemas.openxmlformats.org/officeDocument/2006/relationships/printerSettings" Target="../printerSettings/printerSettings525.bin"/><Relationship Id="rId57" Type="http://schemas.openxmlformats.org/officeDocument/2006/relationships/printerSettings" Target="../printerSettings/printerSettings5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zoomScale="70" zoomScaleNormal="70" workbookViewId="0">
      <selection activeCell="G13" sqref="G13"/>
    </sheetView>
  </sheetViews>
  <sheetFormatPr defaultColWidth="9.25" defaultRowHeight="25.5" customHeight="1"/>
  <cols>
    <col min="1" max="1" width="9.25" style="75"/>
    <col min="2" max="2" width="36.875" style="1" customWidth="1"/>
    <col min="3" max="4" width="9.25" style="2"/>
    <col min="5" max="16384" width="9.25" style="3"/>
  </cols>
  <sheetData>
    <row r="1" spans="1:4" s="18" customFormat="1" ht="25.5" customHeight="1">
      <c r="A1" s="75"/>
      <c r="C1" s="73" t="s">
        <v>0</v>
      </c>
      <c r="D1" s="80" t="s">
        <v>250</v>
      </c>
    </row>
    <row r="2" spans="1:4" s="18" customFormat="1" ht="25.5" customHeight="1">
      <c r="A2" s="77" t="s">
        <v>1</v>
      </c>
      <c r="C2" s="17"/>
      <c r="D2" s="19"/>
    </row>
    <row r="3" spans="1:4" ht="25.5" customHeight="1">
      <c r="A3" s="76"/>
      <c r="B3" s="79" t="s">
        <v>62</v>
      </c>
    </row>
    <row r="4" spans="1:4" ht="25.5" customHeight="1">
      <c r="A4" s="78" t="s">
        <v>217</v>
      </c>
      <c r="B4" s="74" t="s">
        <v>226</v>
      </c>
    </row>
    <row r="5" spans="1:4" ht="25.5" customHeight="1">
      <c r="A5" s="78" t="s">
        <v>218</v>
      </c>
      <c r="B5" s="74" t="s">
        <v>227</v>
      </c>
    </row>
    <row r="6" spans="1:4" ht="25.5" customHeight="1">
      <c r="A6" s="78" t="s">
        <v>219</v>
      </c>
      <c r="B6" s="74" t="s">
        <v>228</v>
      </c>
    </row>
    <row r="7" spans="1:4" ht="25.5" customHeight="1">
      <c r="A7" s="78" t="s">
        <v>220</v>
      </c>
      <c r="B7" s="74" t="s">
        <v>229</v>
      </c>
    </row>
    <row r="8" spans="1:4" ht="25.5" customHeight="1">
      <c r="A8" s="78" t="s">
        <v>221</v>
      </c>
      <c r="B8" s="74" t="s">
        <v>230</v>
      </c>
    </row>
    <row r="9" spans="1:4" ht="25.5" customHeight="1">
      <c r="A9" s="78" t="s">
        <v>222</v>
      </c>
      <c r="B9" s="74" t="s">
        <v>231</v>
      </c>
    </row>
    <row r="10" spans="1:4" ht="25.5" customHeight="1">
      <c r="A10" s="78" t="s">
        <v>223</v>
      </c>
      <c r="B10" s="74" t="s">
        <v>232</v>
      </c>
    </row>
    <row r="11" spans="1:4" ht="25.5" customHeight="1">
      <c r="A11" s="78" t="s">
        <v>224</v>
      </c>
      <c r="B11" s="74" t="s">
        <v>233</v>
      </c>
    </row>
    <row r="12" spans="1:4" ht="25.5" customHeight="1">
      <c r="A12" s="78" t="s">
        <v>225</v>
      </c>
      <c r="B12" s="74" t="s">
        <v>234</v>
      </c>
    </row>
    <row r="13" spans="1:4" ht="25.5" customHeight="1">
      <c r="A13" s="78" t="s">
        <v>237</v>
      </c>
      <c r="B13" s="74" t="s">
        <v>235</v>
      </c>
    </row>
    <row r="14" spans="1:4" ht="25.5" customHeight="1">
      <c r="A14" s="78" t="s">
        <v>238</v>
      </c>
      <c r="B14" s="74" t="s">
        <v>236</v>
      </c>
    </row>
  </sheetData>
  <customSheetViews>
    <customSheetView guid="{35BD8D3A-C3F6-4E0E-B6B2-2143E8CF03D4}" scale="70">
      <selection activeCell="B127" sqref="B127"/>
      <pageMargins left="0.7" right="0.7" top="0.75" bottom="0.75" header="0.3" footer="0.3"/>
      <pageSetup paperSize="9" orientation="portrait" horizontalDpi="300" verticalDpi="300" r:id="rId1"/>
    </customSheetView>
    <customSheetView guid="{62DAE75F-6EEA-49DA-9015-29B18CCD12D0}" scale="70" showPageBreaks="1" topLeftCell="A118">
      <selection activeCell="A124" sqref="A124"/>
      <pageMargins left="0.7" right="0.7" top="0.75" bottom="0.75" header="0.3" footer="0.3"/>
      <pageSetup paperSize="9" orientation="portrait" horizontalDpi="300" verticalDpi="300" r:id="rId2"/>
    </customSheetView>
    <customSheetView guid="{4FBB7373-7AD5-46FB-9DE1-55BD4F50189C}" scale="70" topLeftCell="A106">
      <selection activeCell="B118" sqref="B118"/>
      <pageMargins left="0.7" right="0.7" top="0.75" bottom="0.75" header="0.3" footer="0.3"/>
      <pageSetup paperSize="9" orientation="portrait" horizontalDpi="300" verticalDpi="300" r:id="rId3"/>
    </customSheetView>
    <customSheetView guid="{B4CA18B5-BFDC-4B27-9B09-A8E981EC257E}" scale="70" topLeftCell="A52">
      <selection activeCell="B58" sqref="B58"/>
      <pageMargins left="0.7" right="0.7" top="0.75" bottom="0.75" header="0.3" footer="0.3"/>
      <pageSetup paperSize="9" orientation="portrait" horizontalDpi="300" verticalDpi="300" r:id="rId4"/>
    </customSheetView>
    <customSheetView guid="{24722943-D668-4B0A-A18B-250D1EAF22DF}" scale="70">
      <selection activeCell="B17" sqref="B17"/>
      <pageMargins left="0.7" right="0.7" top="0.75" bottom="0.75" header="0.3" footer="0.3"/>
      <pageSetup paperSize="9" orientation="portrait" horizontalDpi="300" verticalDpi="300" r:id="rId5"/>
    </customSheetView>
    <customSheetView guid="{F9A5D3E6-646D-417F-BBE8-7ECCE1B1890D}" scale="70">
      <pageMargins left="0.7" right="0.7" top="0.75" bottom="0.75" header="0.3" footer="0.3"/>
      <pageSetup paperSize="9" orientation="portrait" horizontalDpi="300" verticalDpi="300" r:id="rId6"/>
    </customSheetView>
    <customSheetView guid="{B49D56AA-3B6B-4E15-99C8-E193BF4F22A9}" scale="70" topLeftCell="A133">
      <selection activeCell="A147" sqref="A147"/>
      <pageMargins left="0.7" right="0.7" top="0.75" bottom="0.75" header="0.3" footer="0.3"/>
      <pageSetup paperSize="9" orientation="portrait" horizontalDpi="300" verticalDpi="300" r:id="rId7"/>
    </customSheetView>
    <customSheetView guid="{4BFB6A7F-AD02-4597-91ED-9E7C081BFF9C}" scale="70" topLeftCell="A139">
      <selection activeCell="B155" sqref="B155"/>
      <pageMargins left="0.7" right="0.7" top="0.75" bottom="0.75" header="0.3" footer="0.3"/>
      <pageSetup paperSize="9" orientation="portrait" horizontalDpi="300" verticalDpi="300" r:id="rId8"/>
    </customSheetView>
    <customSheetView guid="{CB77EDC4-1539-4750-BB10-178F70A60A1B}" scale="70" topLeftCell="A88">
      <selection activeCell="B103" sqref="B103"/>
      <pageMargins left="0.7" right="0.7" top="0.75" bottom="0.75" header="0.3" footer="0.3"/>
      <pageSetup paperSize="9" orientation="portrait" horizontalDpi="300" verticalDpi="300" r:id="rId9"/>
    </customSheetView>
    <customSheetView guid="{369012CD-4C1F-4D8C-8CE3-B02386BE13F9}" scale="70" topLeftCell="A88">
      <selection activeCell="B103" sqref="B103"/>
      <pageMargins left="0.7" right="0.7" top="0.75" bottom="0.75" header="0.3" footer="0.3"/>
      <pageSetup paperSize="9" orientation="portrait" horizontalDpi="300" verticalDpi="300" r:id="rId10"/>
    </customSheetView>
    <customSheetView guid="{564D171F-5A7F-4BA7-84E9-2748A0F2FCAC}" scale="70" topLeftCell="A118">
      <selection activeCell="A124" sqref="A124"/>
      <pageMargins left="0.7" right="0.7" top="0.75" bottom="0.75" header="0.3" footer="0.3"/>
      <pageSetup paperSize="9" orientation="portrait" horizontalDpi="300" verticalDpi="300" r:id="rId11"/>
    </customSheetView>
    <customSheetView guid="{57203996-1702-43B0-8CA7-C4D353FAC7EF}" scale="70" topLeftCell="A148">
      <selection activeCell="B163" sqref="B163"/>
      <pageMargins left="0.7" right="0.7" top="0.75" bottom="0.75" header="0.3" footer="0.3"/>
      <pageSetup paperSize="9" orientation="portrait" horizontalDpi="300" verticalDpi="300" r:id="rId12"/>
    </customSheetView>
    <customSheetView guid="{00CC1D44-80CA-4E4D-84E2-49AA889E672C}" scale="70" topLeftCell="A148">
      <selection activeCell="B163" sqref="B163"/>
      <pageMargins left="0.7" right="0.7" top="0.75" bottom="0.75" header="0.3" footer="0.3"/>
      <pageSetup paperSize="9" orientation="portrait" horizontalDpi="300" verticalDpi="300" r:id="rId13"/>
    </customSheetView>
    <customSheetView guid="{58711EF9-D1BA-4D52-9189-4F7861C6D30C}" scale="70" topLeftCell="A118">
      <selection activeCell="A124" sqref="A124"/>
      <pageMargins left="0.7" right="0.7" top="0.75" bottom="0.75" header="0.3" footer="0.3"/>
      <pageSetup paperSize="9" orientation="portrait" horizontalDpi="300" verticalDpi="300" r:id="rId14"/>
    </customSheetView>
    <customSheetView guid="{67EF8DD2-DD3D-4A4F-9A3B-29FC45742F40}" scale="70" showPageBreaks="1" topLeftCell="A118">
      <selection activeCell="A124" sqref="A124"/>
      <pageMargins left="0.7" right="0.7" top="0.75" bottom="0.75" header="0.3" footer="0.3"/>
      <pageSetup paperSize="9" orientation="portrait" horizontalDpi="300" verticalDpi="300" r:id="rId15"/>
    </customSheetView>
    <customSheetView guid="{3A63DEF1-E49A-408D-8D43-BE5779D6C7CA}" scale="70" topLeftCell="A118">
      <selection activeCell="A124" sqref="A124"/>
      <pageMargins left="0.7" right="0.7" top="0.75" bottom="0.75" header="0.3" footer="0.3"/>
      <pageSetup paperSize="9" orientation="portrait" horizontalDpi="300" verticalDpi="300" r:id="rId16"/>
    </customSheetView>
    <customSheetView guid="{71AD9FC9-48FC-499D-BB07-7480148E85D1}" scale="70">
      <selection activeCell="B17" sqref="B17"/>
      <pageMargins left="0.7" right="0.7" top="0.75" bottom="0.75" header="0.3" footer="0.3"/>
      <pageSetup paperSize="9" orientation="portrait" horizontalDpi="300" verticalDpi="300" r:id="rId17"/>
    </customSheetView>
    <customSheetView guid="{30058F98-6897-4D54-8BCF-6DCA7063FB8D}" scale="70">
      <selection activeCell="B17" sqref="B17"/>
      <pageMargins left="0.7" right="0.7" top="0.75" bottom="0.75" header="0.3" footer="0.3"/>
      <pageSetup paperSize="9" orientation="portrait" horizontalDpi="300" verticalDpi="300" r:id="rId18"/>
    </customSheetView>
    <customSheetView guid="{69EF12F7-33A4-4F77-BCCE-9A346C0C3A8F}" scale="70">
      <selection activeCell="B17" sqref="B17"/>
      <pageMargins left="0.7" right="0.7" top="0.75" bottom="0.75" header="0.3" footer="0.3"/>
      <pageSetup paperSize="9" orientation="portrait" horizontalDpi="300" verticalDpi="300" r:id="rId19"/>
    </customSheetView>
    <customSheetView guid="{2EA61839-294C-4932-B051-169222D4FEC6}" scale="70" topLeftCell="A136">
      <selection activeCell="A157" sqref="A157"/>
      <pageMargins left="0.7" right="0.7" top="0.75" bottom="0.75" header="0.3" footer="0.3"/>
      <pageSetup paperSize="9" orientation="portrait" horizontalDpi="300" verticalDpi="300" r:id="rId20"/>
    </customSheetView>
    <customSheetView guid="{93FFEA2B-6C03-44F6-B130-FBAEBD1B563D}" scale="70" topLeftCell="A49">
      <selection activeCell="A61" sqref="A61"/>
      <pageMargins left="0.7" right="0.7" top="0.75" bottom="0.75" header="0.3" footer="0.3"/>
      <pageSetup paperSize="9" orientation="portrait" horizontalDpi="300" verticalDpi="300" r:id="rId21"/>
    </customSheetView>
    <customSheetView guid="{53BA018E-45F1-40AC-9517-B9A1EB91F7F3}" scale="70">
      <selection activeCell="B17" sqref="B17"/>
      <pageMargins left="0.7" right="0.7" top="0.75" bottom="0.75" header="0.3" footer="0.3"/>
      <pageSetup paperSize="9" orientation="portrait" horizontalDpi="300" verticalDpi="300" r:id="rId22"/>
    </customSheetView>
    <customSheetView guid="{1BFE2A91-9960-49FB-B512-A4FCD8C3EC61}" scale="70">
      <selection activeCell="B17" sqref="B17"/>
      <pageMargins left="0.7" right="0.7" top="0.75" bottom="0.75" header="0.3" footer="0.3"/>
      <pageSetup paperSize="9" orientation="portrait" horizontalDpi="300" verticalDpi="300" r:id="rId23"/>
    </customSheetView>
    <customSheetView guid="{B11D6758-BA5A-4F43-A11B-572A39E9790E}" scale="70">
      <selection activeCell="B17" sqref="B17"/>
      <pageMargins left="0.7" right="0.7" top="0.75" bottom="0.75" header="0.3" footer="0.3"/>
      <pageSetup paperSize="9" orientation="portrait" horizontalDpi="300" verticalDpi="300" r:id="rId24"/>
    </customSheetView>
    <customSheetView guid="{C5E0F698-3666-4B81-8EED-CC2781573207}" scale="70">
      <selection activeCell="B17" sqref="B17"/>
      <pageMargins left="0.7" right="0.7" top="0.75" bottom="0.75" header="0.3" footer="0.3"/>
      <pageSetup paperSize="9" orientation="portrait" horizontalDpi="300" verticalDpi="300" r:id="rId25"/>
    </customSheetView>
    <customSheetView guid="{898219FD-2AFB-47DD-A584-5E9CD05CCBB1}" scale="70" topLeftCell="A118">
      <selection activeCell="A124" sqref="A124"/>
      <pageMargins left="0.7" right="0.7" top="0.75" bottom="0.75" header="0.3" footer="0.3"/>
      <pageSetup paperSize="9" orientation="portrait" horizontalDpi="300" verticalDpi="300" r:id="rId26"/>
    </customSheetView>
    <customSheetView guid="{F9FD260D-0E13-42FA-B6DD-FA7196CADFBB}" scale="70" topLeftCell="A118">
      <selection activeCell="A124" sqref="A124"/>
      <pageMargins left="0.7" right="0.7" top="0.75" bottom="0.75" header="0.3" footer="0.3"/>
      <pageSetup paperSize="9" orientation="portrait" horizontalDpi="300" verticalDpi="300" r:id="rId27"/>
    </customSheetView>
    <customSheetView guid="{8F84476C-5D28-45F6-BFD4-9F4E2FD5B14D}" scale="70" topLeftCell="A118">
      <selection activeCell="A124" sqref="A124"/>
      <pageMargins left="0.7" right="0.7" top="0.75" bottom="0.75" header="0.3" footer="0.3"/>
      <pageSetup paperSize="9" orientation="portrait" horizontalDpi="300" verticalDpi="300" r:id="rId28"/>
    </customSheetView>
    <customSheetView guid="{7A262490-7FC2-4C8C-B289-2D8F9C2B72A0}" scale="70" topLeftCell="A118">
      <selection activeCell="A124" sqref="A124"/>
      <pageMargins left="0.7" right="0.7" top="0.75" bottom="0.75" header="0.3" footer="0.3"/>
      <pageSetup paperSize="9" orientation="portrait" horizontalDpi="300" verticalDpi="300" r:id="rId29"/>
    </customSheetView>
    <customSheetView guid="{BED141A3-5CB4-44D0-96C1-D3D2AD78F82E}" scale="70">
      <selection activeCell="B18" sqref="B18"/>
      <pageMargins left="0.7" right="0.7" top="0.75" bottom="0.75" header="0.3" footer="0.3"/>
      <pageSetup paperSize="9" orientation="portrait" horizontalDpi="300" verticalDpi="300" r:id="rId30"/>
    </customSheetView>
    <customSheetView guid="{1BCDFE0B-EB32-405E-A123-CA77677AA7BE}" scale="70" topLeftCell="A88">
      <pageMargins left="0.7" right="0.7" top="0.75" bottom="0.75" header="0.3" footer="0.3"/>
      <pageSetup paperSize="9" orientation="portrait" horizontalDpi="300" verticalDpi="300" r:id="rId31"/>
    </customSheetView>
    <customSheetView guid="{96390504-6689-4AFB-81A5-712B52EC1E83}" scale="70" topLeftCell="A136">
      <selection activeCell="B154" sqref="B154"/>
      <pageMargins left="0.7" right="0.7" top="0.75" bottom="0.75" header="0.3" footer="0.3"/>
      <pageSetup paperSize="9" orientation="portrait" horizontalDpi="300" verticalDpi="300" r:id="rId32"/>
    </customSheetView>
    <customSheetView guid="{3FF74EB8-03DE-4C43-9AE6-A2853E714384}" scale="70" topLeftCell="A127">
      <selection activeCell="B152" sqref="B152"/>
      <pageMargins left="0.7" right="0.7" top="0.75" bottom="0.75" header="0.3" footer="0.3"/>
      <pageSetup paperSize="9" orientation="portrait" horizontalDpi="300" verticalDpi="300" r:id="rId33"/>
    </customSheetView>
    <customSheetView guid="{2197E357-7CD0-4EA4-90A6-9555BC084B4F}" scale="70">
      <selection activeCell="A2" sqref="A2"/>
      <pageMargins left="0.7" right="0.7" top="0.75" bottom="0.75" header="0.3" footer="0.3"/>
      <pageSetup paperSize="9" orientation="portrait" horizontalDpi="300" verticalDpi="300" r:id="rId34"/>
    </customSheetView>
    <customSheetView guid="{FF7A9D04-94D4-4D15-AD2D-E1F8E0368AE5}" scale="70" showPageBreaks="1">
      <selection activeCell="A159" sqref="A159"/>
      <pageMargins left="0.7" right="0.7" top="0.75" bottom="0.75" header="0.3" footer="0.3"/>
      <pageSetup paperSize="9" orientation="portrait" horizontalDpi="300" verticalDpi="300" r:id="rId35"/>
    </customSheetView>
    <customSheetView guid="{8B65E8DB-C744-4D16-9819-6067CC1CCCAA}" scale="70" topLeftCell="A145">
      <selection activeCell="A159" sqref="A159"/>
      <pageMargins left="0.7" right="0.7" top="0.75" bottom="0.75" header="0.3" footer="0.3"/>
      <pageSetup paperSize="9" orientation="portrait" horizontalDpi="300" verticalDpi="300" r:id="rId36"/>
    </customSheetView>
    <customSheetView guid="{06DBC5AB-88C1-4E14-8C73-F7B0FEB3D7E4}" scale="70" topLeftCell="A79">
      <selection activeCell="B96" sqref="B96"/>
      <pageMargins left="0.7" right="0.7" top="0.75" bottom="0.75" header="0.3" footer="0.3"/>
      <pageSetup paperSize="9" orientation="portrait" horizontalDpi="300" verticalDpi="300" r:id="rId37"/>
    </customSheetView>
    <customSheetView guid="{43E09572-CE01-46DC-BF8D-61470785D9D8}" scale="70" topLeftCell="A109">
      <selection activeCell="B132" sqref="B132"/>
      <pageMargins left="0.7" right="0.7" top="0.75" bottom="0.75" header="0.3" footer="0.3"/>
      <pageSetup paperSize="9" orientation="portrait" horizontalDpi="300" verticalDpi="300" r:id="rId38"/>
    </customSheetView>
    <customSheetView guid="{9E53071F-6DC1-48B1-9C5A-9EEB537B3297}" scale="70" topLeftCell="A4">
      <selection activeCell="A159" sqref="A159"/>
      <pageMargins left="0.7" right="0.7" top="0.75" bottom="0.75" header="0.3" footer="0.3"/>
      <pageSetup paperSize="9" orientation="portrait" horizontalDpi="300" verticalDpi="300" r:id="rId39"/>
    </customSheetView>
    <customSheetView guid="{ED4482EE-7338-4CC5-85EA-72B3B193C360}" scale="70" topLeftCell="A4">
      <selection activeCell="A159" sqref="A159"/>
      <pageMargins left="0.7" right="0.7" top="0.75" bottom="0.75" header="0.3" footer="0.3"/>
      <pageSetup paperSize="9" orientation="portrait" horizontalDpi="300" verticalDpi="300" r:id="rId40"/>
    </customSheetView>
    <customSheetView guid="{189F6A79-E0AD-48C6-A87A-B88942B73FB0}" scale="70" topLeftCell="A4">
      <selection activeCell="A159" sqref="A159"/>
      <pageMargins left="0.7" right="0.7" top="0.75" bottom="0.75" header="0.3" footer="0.3"/>
      <pageSetup paperSize="9" orientation="portrait" horizontalDpi="300" verticalDpi="300" r:id="rId41"/>
    </customSheetView>
    <customSheetView guid="{4D74F358-5F93-45CB-B1B9-3325069D309B}" scale="70" topLeftCell="A4">
      <selection activeCell="A159" sqref="A159"/>
      <pageMargins left="0.7" right="0.7" top="0.75" bottom="0.75" header="0.3" footer="0.3"/>
      <pageSetup paperSize="9" orientation="portrait" horizontalDpi="300" verticalDpi="300" r:id="rId42"/>
    </customSheetView>
    <customSheetView guid="{1486AC6E-B9F3-4CC2-AE0E-9827E85F6890}" scale="70" topLeftCell="A4">
      <selection activeCell="A159" sqref="A159"/>
      <pageMargins left="0.7" right="0.7" top="0.75" bottom="0.75" header="0.3" footer="0.3"/>
      <pageSetup paperSize="9" orientation="portrait" horizontalDpi="300" verticalDpi="300" r:id="rId43"/>
    </customSheetView>
    <customSheetView guid="{94642DE4-2324-49BC-91D9-FAC00F585226}" scale="70" topLeftCell="A4">
      <selection activeCell="A159" sqref="A159"/>
      <pageMargins left="0.7" right="0.7" top="0.75" bottom="0.75" header="0.3" footer="0.3"/>
      <pageSetup paperSize="9" orientation="portrait" horizontalDpi="300" verticalDpi="300" r:id="rId44"/>
    </customSheetView>
    <customSheetView guid="{4D2D3CAB-7699-4DB8-8B65-64F720C5DB21}" scale="70" topLeftCell="A46">
      <selection activeCell="B63" sqref="B63"/>
      <pageMargins left="0.7" right="0.7" top="0.75" bottom="0.75" header="0.3" footer="0.3"/>
      <pageSetup paperSize="9" orientation="portrait" horizontalDpi="300" verticalDpi="300" r:id="rId45"/>
    </customSheetView>
    <customSheetView guid="{2EF88AF6-EE5B-4AC2-ACDB-9BB2BBF29173}" scale="70" topLeftCell="A46">
      <selection activeCell="B63" sqref="B63"/>
      <pageMargins left="0.7" right="0.7" top="0.75" bottom="0.75" header="0.3" footer="0.3"/>
      <pageSetup paperSize="9" orientation="portrait" horizontalDpi="300" verticalDpi="300" r:id="rId46"/>
    </customSheetView>
    <customSheetView guid="{D5CA87AE-EAFF-4FDC-ABC9-AEF5B5BEB72E}" scale="70">
      <pageMargins left="0.7" right="0.7" top="0.75" bottom="0.75" header="0.3" footer="0.3"/>
      <pageSetup paperSize="9" orientation="portrait" horizontalDpi="300" verticalDpi="300" r:id="rId47"/>
    </customSheetView>
    <customSheetView guid="{17AB8E9E-AF26-4EBF-9AA5-9A87DC9AD602}" scale="70" topLeftCell="A46">
      <selection activeCell="B63" sqref="B63"/>
      <pageMargins left="0.7" right="0.7" top="0.75" bottom="0.75" header="0.3" footer="0.3"/>
      <pageSetup paperSize="9" orientation="portrait" horizontalDpi="300" verticalDpi="300" r:id="rId48"/>
    </customSheetView>
    <customSheetView guid="{D040BA70-5565-48F1-BFA8-4D40C54F0F21}" scale="70" topLeftCell="A133">
      <selection activeCell="B149" sqref="B149"/>
      <pageMargins left="0.7" right="0.7" top="0.75" bottom="0.75" header="0.3" footer="0.3"/>
      <pageSetup paperSize="9" orientation="portrait" horizontalDpi="300" verticalDpi="300" r:id="rId49"/>
    </customSheetView>
    <customSheetView guid="{DDC9534C-6D09-4A16-B20C-329D6E1F671D}" scale="70" topLeftCell="A34">
      <selection activeCell="B45" sqref="B45"/>
      <pageMargins left="0.7" right="0.7" top="0.75" bottom="0.75" header="0.3" footer="0.3"/>
      <pageSetup paperSize="9" orientation="portrait" horizontalDpi="300" verticalDpi="300" r:id="rId50"/>
    </customSheetView>
    <customSheetView guid="{8B44375A-1636-4AEA-8BC9-06A6E5FB3552}" scale="70">
      <selection activeCell="B18" sqref="B18"/>
      <pageMargins left="0.7" right="0.7" top="0.75" bottom="0.75" header="0.3" footer="0.3"/>
      <pageSetup paperSize="9" orientation="portrait" horizontalDpi="300" verticalDpi="300" r:id="rId51"/>
    </customSheetView>
    <customSheetView guid="{BD934AF0-2C30-423F-A316-708B1B6405E5}" scale="70" topLeftCell="A118">
      <selection activeCell="A124" sqref="A124"/>
      <pageMargins left="0.7" right="0.7" top="0.75" bottom="0.75" header="0.3" footer="0.3"/>
      <pageSetup paperSize="9" orientation="portrait" horizontalDpi="300" verticalDpi="300" r:id="rId52"/>
    </customSheetView>
    <customSheetView guid="{1C2FAE53-A98F-435E-9AEF-4E7909BF1616}" scale="70" topLeftCell="A118">
      <selection activeCell="A124" sqref="A124"/>
      <pageMargins left="0.7" right="0.7" top="0.75" bottom="0.75" header="0.3" footer="0.3"/>
      <pageSetup paperSize="9" orientation="portrait" horizontalDpi="300" verticalDpi="300" r:id="rId53"/>
    </customSheetView>
    <customSheetView guid="{2269C0FD-B02E-4191-A436-AAEEA9894E11}" scale="70" topLeftCell="A118">
      <selection activeCell="A124" sqref="A124"/>
      <pageMargins left="0.7" right="0.7" top="0.75" bottom="0.75" header="0.3" footer="0.3"/>
      <pageSetup paperSize="9" orientation="portrait" horizontalDpi="300" verticalDpi="300" r:id="rId54"/>
    </customSheetView>
    <customSheetView guid="{7F32949A-5CAB-4A39-BA6F-2E21B6F67F41}" scale="70" topLeftCell="A118">
      <selection activeCell="A124" sqref="A124"/>
      <pageMargins left="0.7" right="0.7" top="0.75" bottom="0.75" header="0.3" footer="0.3"/>
      <pageSetup paperSize="9" orientation="portrait" horizontalDpi="300" verticalDpi="300" r:id="rId55"/>
    </customSheetView>
    <customSheetView guid="{96261999-39E9-4504-A3A1-B1430E0C0346}" scale="70">
      <selection activeCell="B17" sqref="B17"/>
      <pageMargins left="0.7" right="0.7" top="0.75" bottom="0.75" header="0.3" footer="0.3"/>
      <pageSetup paperSize="9" orientation="portrait" horizontalDpi="300" verticalDpi="300" r:id="rId56"/>
    </customSheetView>
    <customSheetView guid="{1184DE22-5901-485C-8050-F941E80B16ED}" scale="70">
      <selection activeCell="B17" sqref="B17"/>
      <pageMargins left="0.7" right="0.7" top="0.75" bottom="0.75" header="0.3" footer="0.3"/>
      <pageSetup paperSize="9" orientation="portrait" horizontalDpi="300" verticalDpi="300" r:id="rId57"/>
    </customSheetView>
    <customSheetView guid="{2B898D7F-EE90-4CFD-9F43-AB7414F89E77}" scale="70">
      <selection activeCell="B17" sqref="B17"/>
      <pageMargins left="0.7" right="0.7" top="0.75" bottom="0.75" header="0.3" footer="0.3"/>
      <pageSetup paperSize="9" orientation="portrait" horizontalDpi="300" verticalDpi="300" r:id="rId58"/>
    </customSheetView>
    <customSheetView guid="{C6AFBE28-E866-4D5D-ADBD-07D2847FD902}" scale="70">
      <selection activeCell="B17" sqref="B17"/>
      <pageMargins left="0.7" right="0.7" top="0.75" bottom="0.75" header="0.3" footer="0.3"/>
      <pageSetup paperSize="9" orientation="portrait" horizontalDpi="300" verticalDpi="300" r:id="rId59"/>
    </customSheetView>
    <customSheetView guid="{3735EA80-EB2D-4910-81F1-1AA74ECCBFE5}" scale="70" topLeftCell="A73">
      <selection activeCell="B94" sqref="B94"/>
      <pageMargins left="0.7" right="0.7" top="0.75" bottom="0.75" header="0.3" footer="0.3"/>
      <pageSetup paperSize="9" orientation="portrait" horizontalDpi="300" verticalDpi="300" r:id="rId60"/>
    </customSheetView>
    <customSheetView guid="{436E96B2-CC3D-4C3D-8B1C-266CE54627E3}" scale="70" topLeftCell="A73">
      <selection activeCell="B94" sqref="B94"/>
      <pageMargins left="0.7" right="0.7" top="0.75" bottom="0.75" header="0.3" footer="0.3"/>
      <pageSetup paperSize="9" orientation="portrait" horizontalDpi="300" verticalDpi="300" r:id="rId61"/>
    </customSheetView>
    <customSheetView guid="{5B441C35-8B1D-479D-A742-AF098D604223}" scale="70" topLeftCell="A46">
      <selection activeCell="B63" sqref="B63"/>
      <pageMargins left="0.7" right="0.7" top="0.75" bottom="0.75" header="0.3" footer="0.3"/>
      <pageSetup paperSize="9" orientation="portrait" horizontalDpi="300" verticalDpi="300" r:id="rId62"/>
    </customSheetView>
    <customSheetView guid="{E4062767-D090-45A6-BD60-B90D5BBF3894}" scale="70" topLeftCell="A112">
      <selection activeCell="B134" sqref="B134"/>
      <pageMargins left="0.7" right="0.7" top="0.75" bottom="0.75" header="0.3" footer="0.3"/>
      <pageSetup paperSize="9" orientation="portrait" horizontalDpi="300" verticalDpi="300" r:id="rId63"/>
    </customSheetView>
    <customSheetView guid="{1F973131-8A4E-4D06-BD72-AB7B2C989AC9}" scale="70" topLeftCell="A118">
      <selection activeCell="A124" sqref="A124"/>
      <pageMargins left="0.7" right="0.7" top="0.75" bottom="0.75" header="0.3" footer="0.3"/>
      <pageSetup paperSize="9" orientation="portrait" horizontalDpi="300" verticalDpi="300" r:id="rId64"/>
    </customSheetView>
    <customSheetView guid="{1FF3D99B-551E-43BF-80CF-4BE9881BF48D}" scale="70">
      <selection activeCell="B17" sqref="B17"/>
      <pageMargins left="0.7" right="0.7" top="0.75" bottom="0.75" header="0.3" footer="0.3"/>
      <pageSetup paperSize="9" orientation="portrait" horizontalDpi="300" verticalDpi="300" r:id="rId65"/>
    </customSheetView>
    <customSheetView guid="{240189DE-87D7-4094-9C55-239451DB35EE}" scale="70">
      <selection activeCell="B17" sqref="B17"/>
      <pageMargins left="0.7" right="0.7" top="0.75" bottom="0.75" header="0.3" footer="0.3"/>
      <pageSetup paperSize="9" orientation="portrait" horizontalDpi="300" verticalDpi="300" r:id="rId66"/>
    </customSheetView>
    <customSheetView guid="{3879FE5B-EDC4-4A46-BAD1-D4F44E5C755B}" scale="70" topLeftCell="A139">
      <selection activeCell="B155" sqref="B155"/>
      <pageMargins left="0.7" right="0.7" top="0.75" bottom="0.75" header="0.3" footer="0.3"/>
      <pageSetup paperSize="9" orientation="portrait" horizontalDpi="300" verticalDpi="300" r:id="rId67"/>
    </customSheetView>
    <customSheetView guid="{CFF65FEC-3D52-4BB3-8C14-3CC246A9956F}" scale="70" topLeftCell="A148">
      <selection activeCell="B163" sqref="B163"/>
      <pageMargins left="0.7" right="0.7" top="0.75" bottom="0.75" header="0.3" footer="0.3"/>
      <pageSetup paperSize="9" orientation="portrait" horizontalDpi="300" verticalDpi="300" r:id="rId68"/>
    </customSheetView>
    <customSheetView guid="{3548A65C-53E9-4D33-AABC-827B0C7E9C69}" scale="70" topLeftCell="A142">
      <selection activeCell="B158" sqref="B158"/>
      <pageMargins left="0.7" right="0.7" top="0.75" bottom="0.75" header="0.3" footer="0.3"/>
      <pageSetup paperSize="9" orientation="portrait" horizontalDpi="300" verticalDpi="300" r:id="rId69"/>
    </customSheetView>
    <customSheetView guid="{F086CED5-EBE2-44AF-B94E-B9989A6B9DCD}" scale="70" topLeftCell="A148">
      <selection activeCell="B163" sqref="B163"/>
      <pageMargins left="0.7" right="0.7" top="0.75" bottom="0.75" header="0.3" footer="0.3"/>
      <pageSetup paperSize="9" orientation="portrait" horizontalDpi="300" verticalDpi="300" r:id="rId70"/>
    </customSheetView>
    <customSheetView guid="{7AA915D7-EB0A-47D9-A8BE-7E77CDFF3F08}" scale="70" topLeftCell="A148">
      <selection activeCell="B163" sqref="B163"/>
      <pageMargins left="0.7" right="0.7" top="0.75" bottom="0.75" header="0.3" footer="0.3"/>
      <pageSetup paperSize="9" orientation="portrait" horizontalDpi="300" verticalDpi="300" r:id="rId71"/>
    </customSheetView>
    <customSheetView guid="{F3CC2422-C263-4ADA-B4A0-53719C6F4A1C}" scale="70" topLeftCell="A85">
      <selection activeCell="B97" sqref="B97"/>
      <pageMargins left="0.7" right="0.7" top="0.75" bottom="0.75" header="0.3" footer="0.3"/>
      <pageSetup paperSize="9" orientation="portrait" horizontalDpi="300" verticalDpi="300" r:id="rId72"/>
    </customSheetView>
    <customSheetView guid="{71042459-703D-4FF3-8D53-1213B54B1552}" scale="70" topLeftCell="A76">
      <selection activeCell="B100" sqref="B100"/>
      <pageMargins left="0.7" right="0.7" top="0.75" bottom="0.75" header="0.3" footer="0.3"/>
      <pageSetup paperSize="9" orientation="portrait" horizontalDpi="300" verticalDpi="300" r:id="rId73"/>
    </customSheetView>
    <customSheetView guid="{EE644B69-3942-4A0D-811D-C183FE0C8B84}" scale="70" topLeftCell="A76">
      <selection activeCell="B100" sqref="B100"/>
      <pageMargins left="0.7" right="0.7" top="0.75" bottom="0.75" header="0.3" footer="0.3"/>
      <pageSetup paperSize="9" orientation="portrait" horizontalDpi="300" verticalDpi="300" r:id="rId74"/>
    </customSheetView>
    <customSheetView guid="{AA17E97B-ABB2-4C8B-BAA8-63934B5B5DBA}" scale="70" showPageBreaks="1">
      <selection activeCell="B22" sqref="B22"/>
      <pageMargins left="0.7" right="0.7" top="0.75" bottom="0.75" header="0.3" footer="0.3"/>
      <pageSetup paperSize="9" orientation="portrait" horizontalDpi="300" verticalDpi="300" r:id="rId75"/>
    </customSheetView>
    <customSheetView guid="{723C59CB-A466-4479-8AA8-39674B010947}" scale="70" topLeftCell="A144">
      <selection activeCell="A153" sqref="A153"/>
      <pageMargins left="0.7" right="0.7" top="0.75" bottom="0.75" header="0.3" footer="0.3"/>
      <pageSetup paperSize="9" orientation="portrait" horizontalDpi="300" verticalDpi="300" r:id="rId76"/>
    </customSheetView>
    <customSheetView guid="{9D1B7E56-0B3F-4392-BE9A-F57461B2AFB0}" scale="70" topLeftCell="A52">
      <selection activeCell="B58" sqref="B58"/>
      <pageMargins left="0.7" right="0.7" top="0.75" bottom="0.75" header="0.3" footer="0.3"/>
      <pageSetup paperSize="9" orientation="portrait" horizontalDpi="300" verticalDpi="300" r:id="rId77"/>
    </customSheetView>
    <customSheetView guid="{CD1FBD09-2D49-40A1-916B-5524EF5CA3FA}" scale="70">
      <pageMargins left="0.7" right="0.7" top="0.75" bottom="0.75" header="0.3" footer="0.3"/>
      <pageSetup paperSize="9" orientation="portrait" horizontalDpi="300" verticalDpi="300" r:id="rId78"/>
    </customSheetView>
    <customSheetView guid="{5513285A-7AFF-4B9F-AAF6-93131D585702}" scale="70" topLeftCell="A73">
      <selection activeCell="B97" sqref="B97"/>
      <pageMargins left="0.7" right="0.7" top="0.75" bottom="0.75" header="0.3" footer="0.3"/>
      <pageSetup paperSize="9" orientation="portrait" horizontalDpi="300" verticalDpi="300" r:id="rId79"/>
    </customSheetView>
    <customSheetView guid="{A0A5534D-42D8-415C-8AAF-DF16D93BD699}" scale="70" topLeftCell="A142">
      <selection activeCell="B146" sqref="B146"/>
      <pageMargins left="0.7" right="0.7" top="0.75" bottom="0.75" header="0.3" footer="0.3"/>
      <pageSetup paperSize="9" orientation="portrait" horizontalDpi="300" verticalDpi="300" r:id="rId80"/>
    </customSheetView>
    <customSheetView guid="{954601D5-9BC0-44CB-9222-E69A5143F9E9}" scale="70" topLeftCell="A52">
      <selection activeCell="B76" sqref="B76"/>
      <pageMargins left="0.7" right="0.7" top="0.75" bottom="0.75" header="0.3" footer="0.3"/>
      <pageSetup paperSize="9" orientation="portrait" horizontalDpi="300" verticalDpi="300" r:id="rId81"/>
    </customSheetView>
    <customSheetView guid="{20ACD794-F4A7-4F34-995C-D04BD1C46A1C}" scale="70">
      <selection activeCell="G20" sqref="G20"/>
      <pageMargins left="0.7" right="0.7" top="0.75" bottom="0.75" header="0.3" footer="0.3"/>
      <pageSetup paperSize="9" orientation="portrait" horizontalDpi="300" verticalDpi="300" r:id="rId82"/>
    </customSheetView>
  </customSheetViews>
  <phoneticPr fontId="2"/>
  <hyperlinks>
    <hyperlink ref="A4" location="'13-1'!A1" display="13-1"/>
    <hyperlink ref="A5" location="'13-2'!A1" display="13-2"/>
    <hyperlink ref="A6" location="'13-3'!A1" display="13-3"/>
    <hyperlink ref="A7" location="'13-4'!A1" display="13-4"/>
    <hyperlink ref="A8" location="'13-5'!A1" display="13-5"/>
    <hyperlink ref="A9" location="'13-6'!A1" display="13-6"/>
    <hyperlink ref="A10" location="'13-7'!A1" display="13-7"/>
    <hyperlink ref="A11" location="'13-8'!A1" display="13-8"/>
    <hyperlink ref="A12" location="'13-9'!A1" display="13-9"/>
    <hyperlink ref="A13" location="'13-10'!A1" display="13-10"/>
    <hyperlink ref="A14" location="'13-11'!A1" display="13-11"/>
    <hyperlink ref="B4" location="'13-1'!A1" display="13-1.１世帯当たり１か月間の収入と支出（二人以上の世帯）"/>
    <hyperlink ref="B5" location="'13-2'!A1" display="13-2.総合地方卸売市場取扱状況  "/>
    <hyperlink ref="B6" location="'13-3'!A1" display="13-3.酒類消費量の推移 "/>
    <hyperlink ref="B7" location="'13-4'!A1" display="13-4.市民所得の推移 "/>
    <hyperlink ref="B8" location="'13-5'!A1" display="13-5.産業別市内総生産 "/>
    <hyperlink ref="B9" location="'13-6'!A1" display="13-6.市民分配所得 "/>
    <hyperlink ref="B10" location="'13-7'!A1" display="13-7.市民家計所得"/>
    <hyperlink ref="B11" location="'13-8'!A1" display="13-8.県内各市の市民所得"/>
    <hyperlink ref="B12" location="'13-9'!A1" display="13-9.食肉センター取扱状況  "/>
    <hyperlink ref="B13" location="'13-10'!A1" display="13-10.市民相談状況"/>
    <hyperlink ref="B14" location="'13-11'!A1" display="13-11.消費生活相談状況"/>
  </hyperlinks>
  <pageMargins left="0.7" right="0.7" top="0.75" bottom="0.75" header="0.3" footer="0.3"/>
  <pageSetup paperSize="9" orientation="portrait" horizontalDpi="300" verticalDpi="30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25"/>
  <sheetViews>
    <sheetView zoomScaleNormal="100" zoomScaleSheetLayoutView="85" workbookViewId="0">
      <selection activeCell="M25" sqref="M25"/>
    </sheetView>
  </sheetViews>
  <sheetFormatPr defaultColWidth="2.5" defaultRowHeight="15" customHeight="1"/>
  <cols>
    <col min="1" max="1" width="18.375" style="5" customWidth="1"/>
    <col min="2" max="31" width="11.375" style="5" customWidth="1"/>
    <col min="32" max="32" width="2.5" style="5"/>
    <col min="33" max="33" width="10.625" style="5" bestFit="1" customWidth="1"/>
    <col min="34" max="16384" width="2.5" style="5"/>
  </cols>
  <sheetData>
    <row r="1" spans="1:33" ht="22.5" customHeight="1">
      <c r="AE1" s="4" t="s">
        <v>239</v>
      </c>
      <c r="AG1" s="36" t="s">
        <v>25</v>
      </c>
    </row>
    <row r="2" spans="1:33" ht="22.5" customHeight="1">
      <c r="A2" s="6" t="s">
        <v>240</v>
      </c>
    </row>
    <row r="3" spans="1:33" s="30" customFormat="1" ht="22.5" customHeight="1">
      <c r="A3" s="12" t="s">
        <v>63</v>
      </c>
    </row>
    <row r="4" spans="1:33" ht="20.100000000000001" customHeight="1">
      <c r="A4" s="152" t="s">
        <v>64</v>
      </c>
      <c r="B4" s="149"/>
      <c r="C4" s="149"/>
      <c r="D4" s="149"/>
      <c r="E4" s="149"/>
      <c r="F4" s="149"/>
      <c r="G4" s="149"/>
      <c r="H4" s="149"/>
      <c r="I4" s="149"/>
      <c r="J4" s="149"/>
      <c r="K4" s="149"/>
      <c r="L4" s="149"/>
      <c r="M4" s="149"/>
      <c r="N4" s="149"/>
      <c r="O4" s="149"/>
      <c r="P4" s="152"/>
      <c r="Q4" s="148" t="s">
        <v>65</v>
      </c>
      <c r="R4" s="149"/>
      <c r="S4" s="149"/>
      <c r="T4" s="149"/>
      <c r="U4" s="149"/>
      <c r="V4" s="149"/>
      <c r="W4" s="149"/>
      <c r="X4" s="149"/>
      <c r="Y4" s="149"/>
      <c r="Z4" s="149"/>
      <c r="AA4" s="149"/>
      <c r="AB4" s="149"/>
      <c r="AC4" s="149"/>
      <c r="AD4" s="149"/>
      <c r="AE4" s="149"/>
    </row>
    <row r="5" spans="1:33" ht="27">
      <c r="A5" s="152"/>
      <c r="B5" s="51" t="s">
        <v>22</v>
      </c>
      <c r="C5" s="51" t="s">
        <v>279</v>
      </c>
      <c r="D5" s="51" t="s">
        <v>276</v>
      </c>
      <c r="E5" s="51" t="s">
        <v>274</v>
      </c>
      <c r="F5" s="51" t="s">
        <v>275</v>
      </c>
      <c r="G5" s="51" t="s">
        <v>23</v>
      </c>
      <c r="H5" s="51" t="s">
        <v>278</v>
      </c>
      <c r="I5" s="51" t="s">
        <v>277</v>
      </c>
      <c r="J5" s="51" t="s">
        <v>33</v>
      </c>
      <c r="K5" s="51" t="s">
        <v>34</v>
      </c>
      <c r="L5" s="51" t="s">
        <v>24</v>
      </c>
      <c r="M5" s="51" t="s">
        <v>257</v>
      </c>
      <c r="N5" s="51" t="s">
        <v>263</v>
      </c>
      <c r="O5" s="52" t="s">
        <v>265</v>
      </c>
      <c r="P5" s="24" t="s">
        <v>36</v>
      </c>
      <c r="Q5" s="51" t="s">
        <v>22</v>
      </c>
      <c r="R5" s="51" t="s">
        <v>279</v>
      </c>
      <c r="S5" s="51" t="s">
        <v>276</v>
      </c>
      <c r="T5" s="51" t="s">
        <v>274</v>
      </c>
      <c r="U5" s="51" t="s">
        <v>275</v>
      </c>
      <c r="V5" s="51" t="s">
        <v>23</v>
      </c>
      <c r="W5" s="51" t="s">
        <v>278</v>
      </c>
      <c r="X5" s="51" t="s">
        <v>277</v>
      </c>
      <c r="Y5" s="51" t="s">
        <v>33</v>
      </c>
      <c r="Z5" s="51" t="s">
        <v>34</v>
      </c>
      <c r="AA5" s="51" t="s">
        <v>24</v>
      </c>
      <c r="AB5" s="51" t="s">
        <v>257</v>
      </c>
      <c r="AC5" s="51" t="s">
        <v>263</v>
      </c>
      <c r="AD5" s="128" t="s">
        <v>265</v>
      </c>
      <c r="AE5" s="22" t="s">
        <v>36</v>
      </c>
    </row>
    <row r="6" spans="1:33" ht="22.5" customHeight="1">
      <c r="A6" s="14" t="s">
        <v>66</v>
      </c>
      <c r="B6" s="119">
        <v>15</v>
      </c>
      <c r="C6" s="119">
        <v>13</v>
      </c>
      <c r="D6" s="119">
        <v>21</v>
      </c>
      <c r="E6" s="119">
        <v>18</v>
      </c>
      <c r="F6" s="119">
        <v>18</v>
      </c>
      <c r="G6" s="119">
        <v>16</v>
      </c>
      <c r="H6" s="119">
        <v>20</v>
      </c>
      <c r="I6" s="119">
        <v>17</v>
      </c>
      <c r="J6" s="9">
        <v>18</v>
      </c>
      <c r="K6" s="9">
        <v>17</v>
      </c>
      <c r="L6" s="102">
        <v>17</v>
      </c>
      <c r="M6" s="119">
        <v>20</v>
      </c>
      <c r="N6" s="119">
        <v>19</v>
      </c>
      <c r="O6" s="31">
        <v>22</v>
      </c>
      <c r="P6" s="9" t="s">
        <v>18</v>
      </c>
      <c r="Q6" s="45">
        <v>35</v>
      </c>
      <c r="R6" s="119">
        <v>21</v>
      </c>
      <c r="S6" s="119">
        <v>35</v>
      </c>
      <c r="T6" s="119">
        <v>34</v>
      </c>
      <c r="U6" s="119">
        <v>35</v>
      </c>
      <c r="V6" s="119">
        <v>35</v>
      </c>
      <c r="W6" s="119">
        <v>35</v>
      </c>
      <c r="X6" s="119">
        <v>35</v>
      </c>
      <c r="Y6" s="9">
        <v>34</v>
      </c>
      <c r="Z6" s="9">
        <v>34</v>
      </c>
      <c r="AA6" s="102">
        <v>35</v>
      </c>
      <c r="AB6" s="119">
        <v>33</v>
      </c>
      <c r="AC6" s="119">
        <v>33</v>
      </c>
      <c r="AD6" s="31">
        <v>34</v>
      </c>
      <c r="AE6" s="9" t="s">
        <v>18</v>
      </c>
    </row>
    <row r="7" spans="1:33" ht="22.5" customHeight="1">
      <c r="A7" s="14" t="s">
        <v>67</v>
      </c>
      <c r="B7" s="8">
        <v>3.58</v>
      </c>
      <c r="C7" s="8">
        <v>4.2</v>
      </c>
      <c r="D7" s="8">
        <v>3.4</v>
      </c>
      <c r="E7" s="8">
        <v>3.06</v>
      </c>
      <c r="F7" s="8">
        <v>3.38</v>
      </c>
      <c r="G7" s="8">
        <v>3.22</v>
      </c>
      <c r="H7" s="8">
        <v>3.62</v>
      </c>
      <c r="I7" s="8">
        <v>3.53</v>
      </c>
      <c r="J7" s="8">
        <v>3.26</v>
      </c>
      <c r="K7" s="8">
        <v>3.43</v>
      </c>
      <c r="L7" s="8">
        <v>3.49</v>
      </c>
      <c r="M7" s="8">
        <v>3.14</v>
      </c>
      <c r="N7" s="8">
        <v>3.44</v>
      </c>
      <c r="O7" s="29">
        <v>3.46</v>
      </c>
      <c r="P7" s="9" t="s">
        <v>18</v>
      </c>
      <c r="Q7" s="28">
        <v>3.21</v>
      </c>
      <c r="R7" s="8">
        <v>3.62</v>
      </c>
      <c r="S7" s="8">
        <v>3.13</v>
      </c>
      <c r="T7" s="8">
        <v>3.05</v>
      </c>
      <c r="U7" s="8">
        <v>3.29</v>
      </c>
      <c r="V7" s="8">
        <v>3.06</v>
      </c>
      <c r="W7" s="8">
        <v>3.21</v>
      </c>
      <c r="X7" s="8">
        <v>3</v>
      </c>
      <c r="Y7" s="8">
        <v>2.92</v>
      </c>
      <c r="Z7" s="8">
        <v>3.03</v>
      </c>
      <c r="AA7" s="8">
        <v>2.93</v>
      </c>
      <c r="AB7" s="8">
        <v>2.92</v>
      </c>
      <c r="AC7" s="8">
        <v>3.06</v>
      </c>
      <c r="AD7" s="29">
        <v>3.14</v>
      </c>
      <c r="AE7" s="9" t="s">
        <v>18</v>
      </c>
    </row>
    <row r="8" spans="1:33" ht="22.5" customHeight="1">
      <c r="A8" s="14" t="s">
        <v>68</v>
      </c>
      <c r="B8" s="8">
        <v>1.94</v>
      </c>
      <c r="C8" s="8">
        <v>1.98</v>
      </c>
      <c r="D8" s="8">
        <v>1.72</v>
      </c>
      <c r="E8" s="8">
        <v>1.86</v>
      </c>
      <c r="F8" s="8">
        <v>1.82</v>
      </c>
      <c r="G8" s="8">
        <v>1.98</v>
      </c>
      <c r="H8" s="8">
        <v>1.94</v>
      </c>
      <c r="I8" s="8">
        <v>1.85</v>
      </c>
      <c r="J8" s="8">
        <v>1.74</v>
      </c>
      <c r="K8" s="8">
        <v>1.7</v>
      </c>
      <c r="L8" s="8">
        <v>1.77</v>
      </c>
      <c r="M8" s="8">
        <v>1.86</v>
      </c>
      <c r="N8" s="8">
        <v>1.8</v>
      </c>
      <c r="O8" s="29">
        <v>1.71</v>
      </c>
      <c r="P8" s="9" t="s">
        <v>18</v>
      </c>
      <c r="Q8" s="28">
        <v>1.81</v>
      </c>
      <c r="R8" s="8">
        <v>1.66</v>
      </c>
      <c r="S8" s="8">
        <v>1.41</v>
      </c>
      <c r="T8" s="8">
        <v>1.54</v>
      </c>
      <c r="U8" s="8">
        <v>1.63</v>
      </c>
      <c r="V8" s="8">
        <v>1.44</v>
      </c>
      <c r="W8" s="8">
        <v>1.51</v>
      </c>
      <c r="X8" s="8">
        <v>1.29</v>
      </c>
      <c r="Y8" s="8">
        <v>1.24</v>
      </c>
      <c r="Z8" s="8">
        <v>1.21</v>
      </c>
      <c r="AA8" s="8">
        <v>1.18</v>
      </c>
      <c r="AB8" s="8">
        <v>1.46</v>
      </c>
      <c r="AC8" s="8">
        <v>1.39</v>
      </c>
      <c r="AD8" s="29">
        <v>1.34</v>
      </c>
      <c r="AE8" s="9" t="s">
        <v>18</v>
      </c>
    </row>
    <row r="9" spans="1:33" ht="22.5" customHeight="1">
      <c r="A9" s="53" t="s">
        <v>69</v>
      </c>
      <c r="B9" s="119">
        <v>579487</v>
      </c>
      <c r="C9" s="119">
        <v>535305</v>
      </c>
      <c r="D9" s="119">
        <v>509004</v>
      </c>
      <c r="E9" s="119">
        <v>562961</v>
      </c>
      <c r="F9" s="119">
        <v>587535</v>
      </c>
      <c r="G9" s="119">
        <v>557759</v>
      </c>
      <c r="H9" s="119">
        <v>491819</v>
      </c>
      <c r="I9" s="119">
        <v>601082</v>
      </c>
      <c r="J9" s="9">
        <v>494693</v>
      </c>
      <c r="K9" s="9">
        <v>601724</v>
      </c>
      <c r="L9" s="102">
        <v>580034</v>
      </c>
      <c r="M9" s="119">
        <v>506752</v>
      </c>
      <c r="N9" s="119">
        <v>638130</v>
      </c>
      <c r="O9" s="31">
        <v>609262</v>
      </c>
      <c r="P9" s="54">
        <f>SUM(P10,P12)</f>
        <v>1.0000016413300026</v>
      </c>
      <c r="Q9" s="147" t="s">
        <v>18</v>
      </c>
      <c r="R9" s="119" t="s">
        <v>18</v>
      </c>
      <c r="S9" s="119" t="s">
        <v>18</v>
      </c>
      <c r="T9" s="119" t="s">
        <v>18</v>
      </c>
      <c r="U9" s="119" t="s">
        <v>18</v>
      </c>
      <c r="V9" s="119" t="s">
        <v>18</v>
      </c>
      <c r="W9" s="119" t="s">
        <v>18</v>
      </c>
      <c r="X9" s="119" t="s">
        <v>18</v>
      </c>
      <c r="Y9" s="9" t="s">
        <v>18</v>
      </c>
      <c r="Z9" s="9" t="s">
        <v>18</v>
      </c>
      <c r="AA9" s="102" t="s">
        <v>18</v>
      </c>
      <c r="AB9" s="119" t="s">
        <v>18</v>
      </c>
      <c r="AC9" s="119" t="s">
        <v>17</v>
      </c>
      <c r="AD9" s="119" t="s">
        <v>17</v>
      </c>
      <c r="AE9" s="31" t="s">
        <v>18</v>
      </c>
    </row>
    <row r="10" spans="1:33" ht="22.5" customHeight="1">
      <c r="A10" s="55" t="s">
        <v>70</v>
      </c>
      <c r="B10" s="119">
        <v>565542</v>
      </c>
      <c r="C10" s="119">
        <v>528572</v>
      </c>
      <c r="D10" s="119">
        <v>477925</v>
      </c>
      <c r="E10" s="119">
        <v>545018</v>
      </c>
      <c r="F10" s="119">
        <v>576139</v>
      </c>
      <c r="G10" s="119">
        <v>547202</v>
      </c>
      <c r="H10" s="119">
        <v>483743</v>
      </c>
      <c r="I10" s="119">
        <v>589178</v>
      </c>
      <c r="J10" s="9">
        <v>489994</v>
      </c>
      <c r="K10" s="9">
        <v>587574</v>
      </c>
      <c r="L10" s="102">
        <v>550062</v>
      </c>
      <c r="M10" s="119">
        <v>498445</v>
      </c>
      <c r="N10" s="119">
        <v>597890</v>
      </c>
      <c r="O10" s="31">
        <v>596862</v>
      </c>
      <c r="P10" s="56">
        <f>O10/$O$9</f>
        <v>0.97964750796865718</v>
      </c>
      <c r="Q10" s="147" t="s">
        <v>18</v>
      </c>
      <c r="R10" s="119" t="s">
        <v>18</v>
      </c>
      <c r="S10" s="119" t="s">
        <v>18</v>
      </c>
      <c r="T10" s="119" t="s">
        <v>18</v>
      </c>
      <c r="U10" s="119" t="s">
        <v>18</v>
      </c>
      <c r="V10" s="119" t="s">
        <v>18</v>
      </c>
      <c r="W10" s="119" t="s">
        <v>18</v>
      </c>
      <c r="X10" s="119" t="s">
        <v>18</v>
      </c>
      <c r="Y10" s="9" t="s">
        <v>18</v>
      </c>
      <c r="Z10" s="9" t="s">
        <v>18</v>
      </c>
      <c r="AA10" s="102" t="s">
        <v>18</v>
      </c>
      <c r="AB10" s="119" t="s">
        <v>18</v>
      </c>
      <c r="AC10" s="119" t="s">
        <v>17</v>
      </c>
      <c r="AD10" s="119" t="s">
        <v>17</v>
      </c>
      <c r="AE10" s="9" t="s">
        <v>18</v>
      </c>
    </row>
    <row r="11" spans="1:33" ht="22.5" customHeight="1">
      <c r="A11" s="14" t="s">
        <v>71</v>
      </c>
      <c r="B11" s="119">
        <v>366524</v>
      </c>
      <c r="C11" s="119">
        <v>364364</v>
      </c>
      <c r="D11" s="119">
        <v>360904</v>
      </c>
      <c r="E11" s="119">
        <v>407419</v>
      </c>
      <c r="F11" s="119">
        <v>403411</v>
      </c>
      <c r="G11" s="119">
        <v>367982</v>
      </c>
      <c r="H11" s="119">
        <v>352123</v>
      </c>
      <c r="I11" s="119">
        <v>430847</v>
      </c>
      <c r="J11" s="9">
        <v>319225</v>
      </c>
      <c r="K11" s="9">
        <v>450063</v>
      </c>
      <c r="L11" s="102">
        <v>405705</v>
      </c>
      <c r="M11" s="119">
        <v>367895</v>
      </c>
      <c r="N11" s="119">
        <v>428856</v>
      </c>
      <c r="O11" s="31">
        <v>406562</v>
      </c>
      <c r="P11" s="56">
        <f>O11/$O$9</f>
        <v>0.66730240848764566</v>
      </c>
      <c r="Q11" s="147" t="s">
        <v>18</v>
      </c>
      <c r="R11" s="119" t="s">
        <v>18</v>
      </c>
      <c r="S11" s="119" t="s">
        <v>18</v>
      </c>
      <c r="T11" s="119" t="s">
        <v>18</v>
      </c>
      <c r="U11" s="119" t="s">
        <v>18</v>
      </c>
      <c r="V11" s="119" t="s">
        <v>18</v>
      </c>
      <c r="W11" s="119" t="s">
        <v>18</v>
      </c>
      <c r="X11" s="119" t="s">
        <v>18</v>
      </c>
      <c r="Y11" s="9" t="s">
        <v>18</v>
      </c>
      <c r="Z11" s="9" t="s">
        <v>18</v>
      </c>
      <c r="AA11" s="102" t="s">
        <v>18</v>
      </c>
      <c r="AB11" s="119" t="s">
        <v>18</v>
      </c>
      <c r="AC11" s="119" t="s">
        <v>17</v>
      </c>
      <c r="AD11" s="119" t="s">
        <v>17</v>
      </c>
      <c r="AE11" s="9" t="s">
        <v>18</v>
      </c>
    </row>
    <row r="12" spans="1:33" ht="22.5" customHeight="1">
      <c r="A12" s="55" t="s">
        <v>72</v>
      </c>
      <c r="B12" s="119">
        <v>13944</v>
      </c>
      <c r="C12" s="119">
        <v>6734</v>
      </c>
      <c r="D12" s="119">
        <v>31079</v>
      </c>
      <c r="E12" s="119">
        <v>17943</v>
      </c>
      <c r="F12" s="119">
        <v>11396</v>
      </c>
      <c r="G12" s="119">
        <v>10557</v>
      </c>
      <c r="H12" s="119">
        <v>8076</v>
      </c>
      <c r="I12" s="119">
        <v>11904</v>
      </c>
      <c r="J12" s="9">
        <v>4699</v>
      </c>
      <c r="K12" s="9">
        <v>14151</v>
      </c>
      <c r="L12" s="102">
        <v>29972</v>
      </c>
      <c r="M12" s="119">
        <v>8307</v>
      </c>
      <c r="N12" s="119">
        <v>40240</v>
      </c>
      <c r="O12" s="31">
        <v>12401</v>
      </c>
      <c r="P12" s="56">
        <f>O12/$O$9</f>
        <v>2.0354133361345367E-2</v>
      </c>
      <c r="Q12" s="147" t="s">
        <v>18</v>
      </c>
      <c r="R12" s="119" t="s">
        <v>18</v>
      </c>
      <c r="S12" s="119" t="s">
        <v>18</v>
      </c>
      <c r="T12" s="119" t="s">
        <v>18</v>
      </c>
      <c r="U12" s="119" t="s">
        <v>18</v>
      </c>
      <c r="V12" s="119" t="s">
        <v>18</v>
      </c>
      <c r="W12" s="119" t="s">
        <v>18</v>
      </c>
      <c r="X12" s="119" t="s">
        <v>18</v>
      </c>
      <c r="Y12" s="9" t="s">
        <v>18</v>
      </c>
      <c r="Z12" s="9" t="s">
        <v>18</v>
      </c>
      <c r="AA12" s="102" t="s">
        <v>18</v>
      </c>
      <c r="AB12" s="119" t="s">
        <v>18</v>
      </c>
      <c r="AC12" s="119" t="s">
        <v>17</v>
      </c>
      <c r="AD12" s="119" t="s">
        <v>17</v>
      </c>
      <c r="AE12" s="9" t="s">
        <v>18</v>
      </c>
    </row>
    <row r="13" spans="1:33" ht="22.5" customHeight="1">
      <c r="A13" s="53" t="s">
        <v>73</v>
      </c>
      <c r="B13" s="119">
        <v>366314</v>
      </c>
      <c r="C13" s="119">
        <v>314753</v>
      </c>
      <c r="D13" s="119">
        <v>359852</v>
      </c>
      <c r="E13" s="119">
        <v>342876</v>
      </c>
      <c r="F13" s="119">
        <v>327027</v>
      </c>
      <c r="G13" s="119">
        <v>337748</v>
      </c>
      <c r="H13" s="119">
        <v>317574</v>
      </c>
      <c r="I13" s="119">
        <v>305021</v>
      </c>
      <c r="J13" s="9">
        <v>298537</v>
      </c>
      <c r="K13" s="9">
        <v>371309</v>
      </c>
      <c r="L13" s="102">
        <v>300371</v>
      </c>
      <c r="M13" s="119">
        <v>299500</v>
      </c>
      <c r="N13" s="119">
        <v>350808</v>
      </c>
      <c r="O13" s="31">
        <v>344802</v>
      </c>
      <c r="P13" s="54">
        <f>SUM(P14:P23)</f>
        <v>0.99999999999999989</v>
      </c>
      <c r="Q13" s="147">
        <v>344432</v>
      </c>
      <c r="R13" s="119">
        <v>304040</v>
      </c>
      <c r="S13" s="119">
        <v>331707</v>
      </c>
      <c r="T13" s="119">
        <v>348110</v>
      </c>
      <c r="U13" s="119">
        <v>319531</v>
      </c>
      <c r="V13" s="119">
        <v>312912</v>
      </c>
      <c r="W13" s="119">
        <v>287297</v>
      </c>
      <c r="X13" s="119">
        <v>294503</v>
      </c>
      <c r="Y13" s="9">
        <v>271174</v>
      </c>
      <c r="Z13" s="9">
        <v>312840</v>
      </c>
      <c r="AA13" s="102">
        <v>283344</v>
      </c>
      <c r="AB13" s="119">
        <v>278807</v>
      </c>
      <c r="AC13" s="119">
        <v>304446</v>
      </c>
      <c r="AD13" s="31">
        <v>322722</v>
      </c>
      <c r="AE13" s="54">
        <f>SUM(AE14:AE23)</f>
        <v>0.99999380271564997</v>
      </c>
    </row>
    <row r="14" spans="1:33" ht="22.5" customHeight="1">
      <c r="A14" s="55" t="s">
        <v>74</v>
      </c>
      <c r="B14" s="119">
        <v>64264</v>
      </c>
      <c r="C14" s="119">
        <v>71348</v>
      </c>
      <c r="D14" s="119">
        <v>71500</v>
      </c>
      <c r="E14" s="119">
        <v>63647</v>
      </c>
      <c r="F14" s="119">
        <v>65147</v>
      </c>
      <c r="G14" s="119">
        <v>72155</v>
      </c>
      <c r="H14" s="119">
        <v>72951</v>
      </c>
      <c r="I14" s="119">
        <v>71256</v>
      </c>
      <c r="J14" s="9">
        <v>72106</v>
      </c>
      <c r="K14" s="9">
        <v>81236</v>
      </c>
      <c r="L14" s="102">
        <v>73736</v>
      </c>
      <c r="M14" s="119">
        <v>78946</v>
      </c>
      <c r="N14" s="119">
        <v>83474</v>
      </c>
      <c r="O14" s="31">
        <v>80763</v>
      </c>
      <c r="P14" s="56">
        <f t="shared" ref="P14:P23" si="0">O14/$O$13</f>
        <v>0.23423007987192648</v>
      </c>
      <c r="Q14" s="147">
        <v>67766</v>
      </c>
      <c r="R14" s="119">
        <v>67320</v>
      </c>
      <c r="S14" s="119">
        <v>70784</v>
      </c>
      <c r="T14" s="119">
        <v>68163</v>
      </c>
      <c r="U14" s="119">
        <v>69913</v>
      </c>
      <c r="V14" s="119">
        <v>72456</v>
      </c>
      <c r="W14" s="119">
        <v>70891</v>
      </c>
      <c r="X14" s="119">
        <v>69876</v>
      </c>
      <c r="Y14" s="9">
        <v>70883</v>
      </c>
      <c r="Z14" s="9">
        <v>77705</v>
      </c>
      <c r="AA14" s="102">
        <v>69961</v>
      </c>
      <c r="AB14" s="119">
        <v>73482</v>
      </c>
      <c r="AC14" s="119">
        <v>77174</v>
      </c>
      <c r="AD14" s="31">
        <v>78167</v>
      </c>
      <c r="AE14" s="56">
        <f t="shared" ref="AE14:AE23" si="1">AD14/$AD$13</f>
        <v>0.24221156289314022</v>
      </c>
    </row>
    <row r="15" spans="1:33" ht="22.5" customHeight="1">
      <c r="A15" s="55" t="s">
        <v>75</v>
      </c>
      <c r="B15" s="119">
        <v>13315</v>
      </c>
      <c r="C15" s="119">
        <v>5790</v>
      </c>
      <c r="D15" s="119">
        <v>8657</v>
      </c>
      <c r="E15" s="119">
        <v>15640</v>
      </c>
      <c r="F15" s="119">
        <v>16355</v>
      </c>
      <c r="G15" s="119">
        <v>18896</v>
      </c>
      <c r="H15" s="119">
        <v>20845</v>
      </c>
      <c r="I15" s="119">
        <v>18480</v>
      </c>
      <c r="J15" s="9">
        <v>7584</v>
      </c>
      <c r="K15" s="9">
        <v>12791</v>
      </c>
      <c r="L15" s="102">
        <v>18986</v>
      </c>
      <c r="M15" s="119">
        <v>34797</v>
      </c>
      <c r="N15" s="119">
        <v>15054</v>
      </c>
      <c r="O15" s="31">
        <v>15515</v>
      </c>
      <c r="P15" s="56">
        <f t="shared" si="0"/>
        <v>4.4996838765436392E-2</v>
      </c>
      <c r="Q15" s="147">
        <v>18541</v>
      </c>
      <c r="R15" s="119">
        <v>16384</v>
      </c>
      <c r="S15" s="119">
        <v>8583</v>
      </c>
      <c r="T15" s="119">
        <v>18694</v>
      </c>
      <c r="U15" s="119">
        <v>13744</v>
      </c>
      <c r="V15" s="119">
        <v>21029</v>
      </c>
      <c r="W15" s="119">
        <v>16706</v>
      </c>
      <c r="X15" s="119">
        <v>14360</v>
      </c>
      <c r="Y15" s="9">
        <v>7027</v>
      </c>
      <c r="Z15" s="9">
        <v>11963</v>
      </c>
      <c r="AA15" s="102">
        <v>16475</v>
      </c>
      <c r="AB15" s="119">
        <v>37948</v>
      </c>
      <c r="AC15" s="119">
        <v>13982</v>
      </c>
      <c r="AD15" s="31">
        <v>17480</v>
      </c>
      <c r="AE15" s="56">
        <f t="shared" si="1"/>
        <v>5.4164265218981045E-2</v>
      </c>
    </row>
    <row r="16" spans="1:33" ht="22.5" customHeight="1">
      <c r="A16" s="55" t="s">
        <v>76</v>
      </c>
      <c r="B16" s="119">
        <v>25973</v>
      </c>
      <c r="C16" s="119">
        <v>27048</v>
      </c>
      <c r="D16" s="119">
        <v>25575</v>
      </c>
      <c r="E16" s="119">
        <v>24644</v>
      </c>
      <c r="F16" s="119">
        <v>24777</v>
      </c>
      <c r="G16" s="119">
        <v>25306</v>
      </c>
      <c r="H16" s="119">
        <v>25253</v>
      </c>
      <c r="I16" s="119">
        <v>24156</v>
      </c>
      <c r="J16" s="9">
        <v>24185</v>
      </c>
      <c r="K16" s="9">
        <v>27939</v>
      </c>
      <c r="L16" s="102">
        <v>26946</v>
      </c>
      <c r="M16" s="119">
        <v>23522</v>
      </c>
      <c r="N16" s="119">
        <v>28231</v>
      </c>
      <c r="O16" s="31">
        <v>28580</v>
      </c>
      <c r="P16" s="56">
        <f t="shared" si="0"/>
        <v>8.288815030075232E-2</v>
      </c>
      <c r="Q16" s="147">
        <v>25887</v>
      </c>
      <c r="R16" s="119">
        <v>26547</v>
      </c>
      <c r="S16" s="119">
        <v>25597</v>
      </c>
      <c r="T16" s="119">
        <v>25233</v>
      </c>
      <c r="U16" s="119">
        <v>27814</v>
      </c>
      <c r="V16" s="119">
        <v>27342</v>
      </c>
      <c r="W16" s="119">
        <v>25199</v>
      </c>
      <c r="X16" s="119">
        <v>24121</v>
      </c>
      <c r="Y16" s="9">
        <v>24973</v>
      </c>
      <c r="Z16" s="9">
        <v>25976</v>
      </c>
      <c r="AA16" s="102">
        <v>25581</v>
      </c>
      <c r="AB16" s="119">
        <v>23579</v>
      </c>
      <c r="AC16" s="119">
        <v>29142</v>
      </c>
      <c r="AD16" s="31">
        <v>28267</v>
      </c>
      <c r="AE16" s="56">
        <f t="shared" si="1"/>
        <v>8.7589318360694349E-2</v>
      </c>
    </row>
    <row r="17" spans="1:31" ht="22.5" customHeight="1">
      <c r="A17" s="55" t="s">
        <v>77</v>
      </c>
      <c r="B17" s="119">
        <v>18246</v>
      </c>
      <c r="C17" s="119">
        <v>13259</v>
      </c>
      <c r="D17" s="119">
        <v>11351</v>
      </c>
      <c r="E17" s="119">
        <v>10992</v>
      </c>
      <c r="F17" s="119">
        <v>9529</v>
      </c>
      <c r="G17" s="119">
        <v>9979</v>
      </c>
      <c r="H17" s="119">
        <v>8822</v>
      </c>
      <c r="I17" s="119">
        <v>9758</v>
      </c>
      <c r="J17" s="9">
        <v>9604</v>
      </c>
      <c r="K17" s="9">
        <v>13531</v>
      </c>
      <c r="L17" s="102">
        <v>11883</v>
      </c>
      <c r="M17" s="119">
        <v>10444</v>
      </c>
      <c r="N17" s="119">
        <v>16069</v>
      </c>
      <c r="O17" s="31">
        <v>17095</v>
      </c>
      <c r="P17" s="56">
        <f t="shared" si="0"/>
        <v>4.9579178775065111E-2</v>
      </c>
      <c r="Q17" s="147">
        <v>12806</v>
      </c>
      <c r="R17" s="119">
        <v>11676</v>
      </c>
      <c r="S17" s="119">
        <v>11059</v>
      </c>
      <c r="T17" s="119">
        <v>9553</v>
      </c>
      <c r="U17" s="119">
        <v>10286</v>
      </c>
      <c r="V17" s="119">
        <v>10302</v>
      </c>
      <c r="W17" s="119">
        <v>7950</v>
      </c>
      <c r="X17" s="119">
        <v>14849</v>
      </c>
      <c r="Y17" s="9">
        <v>8871</v>
      </c>
      <c r="Z17" s="9">
        <v>13124</v>
      </c>
      <c r="AA17" s="102">
        <v>12643</v>
      </c>
      <c r="AB17" s="119">
        <v>10661</v>
      </c>
      <c r="AC17" s="119">
        <v>14341</v>
      </c>
      <c r="AD17" s="31">
        <v>14860</v>
      </c>
      <c r="AE17" s="56">
        <f t="shared" si="1"/>
        <v>4.6045822720483881E-2</v>
      </c>
    </row>
    <row r="18" spans="1:31" ht="22.5" customHeight="1">
      <c r="A18" s="55" t="s">
        <v>78</v>
      </c>
      <c r="B18" s="119">
        <v>12408</v>
      </c>
      <c r="C18" s="119">
        <v>9849</v>
      </c>
      <c r="D18" s="119">
        <v>17136</v>
      </c>
      <c r="E18" s="119">
        <v>14102</v>
      </c>
      <c r="F18" s="119">
        <v>10905</v>
      </c>
      <c r="G18" s="119">
        <v>13340</v>
      </c>
      <c r="H18" s="119">
        <v>9149</v>
      </c>
      <c r="I18" s="119">
        <v>11689</v>
      </c>
      <c r="J18" s="9">
        <v>12437</v>
      </c>
      <c r="K18" s="9">
        <v>10720</v>
      </c>
      <c r="L18" s="102">
        <v>8918</v>
      </c>
      <c r="M18" s="119">
        <v>8317</v>
      </c>
      <c r="N18" s="119">
        <v>12551</v>
      </c>
      <c r="O18" s="31">
        <v>13338</v>
      </c>
      <c r="P18" s="56">
        <f t="shared" si="0"/>
        <v>3.8683070283815062E-2</v>
      </c>
      <c r="Q18" s="147">
        <v>17129</v>
      </c>
      <c r="R18" s="119">
        <v>10115</v>
      </c>
      <c r="S18" s="119">
        <v>14267</v>
      </c>
      <c r="T18" s="119">
        <v>13514</v>
      </c>
      <c r="U18" s="119">
        <v>10313</v>
      </c>
      <c r="V18" s="119">
        <v>12065</v>
      </c>
      <c r="W18" s="119">
        <v>8152</v>
      </c>
      <c r="X18" s="119">
        <v>11025</v>
      </c>
      <c r="Y18" s="9">
        <v>10973</v>
      </c>
      <c r="Z18" s="9">
        <v>10098</v>
      </c>
      <c r="AA18" s="102">
        <v>8807</v>
      </c>
      <c r="AB18" s="119">
        <v>8207</v>
      </c>
      <c r="AC18" s="119">
        <v>10132</v>
      </c>
      <c r="AD18" s="31">
        <v>11036</v>
      </c>
      <c r="AE18" s="56">
        <f t="shared" si="1"/>
        <v>3.4196615043288033E-2</v>
      </c>
    </row>
    <row r="19" spans="1:31" ht="22.5" customHeight="1">
      <c r="A19" s="55" t="s">
        <v>79</v>
      </c>
      <c r="B19" s="119">
        <v>10530</v>
      </c>
      <c r="C19" s="119">
        <v>9260</v>
      </c>
      <c r="D19" s="119">
        <v>13570</v>
      </c>
      <c r="E19" s="119">
        <v>8519</v>
      </c>
      <c r="F19" s="119">
        <v>8723</v>
      </c>
      <c r="G19" s="119">
        <v>9629</v>
      </c>
      <c r="H19" s="119">
        <v>11298</v>
      </c>
      <c r="I19" s="119">
        <v>9196</v>
      </c>
      <c r="J19" s="9">
        <v>9463</v>
      </c>
      <c r="K19" s="9">
        <v>9300</v>
      </c>
      <c r="L19" s="102">
        <v>12095</v>
      </c>
      <c r="M19" s="119">
        <v>10345</v>
      </c>
      <c r="N19" s="119">
        <v>14331</v>
      </c>
      <c r="O19" s="31">
        <v>10469</v>
      </c>
      <c r="P19" s="56">
        <f t="shared" si="0"/>
        <v>3.0362352886584183E-2</v>
      </c>
      <c r="Q19" s="147">
        <v>11276</v>
      </c>
      <c r="R19" s="119">
        <v>11670</v>
      </c>
      <c r="S19" s="119">
        <v>12128</v>
      </c>
      <c r="T19" s="119">
        <v>11571</v>
      </c>
      <c r="U19" s="119">
        <v>10229</v>
      </c>
      <c r="V19" s="119">
        <v>11454</v>
      </c>
      <c r="W19" s="119">
        <v>11807</v>
      </c>
      <c r="X19" s="119">
        <v>13026</v>
      </c>
      <c r="Y19" s="9">
        <v>12790</v>
      </c>
      <c r="Z19" s="9">
        <v>10748</v>
      </c>
      <c r="AA19" s="102">
        <v>12894</v>
      </c>
      <c r="AB19" s="119">
        <v>10257</v>
      </c>
      <c r="AC19" s="119">
        <v>13932</v>
      </c>
      <c r="AD19" s="31">
        <v>11898</v>
      </c>
      <c r="AE19" s="56">
        <f t="shared" si="1"/>
        <v>3.6867644598137093E-2</v>
      </c>
    </row>
    <row r="20" spans="1:31" ht="22.5" customHeight="1">
      <c r="A20" s="55" t="s">
        <v>80</v>
      </c>
      <c r="B20" s="119">
        <v>59119</v>
      </c>
      <c r="C20" s="119">
        <v>62771</v>
      </c>
      <c r="D20" s="119">
        <v>66893</v>
      </c>
      <c r="E20" s="119">
        <v>56558</v>
      </c>
      <c r="F20" s="119">
        <v>60856</v>
      </c>
      <c r="G20" s="119">
        <v>60720</v>
      </c>
      <c r="H20" s="119">
        <v>44971</v>
      </c>
      <c r="I20" s="119">
        <v>45107</v>
      </c>
      <c r="J20" s="9">
        <v>49232</v>
      </c>
      <c r="K20" s="9">
        <v>76769</v>
      </c>
      <c r="L20" s="102">
        <v>66751</v>
      </c>
      <c r="M20" s="119">
        <v>50716</v>
      </c>
      <c r="N20" s="119">
        <v>69243</v>
      </c>
      <c r="O20" s="31">
        <v>59076</v>
      </c>
      <c r="P20" s="56">
        <f t="shared" si="0"/>
        <v>0.17133311291697845</v>
      </c>
      <c r="Q20" s="147">
        <v>42668</v>
      </c>
      <c r="R20" s="119">
        <v>47877</v>
      </c>
      <c r="S20" s="119">
        <v>64295</v>
      </c>
      <c r="T20" s="119">
        <v>49359</v>
      </c>
      <c r="U20" s="119">
        <v>51207</v>
      </c>
      <c r="V20" s="119">
        <v>45480</v>
      </c>
      <c r="W20" s="119">
        <v>37881</v>
      </c>
      <c r="X20" s="119">
        <v>43555</v>
      </c>
      <c r="Y20" s="9">
        <v>40187</v>
      </c>
      <c r="Z20" s="9">
        <v>54226</v>
      </c>
      <c r="AA20" s="102">
        <v>52893</v>
      </c>
      <c r="AB20" s="119">
        <v>41691</v>
      </c>
      <c r="AC20" s="119">
        <v>53379</v>
      </c>
      <c r="AD20" s="31">
        <v>54577</v>
      </c>
      <c r="AE20" s="56">
        <f t="shared" si="1"/>
        <v>0.16911459398491582</v>
      </c>
    </row>
    <row r="21" spans="1:31" ht="22.5" customHeight="1">
      <c r="A21" s="55" t="s">
        <v>81</v>
      </c>
      <c r="B21" s="119">
        <v>10494</v>
      </c>
      <c r="C21" s="119">
        <v>22677</v>
      </c>
      <c r="D21" s="119">
        <v>24959</v>
      </c>
      <c r="E21" s="119">
        <v>6628</v>
      </c>
      <c r="F21" s="119">
        <v>11370</v>
      </c>
      <c r="G21" s="119">
        <v>13874</v>
      </c>
      <c r="H21" s="119">
        <v>14598</v>
      </c>
      <c r="I21" s="119">
        <v>16199</v>
      </c>
      <c r="J21" s="9">
        <v>14050</v>
      </c>
      <c r="K21" s="9">
        <v>14469</v>
      </c>
      <c r="L21" s="102">
        <v>7012</v>
      </c>
      <c r="M21" s="119">
        <v>6957</v>
      </c>
      <c r="N21" s="119">
        <v>6030</v>
      </c>
      <c r="O21" s="31">
        <v>25714</v>
      </c>
      <c r="P21" s="56">
        <f t="shared" si="0"/>
        <v>7.4576133549109344E-2</v>
      </c>
      <c r="Q21" s="147">
        <v>5514</v>
      </c>
      <c r="R21" s="119">
        <v>15568</v>
      </c>
      <c r="S21" s="119">
        <v>15764</v>
      </c>
      <c r="T21" s="119">
        <v>4944</v>
      </c>
      <c r="U21" s="119">
        <v>7512</v>
      </c>
      <c r="V21" s="119">
        <v>8337</v>
      </c>
      <c r="W21" s="119">
        <v>8794</v>
      </c>
      <c r="X21" s="119">
        <v>8471</v>
      </c>
      <c r="Y21" s="9">
        <v>9375</v>
      </c>
      <c r="Z21" s="9">
        <v>8311</v>
      </c>
      <c r="AA21" s="102">
        <v>3948</v>
      </c>
      <c r="AB21" s="119">
        <v>4211</v>
      </c>
      <c r="AC21" s="119">
        <v>3709</v>
      </c>
      <c r="AD21" s="31">
        <v>17612</v>
      </c>
      <c r="AE21" s="56">
        <f t="shared" si="1"/>
        <v>5.4573285986080897E-2</v>
      </c>
    </row>
    <row r="22" spans="1:31" ht="22.5" customHeight="1">
      <c r="A22" s="55" t="s">
        <v>82</v>
      </c>
      <c r="B22" s="119">
        <v>27503</v>
      </c>
      <c r="C22" s="119">
        <v>24927</v>
      </c>
      <c r="D22" s="119">
        <v>34534</v>
      </c>
      <c r="E22" s="119">
        <v>36583</v>
      </c>
      <c r="F22" s="119">
        <v>27473</v>
      </c>
      <c r="G22" s="119">
        <v>26183</v>
      </c>
      <c r="H22" s="119">
        <v>27769</v>
      </c>
      <c r="I22" s="119">
        <v>24289</v>
      </c>
      <c r="J22" s="9">
        <v>29355</v>
      </c>
      <c r="K22" s="9">
        <v>34895</v>
      </c>
      <c r="L22" s="102">
        <v>22755</v>
      </c>
      <c r="M22" s="119">
        <v>22061</v>
      </c>
      <c r="N22" s="119">
        <v>29682</v>
      </c>
      <c r="O22" s="31">
        <v>26483</v>
      </c>
      <c r="P22" s="56">
        <f t="shared" si="0"/>
        <v>7.680639903480839E-2</v>
      </c>
      <c r="Q22" s="147">
        <v>27645</v>
      </c>
      <c r="R22" s="119">
        <v>27073</v>
      </c>
      <c r="S22" s="119">
        <v>33301</v>
      </c>
      <c r="T22" s="119">
        <v>31525</v>
      </c>
      <c r="U22" s="119">
        <v>26622</v>
      </c>
      <c r="V22" s="119">
        <v>26215</v>
      </c>
      <c r="W22" s="119">
        <v>24288</v>
      </c>
      <c r="X22" s="119">
        <v>30284</v>
      </c>
      <c r="Y22" s="9">
        <v>26645</v>
      </c>
      <c r="Z22" s="9">
        <v>30220</v>
      </c>
      <c r="AA22" s="102">
        <v>22573</v>
      </c>
      <c r="AB22" s="119">
        <v>20583</v>
      </c>
      <c r="AC22" s="119">
        <v>24875</v>
      </c>
      <c r="AD22" s="31">
        <v>24436</v>
      </c>
      <c r="AE22" s="56">
        <f t="shared" si="1"/>
        <v>7.5718420188273503E-2</v>
      </c>
    </row>
    <row r="23" spans="1:31" ht="22.5" customHeight="1">
      <c r="A23" s="57" t="s">
        <v>83</v>
      </c>
      <c r="B23" s="10">
        <v>124462</v>
      </c>
      <c r="C23" s="10">
        <v>67824</v>
      </c>
      <c r="D23" s="10">
        <v>85678</v>
      </c>
      <c r="E23" s="10">
        <v>105563</v>
      </c>
      <c r="F23" s="10">
        <v>91892</v>
      </c>
      <c r="G23" s="10">
        <v>87667</v>
      </c>
      <c r="H23" s="10">
        <v>81917</v>
      </c>
      <c r="I23" s="10">
        <v>74891</v>
      </c>
      <c r="J23" s="10">
        <v>70519</v>
      </c>
      <c r="K23" s="10">
        <v>89658</v>
      </c>
      <c r="L23" s="10">
        <v>51289</v>
      </c>
      <c r="M23" s="10">
        <v>53396</v>
      </c>
      <c r="N23" s="10">
        <v>76144</v>
      </c>
      <c r="O23" s="32">
        <v>67769</v>
      </c>
      <c r="P23" s="58">
        <f t="shared" si="0"/>
        <v>0.19654468361552427</v>
      </c>
      <c r="Q23" s="72">
        <v>115200</v>
      </c>
      <c r="R23" s="10">
        <v>69839</v>
      </c>
      <c r="S23" s="10">
        <v>75930</v>
      </c>
      <c r="T23" s="10">
        <v>115553</v>
      </c>
      <c r="U23" s="10">
        <v>91891</v>
      </c>
      <c r="V23" s="10">
        <v>78231</v>
      </c>
      <c r="W23" s="10">
        <v>75630</v>
      </c>
      <c r="X23" s="10">
        <v>64935</v>
      </c>
      <c r="Y23" s="10">
        <v>59451</v>
      </c>
      <c r="Z23" s="10">
        <v>70468</v>
      </c>
      <c r="AA23" s="10">
        <v>57570</v>
      </c>
      <c r="AB23" s="10">
        <v>48187</v>
      </c>
      <c r="AC23" s="10">
        <v>63779</v>
      </c>
      <c r="AD23" s="32">
        <v>64387</v>
      </c>
      <c r="AE23" s="58">
        <f t="shared" si="1"/>
        <v>0.19951227372165517</v>
      </c>
    </row>
    <row r="24" spans="1:31" ht="20.100000000000001" customHeight="1">
      <c r="A24" s="5" t="s">
        <v>84</v>
      </c>
    </row>
    <row r="25" spans="1:31" ht="20.100000000000001" customHeight="1">
      <c r="A25" s="14" t="s">
        <v>85</v>
      </c>
    </row>
  </sheetData>
  <customSheetViews>
    <customSheetView guid="{35BD8D3A-C3F6-4E0E-B6B2-2143E8CF03D4}" scale="85">
      <selection activeCell="G27" sqref="G27"/>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A25" sqref="A25"/>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A25" sqref="A25"/>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A25" sqref="A25"/>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A25" sqref="A25"/>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13">
      <selection activeCell="A25" sqref="A25"/>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A25" sqref="A25"/>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A25" sqref="A25"/>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A25" sqref="A25"/>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A25" sqref="A25"/>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A25" sqref="A25"/>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A25" sqref="A25"/>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A25" sqref="A25"/>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A25" sqref="A25"/>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A25" sqref="A25"/>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A25" sqref="A25"/>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A25" sqref="A25"/>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selection activeCell="A25" sqref="A25"/>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selection activeCell="A25" sqref="A25"/>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A25" sqref="A25"/>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A25" sqref="A25"/>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A25" sqref="A25"/>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A25" sqref="A25"/>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A25" sqref="A25"/>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A25" sqref="A25"/>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A25" sqref="A25"/>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A25" sqref="A25"/>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A25" sqref="A25"/>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A25" sqref="A25"/>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A13">
      <selection activeCell="A25" sqref="A25"/>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A13">
      <selection activeCell="A25" sqref="A25"/>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A13">
      <selection activeCell="A25" sqref="A25"/>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A13">
      <selection activeCell="A25" sqref="A25"/>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A13">
      <selection activeCell="A25" sqref="A25"/>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A25" sqref="A25"/>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A25" sqref="A25"/>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A13">
      <selection activeCell="A25" sqref="A25"/>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A13">
      <selection activeCell="A25" sqref="A25"/>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A25" sqref="A25"/>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3">
    <mergeCell ref="A4:A5"/>
    <mergeCell ref="B4:P4"/>
    <mergeCell ref="Q4:AE4"/>
  </mergeCells>
  <phoneticPr fontId="2"/>
  <hyperlinks>
    <hyperlink ref="AG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5"/>
  <sheetViews>
    <sheetView zoomScaleNormal="100" zoomScaleSheetLayoutView="85" workbookViewId="0">
      <pane ySplit="5" topLeftCell="A6" activePane="bottomLeft" state="frozen"/>
      <selection activeCell="M25" sqref="M25"/>
      <selection pane="bottomLeft" activeCell="M25" sqref="M25"/>
    </sheetView>
  </sheetViews>
  <sheetFormatPr defaultColWidth="2.5" defaultRowHeight="15" customHeight="1"/>
  <cols>
    <col min="1" max="3" width="12.75" style="5" customWidth="1"/>
    <col min="4" max="4" width="14.375" style="5" bestFit="1" customWidth="1"/>
    <col min="5" max="10" width="12.75" style="5" customWidth="1"/>
    <col min="11" max="11" width="2.5" style="5" customWidth="1"/>
    <col min="12" max="12" width="11" style="5" bestFit="1" customWidth="1"/>
    <col min="13" max="16384" width="2.5" style="5"/>
  </cols>
  <sheetData>
    <row r="1" spans="1:12" ht="22.5" customHeight="1">
      <c r="J1" s="4" t="s">
        <v>239</v>
      </c>
      <c r="L1" s="36" t="s">
        <v>25</v>
      </c>
    </row>
    <row r="2" spans="1:12" ht="22.5" customHeight="1">
      <c r="A2" s="6" t="s">
        <v>249</v>
      </c>
      <c r="B2" s="6"/>
      <c r="C2" s="6"/>
    </row>
    <row r="3" spans="1:12" s="30" customFormat="1" ht="22.5" customHeight="1">
      <c r="A3" s="12" t="s">
        <v>86</v>
      </c>
      <c r="B3" s="12"/>
      <c r="C3" s="12"/>
    </row>
    <row r="4" spans="1:12" ht="20.100000000000001" customHeight="1">
      <c r="A4" s="150" t="s">
        <v>57</v>
      </c>
      <c r="B4" s="150" t="s">
        <v>58</v>
      </c>
      <c r="C4" s="151" t="s">
        <v>87</v>
      </c>
      <c r="D4" s="151"/>
      <c r="E4" s="151" t="s">
        <v>88</v>
      </c>
      <c r="F4" s="151"/>
      <c r="G4" s="151" t="s">
        <v>89</v>
      </c>
      <c r="H4" s="151"/>
      <c r="I4" s="151" t="s">
        <v>90</v>
      </c>
      <c r="J4" s="148"/>
    </row>
    <row r="5" spans="1:12" ht="20.100000000000001" customHeight="1">
      <c r="A5" s="149"/>
      <c r="B5" s="149"/>
      <c r="C5" s="84" t="s">
        <v>91</v>
      </c>
      <c r="D5" s="84" t="s">
        <v>60</v>
      </c>
      <c r="E5" s="84" t="s">
        <v>91</v>
      </c>
      <c r="F5" s="84" t="s">
        <v>60</v>
      </c>
      <c r="G5" s="84" t="s">
        <v>91</v>
      </c>
      <c r="H5" s="84" t="s">
        <v>60</v>
      </c>
      <c r="I5" s="84" t="s">
        <v>91</v>
      </c>
      <c r="J5" s="86" t="s">
        <v>60</v>
      </c>
    </row>
    <row r="6" spans="1:12" s="11" customFormat="1" ht="33.75" customHeight="1">
      <c r="A6" s="93">
        <v>2009</v>
      </c>
      <c r="B6" s="93" t="s">
        <v>56</v>
      </c>
      <c r="C6" s="59">
        <f t="shared" ref="C6:C14" si="0">SUM(E6,G6)</f>
        <v>74241874</v>
      </c>
      <c r="D6" s="34">
        <f t="shared" ref="D6:D16" si="1">SUM(F6,H6,J6)</f>
        <v>27835407</v>
      </c>
      <c r="E6" s="34">
        <v>47326103</v>
      </c>
      <c r="F6" s="34">
        <v>8574200</v>
      </c>
      <c r="G6" s="34">
        <v>26915771</v>
      </c>
      <c r="H6" s="34">
        <v>18139726</v>
      </c>
      <c r="I6" s="34">
        <v>27515649</v>
      </c>
      <c r="J6" s="34">
        <v>1121481</v>
      </c>
    </row>
    <row r="7" spans="1:12" s="11" customFormat="1" ht="33.75" customHeight="1">
      <c r="A7" s="93">
        <v>2010</v>
      </c>
      <c r="B7" s="93" t="s">
        <v>2</v>
      </c>
      <c r="C7" s="59">
        <f t="shared" si="0"/>
        <v>70092159</v>
      </c>
      <c r="D7" s="34">
        <f t="shared" si="1"/>
        <v>28059662</v>
      </c>
      <c r="E7" s="34">
        <v>43345935</v>
      </c>
      <c r="F7" s="34">
        <v>8930843</v>
      </c>
      <c r="G7" s="34">
        <v>26746224</v>
      </c>
      <c r="H7" s="34">
        <v>17984989</v>
      </c>
      <c r="I7" s="34">
        <v>25619598</v>
      </c>
      <c r="J7" s="34">
        <v>1143830</v>
      </c>
    </row>
    <row r="8" spans="1:12" s="11" customFormat="1" ht="33.75" customHeight="1">
      <c r="A8" s="93">
        <v>2011</v>
      </c>
      <c r="B8" s="93" t="s">
        <v>3</v>
      </c>
      <c r="C8" s="59">
        <f t="shared" si="0"/>
        <v>66981327</v>
      </c>
      <c r="D8" s="34">
        <f t="shared" si="1"/>
        <v>26608849</v>
      </c>
      <c r="E8" s="34">
        <v>43376778</v>
      </c>
      <c r="F8" s="34">
        <v>8312696</v>
      </c>
      <c r="G8" s="34">
        <v>23604549</v>
      </c>
      <c r="H8" s="34">
        <v>17303422</v>
      </c>
      <c r="I8" s="34">
        <v>22254114</v>
      </c>
      <c r="J8" s="34">
        <v>992731</v>
      </c>
    </row>
    <row r="9" spans="1:12" s="11" customFormat="1" ht="33.75" customHeight="1">
      <c r="A9" s="93">
        <v>2012</v>
      </c>
      <c r="B9" s="93" t="s">
        <v>53</v>
      </c>
      <c r="C9" s="59">
        <f t="shared" si="0"/>
        <v>66409622</v>
      </c>
      <c r="D9" s="34">
        <f t="shared" si="1"/>
        <v>27706902.045000002</v>
      </c>
      <c r="E9" s="34">
        <v>42931694</v>
      </c>
      <c r="F9" s="34">
        <v>8440310.2410000004</v>
      </c>
      <c r="G9" s="34">
        <v>23477928</v>
      </c>
      <c r="H9" s="34">
        <v>18138905.228</v>
      </c>
      <c r="I9" s="34">
        <v>23456873</v>
      </c>
      <c r="J9" s="34">
        <v>1127686.5760000001</v>
      </c>
    </row>
    <row r="10" spans="1:12" s="11" customFormat="1" ht="33.75" customHeight="1">
      <c r="A10" s="93">
        <v>2013</v>
      </c>
      <c r="B10" s="93" t="s">
        <v>35</v>
      </c>
      <c r="C10" s="59">
        <f t="shared" si="0"/>
        <v>65869616</v>
      </c>
      <c r="D10" s="34">
        <f t="shared" si="1"/>
        <v>27804024.177000005</v>
      </c>
      <c r="E10" s="34">
        <v>41739760</v>
      </c>
      <c r="F10" s="34">
        <v>8473758.216</v>
      </c>
      <c r="G10" s="34">
        <v>24129856</v>
      </c>
      <c r="H10" s="34">
        <v>18209211.400000002</v>
      </c>
      <c r="I10" s="34">
        <v>23118495</v>
      </c>
      <c r="J10" s="34">
        <v>1121054.5609999998</v>
      </c>
    </row>
    <row r="11" spans="1:12" s="11" customFormat="1" ht="33.75" customHeight="1">
      <c r="A11" s="93">
        <v>2014</v>
      </c>
      <c r="B11" s="93" t="s">
        <v>31</v>
      </c>
      <c r="C11" s="59">
        <f t="shared" si="0"/>
        <v>63368966</v>
      </c>
      <c r="D11" s="34">
        <f t="shared" si="1"/>
        <v>26434141.128999997</v>
      </c>
      <c r="E11" s="34">
        <v>41563976</v>
      </c>
      <c r="F11" s="34">
        <v>8564084.7860000003</v>
      </c>
      <c r="G11" s="34">
        <v>21804990</v>
      </c>
      <c r="H11" s="34">
        <v>16784731.919</v>
      </c>
      <c r="I11" s="34">
        <v>21601497</v>
      </c>
      <c r="J11" s="34">
        <v>1085324.4239999999</v>
      </c>
    </row>
    <row r="12" spans="1:12" ht="33.75" customHeight="1">
      <c r="A12" s="93">
        <v>2015</v>
      </c>
      <c r="B12" s="93" t="s">
        <v>28</v>
      </c>
      <c r="C12" s="59">
        <f t="shared" si="0"/>
        <v>55779349</v>
      </c>
      <c r="D12" s="34">
        <f t="shared" si="1"/>
        <v>22670643.902000003</v>
      </c>
      <c r="E12" s="34">
        <v>39660894</v>
      </c>
      <c r="F12" s="34">
        <v>9018917.4560000002</v>
      </c>
      <c r="G12" s="34">
        <v>16118455</v>
      </c>
      <c r="H12" s="34">
        <v>12488789.709999999</v>
      </c>
      <c r="I12" s="34">
        <v>21729563</v>
      </c>
      <c r="J12" s="34">
        <v>1162936.736</v>
      </c>
    </row>
    <row r="13" spans="1:12" ht="33.75" customHeight="1">
      <c r="A13" s="93">
        <v>2016</v>
      </c>
      <c r="B13" s="93" t="s">
        <v>4</v>
      </c>
      <c r="C13" s="59">
        <f t="shared" si="0"/>
        <v>53173165</v>
      </c>
      <c r="D13" s="34">
        <f t="shared" si="1"/>
        <v>20224062</v>
      </c>
      <c r="E13" s="34">
        <v>39320287</v>
      </c>
      <c r="F13" s="34">
        <v>9381937</v>
      </c>
      <c r="G13" s="34">
        <v>13852878</v>
      </c>
      <c r="H13" s="34">
        <v>9682690</v>
      </c>
      <c r="I13" s="34">
        <v>21142354</v>
      </c>
      <c r="J13" s="34">
        <v>1159435</v>
      </c>
    </row>
    <row r="14" spans="1:12" ht="33.75" customHeight="1">
      <c r="A14" s="93">
        <v>2017</v>
      </c>
      <c r="B14" s="93" t="s">
        <v>5</v>
      </c>
      <c r="C14" s="59">
        <f t="shared" si="0"/>
        <v>51805723</v>
      </c>
      <c r="D14" s="34">
        <f t="shared" si="1"/>
        <v>19169716.461999997</v>
      </c>
      <c r="E14" s="34">
        <v>38730581</v>
      </c>
      <c r="F14" s="34">
        <v>9037532</v>
      </c>
      <c r="G14" s="34">
        <v>13075142</v>
      </c>
      <c r="H14" s="34">
        <v>9045202.4619999994</v>
      </c>
      <c r="I14" s="34">
        <v>20631821</v>
      </c>
      <c r="J14" s="34">
        <v>1086982</v>
      </c>
    </row>
    <row r="15" spans="1:12" ht="33.75" customHeight="1">
      <c r="A15" s="93">
        <v>2018</v>
      </c>
      <c r="B15" s="93" t="s">
        <v>54</v>
      </c>
      <c r="C15" s="59">
        <f t="shared" ref="C15:C20" si="2">SUM(E15,G15)</f>
        <v>46798692</v>
      </c>
      <c r="D15" s="34">
        <f t="shared" si="1"/>
        <v>17825704.484999999</v>
      </c>
      <c r="E15" s="34">
        <v>36363991</v>
      </c>
      <c r="F15" s="34">
        <v>8586161.227</v>
      </c>
      <c r="G15" s="34">
        <v>10434701</v>
      </c>
      <c r="H15" s="34">
        <v>8184670.7460000003</v>
      </c>
      <c r="I15" s="34">
        <v>19553913</v>
      </c>
      <c r="J15" s="34">
        <v>1054872.5120000001</v>
      </c>
    </row>
    <row r="16" spans="1:12" ht="33.75" customHeight="1">
      <c r="A16" s="93">
        <v>2019</v>
      </c>
      <c r="B16" s="89" t="s">
        <v>30</v>
      </c>
      <c r="C16" s="59">
        <f t="shared" si="2"/>
        <v>44635199</v>
      </c>
      <c r="D16" s="34">
        <f t="shared" si="1"/>
        <v>16676984.148000002</v>
      </c>
      <c r="E16" s="34">
        <v>34891725</v>
      </c>
      <c r="F16" s="34">
        <v>8005514.3140000002</v>
      </c>
      <c r="G16" s="34">
        <v>9743474</v>
      </c>
      <c r="H16" s="34">
        <v>7697286.5210000016</v>
      </c>
      <c r="I16" s="34">
        <v>18273323</v>
      </c>
      <c r="J16" s="34">
        <v>974183.31300000008</v>
      </c>
    </row>
    <row r="17" spans="1:10" ht="33.75" customHeight="1">
      <c r="A17" s="93">
        <v>2020</v>
      </c>
      <c r="B17" s="89" t="s">
        <v>26</v>
      </c>
      <c r="C17" s="59">
        <f t="shared" si="2"/>
        <v>45294754</v>
      </c>
      <c r="D17" s="34">
        <f>SUM(F17,H17,J17)</f>
        <v>15919546.309999999</v>
      </c>
      <c r="E17" s="34">
        <v>36517758</v>
      </c>
      <c r="F17" s="34">
        <v>8301345.9839999992</v>
      </c>
      <c r="G17" s="34">
        <v>8776996</v>
      </c>
      <c r="H17" s="34">
        <v>6769982.3399999999</v>
      </c>
      <c r="I17" s="34">
        <v>16055479</v>
      </c>
      <c r="J17" s="34">
        <v>848217.98600000003</v>
      </c>
    </row>
    <row r="18" spans="1:10" ht="33.75" customHeight="1">
      <c r="A18" s="131">
        <v>2021</v>
      </c>
      <c r="B18" s="130" t="s">
        <v>55</v>
      </c>
      <c r="C18" s="59">
        <f t="shared" si="2"/>
        <v>45665525</v>
      </c>
      <c r="D18" s="34">
        <f>SUM(F18,H18,J18)</f>
        <v>15796834.056000002</v>
      </c>
      <c r="E18" s="34">
        <v>37644289</v>
      </c>
      <c r="F18" s="34">
        <v>8384128.3140000021</v>
      </c>
      <c r="G18" s="34">
        <v>8021236</v>
      </c>
      <c r="H18" s="34">
        <v>6472010.4970000004</v>
      </c>
      <c r="I18" s="34">
        <v>15727409</v>
      </c>
      <c r="J18" s="34">
        <v>940695.24500000011</v>
      </c>
    </row>
    <row r="19" spans="1:10" ht="33.75" customHeight="1">
      <c r="A19" s="118">
        <v>2022</v>
      </c>
      <c r="B19" s="115" t="s">
        <v>252</v>
      </c>
      <c r="C19" s="59">
        <f t="shared" si="2"/>
        <v>45077751</v>
      </c>
      <c r="D19" s="34">
        <f>SUM(F19,H19,J19)</f>
        <v>16675688</v>
      </c>
      <c r="E19" s="34">
        <v>36915386</v>
      </c>
      <c r="F19" s="34">
        <v>8626747</v>
      </c>
      <c r="G19" s="34">
        <v>8162365</v>
      </c>
      <c r="H19" s="34">
        <v>6996771</v>
      </c>
      <c r="I19" s="34">
        <v>15620362</v>
      </c>
      <c r="J19" s="34">
        <v>1052170</v>
      </c>
    </row>
    <row r="20" spans="1:10" ht="33.75" customHeight="1">
      <c r="A20" s="60">
        <v>2023</v>
      </c>
      <c r="B20" s="116" t="s">
        <v>259</v>
      </c>
      <c r="C20" s="142">
        <f t="shared" si="2"/>
        <v>45487333</v>
      </c>
      <c r="D20" s="33">
        <f>SUM(F20,H20,J20)</f>
        <v>16759082</v>
      </c>
      <c r="E20" s="33">
        <f t="shared" ref="E20:J20" si="3">SUM(E21:E32)</f>
        <v>37875198</v>
      </c>
      <c r="F20" s="33">
        <f t="shared" si="3"/>
        <v>8886200</v>
      </c>
      <c r="G20" s="33">
        <f t="shared" si="3"/>
        <v>7612135</v>
      </c>
      <c r="H20" s="33">
        <f t="shared" si="3"/>
        <v>6790377</v>
      </c>
      <c r="I20" s="33">
        <f t="shared" si="3"/>
        <v>15822107</v>
      </c>
      <c r="J20" s="33">
        <f t="shared" si="3"/>
        <v>1082505</v>
      </c>
    </row>
    <row r="21" spans="1:10" ht="33.75" customHeight="1">
      <c r="A21" s="43" t="s">
        <v>6</v>
      </c>
      <c r="B21" s="43" t="s">
        <v>6</v>
      </c>
      <c r="C21" s="143">
        <v>3424783</v>
      </c>
      <c r="D21" s="141">
        <v>1220960</v>
      </c>
      <c r="E21" s="141">
        <v>2884685</v>
      </c>
      <c r="F21" s="141">
        <v>657918</v>
      </c>
      <c r="G21" s="141">
        <v>540098</v>
      </c>
      <c r="H21" s="141">
        <v>504810</v>
      </c>
      <c r="I21" s="141">
        <v>673530</v>
      </c>
      <c r="J21" s="141">
        <v>58232</v>
      </c>
    </row>
    <row r="22" spans="1:10" ht="33.75" customHeight="1">
      <c r="A22" s="43" t="s">
        <v>59</v>
      </c>
      <c r="B22" s="43" t="s">
        <v>59</v>
      </c>
      <c r="C22" s="143">
        <v>3380398</v>
      </c>
      <c r="D22" s="141">
        <v>1221290</v>
      </c>
      <c r="E22" s="141">
        <v>2883287</v>
      </c>
      <c r="F22" s="141">
        <v>673102</v>
      </c>
      <c r="G22" s="141">
        <v>497111</v>
      </c>
      <c r="H22" s="141">
        <v>483602</v>
      </c>
      <c r="I22" s="141">
        <v>766365</v>
      </c>
      <c r="J22" s="141">
        <v>64586</v>
      </c>
    </row>
    <row r="23" spans="1:10" ht="33.75" customHeight="1">
      <c r="A23" s="43" t="s">
        <v>7</v>
      </c>
      <c r="B23" s="43" t="s">
        <v>7</v>
      </c>
      <c r="C23" s="143">
        <v>3595741</v>
      </c>
      <c r="D23" s="141">
        <v>1415311</v>
      </c>
      <c r="E23" s="141">
        <v>3018277</v>
      </c>
      <c r="F23" s="141">
        <v>710489</v>
      </c>
      <c r="G23" s="141">
        <v>577464</v>
      </c>
      <c r="H23" s="141">
        <v>548395</v>
      </c>
      <c r="I23" s="141">
        <v>2152427</v>
      </c>
      <c r="J23" s="141">
        <v>156427</v>
      </c>
    </row>
    <row r="24" spans="1:10" ht="33.75" customHeight="1">
      <c r="A24" s="43" t="s">
        <v>8</v>
      </c>
      <c r="B24" s="43" t="s">
        <v>8</v>
      </c>
      <c r="C24" s="143">
        <v>3727100</v>
      </c>
      <c r="D24" s="141">
        <v>1317232</v>
      </c>
      <c r="E24" s="141">
        <v>3105329</v>
      </c>
      <c r="F24" s="141">
        <v>702733</v>
      </c>
      <c r="G24" s="141">
        <v>621771</v>
      </c>
      <c r="H24" s="141">
        <v>538497</v>
      </c>
      <c r="I24" s="141">
        <v>1511587</v>
      </c>
      <c r="J24" s="141">
        <v>76002</v>
      </c>
    </row>
    <row r="25" spans="1:10" ht="33.75" customHeight="1">
      <c r="A25" s="43" t="s">
        <v>9</v>
      </c>
      <c r="B25" s="43" t="s">
        <v>9</v>
      </c>
      <c r="C25" s="143">
        <v>4026260</v>
      </c>
      <c r="D25" s="141">
        <v>1365354</v>
      </c>
      <c r="E25" s="141">
        <v>3338781</v>
      </c>
      <c r="F25" s="141">
        <v>711948</v>
      </c>
      <c r="G25" s="141">
        <v>687479</v>
      </c>
      <c r="H25" s="141">
        <v>553597</v>
      </c>
      <c r="I25" s="141">
        <v>2051244</v>
      </c>
      <c r="J25" s="141">
        <v>99809</v>
      </c>
    </row>
    <row r="26" spans="1:10" ht="33.75" customHeight="1">
      <c r="A26" s="43" t="s">
        <v>10</v>
      </c>
      <c r="B26" s="43" t="s">
        <v>10</v>
      </c>
      <c r="C26" s="143">
        <v>3888776</v>
      </c>
      <c r="D26" s="141">
        <v>1312789</v>
      </c>
      <c r="E26" s="141">
        <v>3169942</v>
      </c>
      <c r="F26" s="141">
        <v>715254</v>
      </c>
      <c r="G26" s="141">
        <v>718834</v>
      </c>
      <c r="H26" s="141">
        <v>532045</v>
      </c>
      <c r="I26" s="141">
        <v>1323572</v>
      </c>
      <c r="J26" s="141">
        <v>65490</v>
      </c>
    </row>
    <row r="27" spans="1:10" ht="33.75" customHeight="1">
      <c r="A27" s="43" t="s">
        <v>11</v>
      </c>
      <c r="B27" s="43" t="s">
        <v>11</v>
      </c>
      <c r="C27" s="143">
        <v>3665716</v>
      </c>
      <c r="D27" s="141">
        <v>1352001</v>
      </c>
      <c r="E27" s="141">
        <v>2934693</v>
      </c>
      <c r="F27" s="141">
        <v>726749</v>
      </c>
      <c r="G27" s="141">
        <v>731023</v>
      </c>
      <c r="H27" s="141">
        <v>556659</v>
      </c>
      <c r="I27" s="141">
        <v>942547</v>
      </c>
      <c r="J27" s="141">
        <v>68593</v>
      </c>
    </row>
    <row r="28" spans="1:10" ht="33.75" customHeight="1">
      <c r="A28" s="43" t="s">
        <v>12</v>
      </c>
      <c r="B28" s="43" t="s">
        <v>12</v>
      </c>
      <c r="C28" s="143">
        <v>3736210</v>
      </c>
      <c r="D28" s="141">
        <v>1437210</v>
      </c>
      <c r="E28" s="141">
        <v>3116004</v>
      </c>
      <c r="F28" s="141">
        <v>773950</v>
      </c>
      <c r="G28" s="141">
        <v>620206</v>
      </c>
      <c r="H28" s="141">
        <v>548900</v>
      </c>
      <c r="I28" s="141">
        <v>1355787</v>
      </c>
      <c r="J28" s="141">
        <v>114360</v>
      </c>
    </row>
    <row r="29" spans="1:10" ht="33.75" customHeight="1">
      <c r="A29" s="43" t="s">
        <v>13</v>
      </c>
      <c r="B29" s="43" t="s">
        <v>13</v>
      </c>
      <c r="C29" s="143">
        <v>3721329</v>
      </c>
      <c r="D29" s="141">
        <v>1486795</v>
      </c>
      <c r="E29" s="141">
        <v>3090261</v>
      </c>
      <c r="F29" s="141">
        <v>810187</v>
      </c>
      <c r="G29" s="141">
        <v>631068</v>
      </c>
      <c r="H29" s="141">
        <v>559026</v>
      </c>
      <c r="I29" s="141">
        <v>1330860</v>
      </c>
      <c r="J29" s="141">
        <v>117582</v>
      </c>
    </row>
    <row r="30" spans="1:10" ht="33.75" customHeight="1">
      <c r="A30" s="43" t="s">
        <v>14</v>
      </c>
      <c r="B30" s="43" t="s">
        <v>14</v>
      </c>
      <c r="C30" s="143">
        <v>4175791</v>
      </c>
      <c r="D30" s="141">
        <v>1514967</v>
      </c>
      <c r="E30" s="141">
        <v>3543587</v>
      </c>
      <c r="F30" s="141">
        <v>843043</v>
      </c>
      <c r="G30" s="141">
        <v>632204</v>
      </c>
      <c r="H30" s="141">
        <v>593554</v>
      </c>
      <c r="I30" s="141">
        <v>1076325</v>
      </c>
      <c r="J30" s="141">
        <v>78370</v>
      </c>
    </row>
    <row r="31" spans="1:10" ht="33.75" customHeight="1">
      <c r="A31" s="43" t="s">
        <v>15</v>
      </c>
      <c r="B31" s="43" t="s">
        <v>15</v>
      </c>
      <c r="C31" s="143">
        <v>3880836</v>
      </c>
      <c r="D31" s="141">
        <v>1331985</v>
      </c>
      <c r="E31" s="141">
        <v>3291024</v>
      </c>
      <c r="F31" s="141">
        <v>708135</v>
      </c>
      <c r="G31" s="141">
        <v>589812</v>
      </c>
      <c r="H31" s="141">
        <v>549403</v>
      </c>
      <c r="I31" s="141">
        <v>1315486</v>
      </c>
      <c r="J31" s="141">
        <v>74447</v>
      </c>
    </row>
    <row r="32" spans="1:10" ht="33.75" customHeight="1">
      <c r="A32" s="44" t="s">
        <v>16</v>
      </c>
      <c r="B32" s="44" t="s">
        <v>16</v>
      </c>
      <c r="C32" s="144">
        <v>4264393</v>
      </c>
      <c r="D32" s="145">
        <v>1783188</v>
      </c>
      <c r="E32" s="145">
        <v>3499328</v>
      </c>
      <c r="F32" s="145">
        <v>852692</v>
      </c>
      <c r="G32" s="145">
        <v>765065</v>
      </c>
      <c r="H32" s="145">
        <v>821889</v>
      </c>
      <c r="I32" s="145">
        <v>1322377</v>
      </c>
      <c r="J32" s="145">
        <v>108607</v>
      </c>
    </row>
    <row r="33" spans="1:1" ht="20.100000000000001" customHeight="1">
      <c r="A33" s="5" t="s">
        <v>92</v>
      </c>
    </row>
    <row r="34" spans="1:1" ht="20.100000000000001" customHeight="1">
      <c r="A34" s="5" t="s">
        <v>93</v>
      </c>
    </row>
    <row r="35" spans="1:1" ht="20.100000000000001" customHeight="1">
      <c r="A35" s="5" t="s">
        <v>94</v>
      </c>
    </row>
  </sheetData>
  <customSheetViews>
    <customSheetView guid="{35BD8D3A-C3F6-4E0E-B6B2-2143E8CF03D4}" scale="70">
      <pane ySplit="5" topLeftCell="A18" activePane="bottomLeft" state="frozen"/>
      <selection pane="bottomLeft" activeCell="L37" sqref="L37"/>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pane ySplit="5" topLeftCell="A15" activePane="bottomLeft" state="frozen"/>
      <selection pane="bottomLeft" activeCell="L1" sqref="L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pane ySplit="5" topLeftCell="A12" activePane="bottomLeft" state="frozen"/>
      <selection pane="bottomLeft"/>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fitToPage="1">
      <pane ySplit="5" topLeftCell="A18" activePane="bottomLeft" state="frozen"/>
      <selection pane="bottomLeft" activeCell="H11" sqref="H11"/>
      <pageMargins left="0.59055118110236227" right="0.59055118110236227" top="0.78740157480314965" bottom="0.78740157480314965" header="0.31496062992125984" footer="0.31496062992125984"/>
      <pageSetup paperSize="9" scale="64" orientation="portrait" r:id="rId6"/>
    </customSheetView>
    <customSheetView guid="{B49D56AA-3B6B-4E15-99C8-E193BF4F22A9}"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ne ySplit="5" topLeftCell="A6" activePane="bottomLeft" state="frozen"/>
      <selection pane="bottomLeft"/>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pane ySplit="5" topLeftCell="A1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pane ySplit="4"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pane ySplit="5" topLeftCell="A25" activePane="bottomLeft" state="frozen"/>
      <selection pane="bottomLeft" activeCell="L18" sqref="L18"/>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pane ySplit="5" topLeftCell="A21" activePane="bottomLeft" state="frozen"/>
      <selection pane="bottomLeft" activeCell="C30" sqref="C30"/>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fitToPage="1">
      <pane ySplit="5" topLeftCell="A18" activePane="bottomLeft" state="frozen"/>
      <selection pane="bottomLeft" activeCell="H11" sqref="H11"/>
      <pageMargins left="0.59055118110236227" right="0.59055118110236227" top="0.78740157480314965" bottom="0.78740157480314965" header="0.31496062992125984" footer="0.31496062992125984"/>
      <pageSetup paperSize="9" scale="64" orientation="portrait" r:id="rId72"/>
    </customSheetView>
    <customSheetView guid="{71042459-703D-4FF3-8D53-1213B54B1552}" scale="85" fitToPage="1">
      <pane ySplit="5" topLeftCell="A18" activePane="bottomLeft" state="frozen"/>
      <selection pane="bottomLeft" activeCell="H11" sqref="H11"/>
      <pageMargins left="0.59055118110236227" right="0.59055118110236227" top="0.78740157480314965" bottom="0.78740157480314965" header="0.31496062992125984" footer="0.31496062992125984"/>
      <pageSetup paperSize="9" scale="64" orientation="portrait" r:id="rId73"/>
    </customSheetView>
    <customSheetView guid="{EE644B69-3942-4A0D-811D-C183FE0C8B84}" scale="85" fitToPage="1">
      <pane ySplit="5" topLeftCell="A18" activePane="bottomLeft" state="frozen"/>
      <selection pane="bottomLeft" activeCell="H11" sqref="H11"/>
      <pageMargins left="0.59055118110236227" right="0.59055118110236227" top="0.78740157480314965" bottom="0.78740157480314965" header="0.31496062992125984" footer="0.31496062992125984"/>
      <pageSetup paperSize="9" scale="64" orientation="portrait" r:id="rId74"/>
    </customSheetView>
    <customSheetView guid="{AA17E97B-ABB2-4C8B-BAA8-63934B5B5DBA}" scale="85" fitToPage="1">
      <pane ySplit="5" topLeftCell="A18" activePane="bottomLeft" state="frozen"/>
      <selection pane="bottomLeft" activeCell="H11" sqref="H11"/>
      <pageMargins left="0.59055118110236227" right="0.59055118110236227" top="0.78740157480314965" bottom="0.78740157480314965" header="0.31496062992125984" footer="0.31496062992125984"/>
      <pageSetup paperSize="9" scale="64" orientation="portrait" r:id="rId75"/>
    </customSheetView>
    <customSheetView guid="{723C59CB-A466-4479-8AA8-39674B010947}" scale="85" fitToPage="1">
      <pane ySplit="5" topLeftCell="A18" activePane="bottomLeft"/>
      <selection pane="bottomLeft" activeCell="H11" sqref="H11"/>
      <pageMargins left="0.59055118110236227" right="0.59055118110236227" top="0.78740157480314965" bottom="0.78740157480314965" header="0.31496062992125984" footer="0.31496062992125984"/>
      <pageSetup paperSize="9" scale="64" orientation="portrait" r:id="rId76"/>
    </customSheetView>
    <customSheetView guid="{9D1B7E56-0B3F-4392-BE9A-F57461B2AFB0}" scale="70">
      <pane ySplit="5" topLeftCell="A12" activePane="bottomLeft" state="frozen"/>
      <selection pane="bottomLeft"/>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pane ySplit="5" topLeftCell="A12" activePane="bottomLeft" state="frozen"/>
      <selection pane="bottomLeft"/>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fitToPage="1">
      <pane ySplit="5" topLeftCell="A18" activePane="bottomLeft"/>
      <selection pane="bottomLeft" activeCell="H11" sqref="H11"/>
      <pageMargins left="0.59055118110236227" right="0.59055118110236227" top="0.78740157480314965" bottom="0.78740157480314965" header="0.31496062992125984" footer="0.31496062992125984"/>
      <pageSetup paperSize="9" scale="64" orientation="portrait" r:id="rId79"/>
    </customSheetView>
    <customSheetView guid="{A0A5534D-42D8-415C-8AAF-DF16D93BD699}" scale="85" fitToPage="1">
      <pane ySplit="5" topLeftCell="A18" activePane="bottomLeft"/>
      <selection pane="bottomLeft" activeCell="H11" sqref="H11"/>
      <pageMargins left="0.59055118110236227" right="0.59055118110236227" top="0.78740157480314965" bottom="0.78740157480314965" header="0.31496062992125984" footer="0.31496062992125984"/>
      <pageSetup paperSize="9" scale="64" orientation="portrait" r:id="rId80"/>
    </customSheetView>
    <customSheetView guid="{954601D5-9BC0-44CB-9222-E69A5143F9E9}" scale="70">
      <pane ySplit="5" topLeftCell="A12" activePane="bottomLeft" state="frozen"/>
      <selection pane="bottomLeft"/>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pane ySplit="5" topLeftCell="A18" activePane="bottomLeft" state="frozen"/>
      <selection pane="bottomLeft" activeCell="G20" sqref="G20"/>
      <pageMargins left="0.59055118110236227" right="0.59055118110236227" top="0.78740157480314965" bottom="0.78740157480314965" header="0.31496062992125984" footer="0.31496062992125984"/>
      <pageSetup paperSize="9" orientation="portrait" r:id="rId82"/>
    </customSheetView>
  </customSheetViews>
  <mergeCells count="6">
    <mergeCell ref="I4:J4"/>
    <mergeCell ref="A4:A5"/>
    <mergeCell ref="B4:B5"/>
    <mergeCell ref="C4:D4"/>
    <mergeCell ref="E4:F4"/>
    <mergeCell ref="G4:H4"/>
  </mergeCells>
  <phoneticPr fontId="2"/>
  <hyperlinks>
    <hyperlink ref="L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3"/>
  <sheetViews>
    <sheetView zoomScaleNormal="100" zoomScaleSheetLayoutView="100" workbookViewId="0">
      <selection activeCell="M25" sqref="M25"/>
    </sheetView>
  </sheetViews>
  <sheetFormatPr defaultColWidth="2.5" defaultRowHeight="15" customHeight="1"/>
  <cols>
    <col min="1" max="3" width="11.125" style="5" customWidth="1"/>
    <col min="4" max="9" width="11" style="5" customWidth="1"/>
    <col min="10" max="10" width="2.5" style="5" customWidth="1"/>
    <col min="11" max="11" width="11" style="5" bestFit="1" customWidth="1"/>
    <col min="12" max="16384" width="2.5" style="5"/>
  </cols>
  <sheetData>
    <row r="1" spans="1:11" ht="22.5" customHeight="1">
      <c r="I1" s="4" t="s">
        <v>239</v>
      </c>
      <c r="K1" s="36" t="s">
        <v>25</v>
      </c>
    </row>
    <row r="2" spans="1:11" ht="22.5" customHeight="1">
      <c r="A2" s="6" t="s">
        <v>248</v>
      </c>
      <c r="B2" s="6"/>
      <c r="C2" s="6"/>
    </row>
    <row r="3" spans="1:11" s="30" customFormat="1" ht="22.5" customHeight="1">
      <c r="A3" s="12" t="s">
        <v>95</v>
      </c>
      <c r="B3" s="12"/>
      <c r="C3" s="12"/>
    </row>
    <row r="4" spans="1:11" ht="27">
      <c r="A4" s="25" t="s">
        <v>51</v>
      </c>
      <c r="B4" s="16" t="s">
        <v>52</v>
      </c>
      <c r="C4" s="25" t="s">
        <v>87</v>
      </c>
      <c r="D4" s="24" t="s">
        <v>96</v>
      </c>
      <c r="E4" s="24" t="s">
        <v>97</v>
      </c>
      <c r="F4" s="24" t="s">
        <v>98</v>
      </c>
      <c r="G4" s="24" t="s">
        <v>99</v>
      </c>
      <c r="H4" s="26" t="s">
        <v>100</v>
      </c>
      <c r="I4" s="27" t="s">
        <v>101</v>
      </c>
    </row>
    <row r="5" spans="1:11" s="48" customFormat="1" ht="37.5" customHeight="1">
      <c r="A5" s="15">
        <v>2007</v>
      </c>
      <c r="B5" s="46" t="s">
        <v>102</v>
      </c>
      <c r="C5" s="47">
        <f t="shared" ref="C5:C16" si="0">SUM(D5:I5)</f>
        <v>29760</v>
      </c>
      <c r="D5" s="47">
        <v>3311</v>
      </c>
      <c r="E5" s="47">
        <v>205</v>
      </c>
      <c r="F5" s="47">
        <v>3192</v>
      </c>
      <c r="G5" s="47">
        <v>11006</v>
      </c>
      <c r="H5" s="47">
        <v>327</v>
      </c>
      <c r="I5" s="47">
        <v>11719</v>
      </c>
    </row>
    <row r="6" spans="1:11" s="48" customFormat="1" ht="37.5" customHeight="1">
      <c r="A6" s="15">
        <v>2008</v>
      </c>
      <c r="B6" s="46" t="s">
        <v>103</v>
      </c>
      <c r="C6" s="47">
        <f t="shared" si="0"/>
        <v>28724</v>
      </c>
      <c r="D6" s="47">
        <v>3130</v>
      </c>
      <c r="E6" s="47">
        <v>183</v>
      </c>
      <c r="F6" s="47">
        <v>3089</v>
      </c>
      <c r="G6" s="47">
        <v>10132</v>
      </c>
      <c r="H6" s="47">
        <v>333</v>
      </c>
      <c r="I6" s="47">
        <v>11857</v>
      </c>
    </row>
    <row r="7" spans="1:11" s="48" customFormat="1" ht="37.5" customHeight="1">
      <c r="A7" s="15">
        <v>2009</v>
      </c>
      <c r="B7" s="46" t="s">
        <v>37</v>
      </c>
      <c r="C7" s="47">
        <f t="shared" si="0"/>
        <v>28689</v>
      </c>
      <c r="D7" s="47">
        <v>3066</v>
      </c>
      <c r="E7" s="47">
        <v>173</v>
      </c>
      <c r="F7" s="47">
        <v>3079</v>
      </c>
      <c r="G7" s="47">
        <v>9625</v>
      </c>
      <c r="H7" s="47">
        <v>379</v>
      </c>
      <c r="I7" s="47">
        <v>12367</v>
      </c>
    </row>
    <row r="8" spans="1:11" s="48" customFormat="1" ht="37.5" customHeight="1">
      <c r="A8" s="15">
        <v>2010</v>
      </c>
      <c r="B8" s="46" t="s">
        <v>40</v>
      </c>
      <c r="C8" s="47">
        <f t="shared" si="0"/>
        <v>27302</v>
      </c>
      <c r="D8" s="47">
        <v>2764</v>
      </c>
      <c r="E8" s="47">
        <v>151</v>
      </c>
      <c r="F8" s="47">
        <v>2848</v>
      </c>
      <c r="G8" s="47">
        <v>9003</v>
      </c>
      <c r="H8" s="47">
        <v>429</v>
      </c>
      <c r="I8" s="47">
        <v>12107</v>
      </c>
    </row>
    <row r="9" spans="1:11" s="48" customFormat="1" ht="37.5" customHeight="1">
      <c r="A9" s="15">
        <v>2011</v>
      </c>
      <c r="B9" s="46" t="s">
        <v>41</v>
      </c>
      <c r="C9" s="47">
        <f t="shared" si="0"/>
        <v>28220</v>
      </c>
      <c r="D9" s="47">
        <v>3097</v>
      </c>
      <c r="E9" s="47">
        <v>154</v>
      </c>
      <c r="F9" s="47">
        <v>3053</v>
      </c>
      <c r="G9" s="47">
        <v>8853</v>
      </c>
      <c r="H9" s="47">
        <v>417</v>
      </c>
      <c r="I9" s="47">
        <v>12646</v>
      </c>
    </row>
    <row r="10" spans="1:11" s="48" customFormat="1" ht="37.5" customHeight="1">
      <c r="A10" s="15">
        <v>2012</v>
      </c>
      <c r="B10" s="46" t="s">
        <v>42</v>
      </c>
      <c r="C10" s="47">
        <f t="shared" si="0"/>
        <v>29471</v>
      </c>
      <c r="D10" s="47">
        <v>2868</v>
      </c>
      <c r="E10" s="47">
        <v>153</v>
      </c>
      <c r="F10" s="47">
        <v>3033</v>
      </c>
      <c r="G10" s="47">
        <v>9717</v>
      </c>
      <c r="H10" s="47">
        <v>440</v>
      </c>
      <c r="I10" s="47">
        <v>13260</v>
      </c>
    </row>
    <row r="11" spans="1:11" s="48" customFormat="1" ht="37.5" customHeight="1">
      <c r="A11" s="15">
        <v>2013</v>
      </c>
      <c r="B11" s="46" t="s">
        <v>43</v>
      </c>
      <c r="C11" s="47">
        <f t="shared" si="0"/>
        <v>29663</v>
      </c>
      <c r="D11" s="47">
        <v>2869</v>
      </c>
      <c r="E11" s="47">
        <v>143</v>
      </c>
      <c r="F11" s="47">
        <v>3025</v>
      </c>
      <c r="G11" s="47">
        <v>9827</v>
      </c>
      <c r="H11" s="47">
        <v>485</v>
      </c>
      <c r="I11" s="47">
        <v>13314</v>
      </c>
    </row>
    <row r="12" spans="1:11" ht="41.25" customHeight="1">
      <c r="A12" s="15">
        <v>2014</v>
      </c>
      <c r="B12" s="42" t="s">
        <v>104</v>
      </c>
      <c r="C12" s="47">
        <f t="shared" si="0"/>
        <v>28998</v>
      </c>
      <c r="D12" s="9">
        <v>2740</v>
      </c>
      <c r="E12" s="9">
        <v>131</v>
      </c>
      <c r="F12" s="9">
        <v>2933</v>
      </c>
      <c r="G12" s="9">
        <v>9510</v>
      </c>
      <c r="H12" s="9">
        <v>527</v>
      </c>
      <c r="I12" s="9">
        <v>13157</v>
      </c>
    </row>
    <row r="13" spans="1:11" ht="41.25" customHeight="1">
      <c r="A13" s="15">
        <v>2015</v>
      </c>
      <c r="B13" s="37" t="s">
        <v>105</v>
      </c>
      <c r="C13" s="47">
        <f t="shared" si="0"/>
        <v>29253</v>
      </c>
      <c r="D13" s="9">
        <v>2717</v>
      </c>
      <c r="E13" s="9">
        <v>129</v>
      </c>
      <c r="F13" s="9">
        <v>2813</v>
      </c>
      <c r="G13" s="9">
        <v>9614</v>
      </c>
      <c r="H13" s="9">
        <v>564</v>
      </c>
      <c r="I13" s="9">
        <v>13416</v>
      </c>
    </row>
    <row r="14" spans="1:11" ht="41.25" customHeight="1">
      <c r="A14" s="15">
        <v>2016</v>
      </c>
      <c r="B14" s="37" t="s">
        <v>106</v>
      </c>
      <c r="C14" s="47">
        <f t="shared" si="0"/>
        <v>28650</v>
      </c>
      <c r="D14" s="9">
        <v>2660</v>
      </c>
      <c r="E14" s="9">
        <v>119</v>
      </c>
      <c r="F14" s="9">
        <v>2751</v>
      </c>
      <c r="G14" s="9">
        <v>9298</v>
      </c>
      <c r="H14" s="9">
        <v>597</v>
      </c>
      <c r="I14" s="9">
        <v>13225</v>
      </c>
    </row>
    <row r="15" spans="1:11" ht="41.25" customHeight="1">
      <c r="A15" s="15">
        <v>2017</v>
      </c>
      <c r="B15" s="37" t="s">
        <v>107</v>
      </c>
      <c r="C15" s="47">
        <v>28716</v>
      </c>
      <c r="D15" s="9">
        <v>2576</v>
      </c>
      <c r="E15" s="9">
        <v>115</v>
      </c>
      <c r="F15" s="9">
        <v>2675</v>
      </c>
      <c r="G15" s="9">
        <v>9130</v>
      </c>
      <c r="H15" s="9">
        <v>687</v>
      </c>
      <c r="I15" s="9">
        <v>13532</v>
      </c>
    </row>
    <row r="16" spans="1:11" ht="41.25" customHeight="1">
      <c r="A16" s="23">
        <v>2018</v>
      </c>
      <c r="B16" s="37" t="s">
        <v>108</v>
      </c>
      <c r="C16" s="47">
        <f t="shared" si="0"/>
        <v>28226</v>
      </c>
      <c r="D16" s="9">
        <v>2420</v>
      </c>
      <c r="E16" s="9">
        <v>124</v>
      </c>
      <c r="F16" s="9">
        <v>2544</v>
      </c>
      <c r="G16" s="9">
        <v>8534</v>
      </c>
      <c r="H16" s="9">
        <v>707</v>
      </c>
      <c r="I16" s="9">
        <v>13897</v>
      </c>
    </row>
    <row r="17" spans="1:9" ht="41.25" customHeight="1">
      <c r="A17" s="99">
        <v>2019</v>
      </c>
      <c r="B17" s="101" t="s">
        <v>49</v>
      </c>
      <c r="C17" s="47">
        <f>SUM(D17:I17)</f>
        <v>26941</v>
      </c>
      <c r="D17" s="100">
        <v>2201</v>
      </c>
      <c r="E17" s="100">
        <v>99</v>
      </c>
      <c r="F17" s="100">
        <v>2340</v>
      </c>
      <c r="G17" s="100">
        <v>7809</v>
      </c>
      <c r="H17" s="100">
        <v>698</v>
      </c>
      <c r="I17" s="100">
        <v>13794</v>
      </c>
    </row>
    <row r="18" spans="1:9" ht="41.25" customHeight="1">
      <c r="A18" s="129">
        <v>2020</v>
      </c>
      <c r="B18" s="130" t="s">
        <v>50</v>
      </c>
      <c r="C18" s="47">
        <v>26642</v>
      </c>
      <c r="D18" s="119">
        <v>2053</v>
      </c>
      <c r="E18" s="119">
        <v>84</v>
      </c>
      <c r="F18" s="119">
        <v>2313</v>
      </c>
      <c r="G18" s="119">
        <v>6186</v>
      </c>
      <c r="H18" s="119">
        <v>677</v>
      </c>
      <c r="I18" s="119">
        <v>15328</v>
      </c>
    </row>
    <row r="19" spans="1:9" ht="41.25" customHeight="1">
      <c r="A19" s="112">
        <v>2021</v>
      </c>
      <c r="B19" s="115" t="s">
        <v>251</v>
      </c>
      <c r="C19" s="47">
        <v>25581</v>
      </c>
      <c r="D19" s="114">
        <v>1968</v>
      </c>
      <c r="E19" s="114">
        <v>75</v>
      </c>
      <c r="F19" s="114">
        <v>2233</v>
      </c>
      <c r="G19" s="114">
        <v>6175</v>
      </c>
      <c r="H19" s="114">
        <v>632</v>
      </c>
      <c r="I19" s="114">
        <v>14500</v>
      </c>
    </row>
    <row r="20" spans="1:9" ht="41.25" customHeight="1">
      <c r="A20" s="113">
        <v>2022</v>
      </c>
      <c r="B20" s="117" t="s">
        <v>258</v>
      </c>
      <c r="C20" s="61">
        <v>26762</v>
      </c>
      <c r="D20" s="32">
        <v>2043</v>
      </c>
      <c r="E20" s="32">
        <v>85</v>
      </c>
      <c r="F20" s="32">
        <v>3080</v>
      </c>
      <c r="G20" s="32">
        <v>6678</v>
      </c>
      <c r="H20" s="32">
        <v>693</v>
      </c>
      <c r="I20" s="32">
        <v>14186</v>
      </c>
    </row>
    <row r="21" spans="1:9" ht="20.100000000000001" customHeight="1">
      <c r="A21" s="5" t="s">
        <v>109</v>
      </c>
    </row>
    <row r="22" spans="1:9" ht="20.100000000000001" customHeight="1">
      <c r="A22" s="5" t="s">
        <v>256</v>
      </c>
    </row>
    <row r="23" spans="1:9" ht="20.100000000000001" customHeight="1">
      <c r="A23" s="14" t="s">
        <v>110</v>
      </c>
      <c r="B23" s="14"/>
      <c r="C23" s="14"/>
    </row>
  </sheetData>
  <customSheetViews>
    <customSheetView guid="{35BD8D3A-C3F6-4E0E-B6B2-2143E8CF03D4}" scale="70" topLeftCell="A7">
      <selection activeCell="P27" sqref="P27"/>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E22" sqref="E22"/>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E22" sqref="E22"/>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selection activeCell="E22" sqref="E22"/>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E22" sqref="E22"/>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E22" sqref="E22"/>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E22" sqref="E22"/>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E22" sqref="E22"/>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E22" sqref="E22"/>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E22" sqref="E22"/>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E22" sqref="E22"/>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E22" sqref="E22"/>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E22" sqref="E22"/>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E22" sqref="E22"/>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E22" sqref="E22"/>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E22" sqref="E22"/>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E22" sqref="E22"/>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selection activeCell="E22" sqref="E22"/>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selection activeCell="E22" sqref="E22"/>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E22" sqref="E22"/>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E22" sqref="E22"/>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E22" sqref="E22"/>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E22" sqref="E22"/>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E22" sqref="E22"/>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E22" sqref="E22"/>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E22" sqref="E22"/>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E22" sqref="E22"/>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E22" sqref="E22"/>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E22" sqref="E22"/>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E22" sqref="E22"/>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E22" sqref="E22"/>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E22" sqref="E22"/>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E22" sqref="E22"/>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E22" sqref="E22"/>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70">
      <selection activeCell="E22" sqref="E22"/>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selection activeCell="E22" sqref="E22"/>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E22" sqref="E22"/>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E22" sqref="E22"/>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70">
      <selection activeCell="E22" sqref="E22"/>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topLeftCell="A7">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K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2"/>
  <sheetViews>
    <sheetView zoomScaleNormal="100" zoomScaleSheetLayoutView="100" workbookViewId="0">
      <selection activeCell="M25" sqref="M25"/>
    </sheetView>
  </sheetViews>
  <sheetFormatPr defaultColWidth="2.5" defaultRowHeight="15" customHeight="1"/>
  <cols>
    <col min="1" max="1" width="28.25" style="5" customWidth="1"/>
    <col min="2" max="3" width="22.625" style="5" customWidth="1"/>
    <col min="4" max="4" width="2.5" style="5" customWidth="1"/>
    <col min="5" max="5" width="10.625" style="5" bestFit="1" customWidth="1"/>
    <col min="6" max="16384" width="2.5" style="5"/>
  </cols>
  <sheetData>
    <row r="1" spans="1:5" ht="22.5" customHeight="1">
      <c r="C1" s="4" t="s">
        <v>239</v>
      </c>
      <c r="E1" s="36" t="s">
        <v>25</v>
      </c>
    </row>
    <row r="2" spans="1:5" s="6" customFormat="1" ht="22.5" customHeight="1">
      <c r="A2" s="6" t="s">
        <v>261</v>
      </c>
    </row>
    <row r="3" spans="1:5" ht="20.100000000000001" customHeight="1">
      <c r="A3" s="134" t="s">
        <v>21</v>
      </c>
      <c r="B3" s="139" t="s">
        <v>260</v>
      </c>
      <c r="C3" s="62" t="s">
        <v>266</v>
      </c>
    </row>
    <row r="4" spans="1:5" ht="33.75" customHeight="1">
      <c r="A4" s="140" t="s">
        <v>111</v>
      </c>
      <c r="B4" s="119">
        <v>1359544</v>
      </c>
      <c r="C4" s="31">
        <v>1386301</v>
      </c>
    </row>
    <row r="5" spans="1:5" ht="33.75" customHeight="1">
      <c r="A5" s="140" t="s">
        <v>112</v>
      </c>
      <c r="B5" s="119">
        <v>969680</v>
      </c>
      <c r="C5" s="31">
        <v>1003832</v>
      </c>
    </row>
    <row r="6" spans="1:5" ht="33.75" customHeight="1">
      <c r="A6" s="140" t="s">
        <v>113</v>
      </c>
      <c r="B6" s="119">
        <v>1089402</v>
      </c>
      <c r="C6" s="31">
        <v>1072180</v>
      </c>
    </row>
    <row r="7" spans="1:5" ht="33.75" customHeight="1">
      <c r="A7" s="140" t="s">
        <v>114</v>
      </c>
      <c r="B7" s="119">
        <v>2959</v>
      </c>
      <c r="C7" s="31">
        <v>3078</v>
      </c>
    </row>
    <row r="8" spans="1:5" ht="33.75" customHeight="1">
      <c r="A8" s="140" t="s">
        <v>115</v>
      </c>
      <c r="B8" s="119">
        <v>3324</v>
      </c>
      <c r="C8" s="31">
        <v>3288</v>
      </c>
    </row>
    <row r="9" spans="1:5" ht="33.75" customHeight="1">
      <c r="A9" s="95" t="s">
        <v>116</v>
      </c>
      <c r="B9" s="10">
        <v>327692</v>
      </c>
      <c r="C9" s="32">
        <v>326121</v>
      </c>
    </row>
    <row r="10" spans="1:5" ht="20.100000000000001" customHeight="1">
      <c r="A10" s="5" t="s">
        <v>269</v>
      </c>
    </row>
    <row r="11" spans="1:5" ht="20.100000000000001" customHeight="1">
      <c r="A11" s="5" t="s">
        <v>254</v>
      </c>
    </row>
    <row r="12" spans="1:5" ht="20.100000000000001" customHeight="1">
      <c r="A12" s="5" t="s">
        <v>270</v>
      </c>
    </row>
  </sheetData>
  <customSheetViews>
    <customSheetView guid="{35BD8D3A-C3F6-4E0E-B6B2-2143E8CF03D4}">
      <pageMargins left="0.59055118110236227" right="0.59055118110236227" top="0.78740157480314965" bottom="0.78740157480314965" header="0.31496062992125984" footer="0.31496062992125984"/>
      <pageSetup paperSize="9" orientation="portrait" r:id="rId1"/>
    </customSheetView>
    <customSheetView guid="{20ACD794-F4A7-4F34-995C-D04BD1C46A1C}">
      <selection activeCell="G20" sqref="G20"/>
      <pageMargins left="0.59055118110236227" right="0.59055118110236227" top="0.78740157480314965" bottom="0.78740157480314965" header="0.31496062992125984" footer="0.31496062992125984"/>
      <pageSetup paperSize="9" orientation="portrait" r:id="rId2"/>
    </customSheetView>
  </customSheetViews>
  <phoneticPr fontId="2"/>
  <hyperlinks>
    <hyperlink ref="E1" location="目次!A1" display="目次へ戻る"/>
  </hyperlinks>
  <pageMargins left="0.59055118110236227" right="0.59055118110236227" top="0.78740157480314965" bottom="0.78740157480314965" header="0.31496062992125984" footer="0.31496062992125984"/>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0"/>
  <sheetViews>
    <sheetView zoomScaleNormal="100" zoomScaleSheetLayoutView="85" workbookViewId="0">
      <pane ySplit="5" topLeftCell="A6" activePane="bottomLeft" state="frozen"/>
      <selection activeCell="M25" sqref="M25"/>
      <selection pane="bottomLeft" activeCell="M25" sqref="M25"/>
    </sheetView>
  </sheetViews>
  <sheetFormatPr defaultColWidth="2.5" defaultRowHeight="15" customHeight="1"/>
  <cols>
    <col min="1" max="1" width="33.375" style="5" customWidth="1"/>
    <col min="2" max="6" width="14" style="5" customWidth="1"/>
    <col min="7" max="7" width="2.5" style="5"/>
    <col min="8" max="8" width="10.625" style="5" bestFit="1" customWidth="1"/>
    <col min="9" max="16384" width="2.5" style="5"/>
  </cols>
  <sheetData>
    <row r="1" spans="1:8" ht="22.5" customHeight="1">
      <c r="F1" s="4" t="s">
        <v>239</v>
      </c>
      <c r="H1" s="36" t="s">
        <v>25</v>
      </c>
    </row>
    <row r="2" spans="1:8" ht="22.5" customHeight="1">
      <c r="A2" s="6" t="s">
        <v>247</v>
      </c>
    </row>
    <row r="3" spans="1:8" s="30" customFormat="1" ht="22.5" customHeight="1">
      <c r="A3" s="12" t="s">
        <v>117</v>
      </c>
    </row>
    <row r="4" spans="1:8" ht="20.100000000000001" customHeight="1">
      <c r="A4" s="156" t="s">
        <v>32</v>
      </c>
      <c r="B4" s="156" t="s">
        <v>118</v>
      </c>
      <c r="C4" s="154"/>
      <c r="D4" s="154" t="s">
        <v>36</v>
      </c>
      <c r="E4" s="154"/>
      <c r="F4" s="155" t="s">
        <v>119</v>
      </c>
    </row>
    <row r="5" spans="1:8" ht="20.100000000000001" customHeight="1">
      <c r="A5" s="156"/>
      <c r="B5" s="39" t="s">
        <v>260</v>
      </c>
      <c r="C5" s="120" t="s">
        <v>266</v>
      </c>
      <c r="D5" s="39" t="s">
        <v>260</v>
      </c>
      <c r="E5" s="120" t="s">
        <v>266</v>
      </c>
      <c r="F5" s="155"/>
    </row>
    <row r="6" spans="1:8" ht="30" customHeight="1">
      <c r="A6" s="50" t="s">
        <v>120</v>
      </c>
      <c r="B6" s="121">
        <v>1359544</v>
      </c>
      <c r="C6" s="122">
        <v>1386301</v>
      </c>
      <c r="D6" s="136">
        <f>SUM(D7,D11,D15,D28)</f>
        <v>100.00007355407402</v>
      </c>
      <c r="E6" s="20">
        <f>SUM(E7,E11,E15,E28)</f>
        <v>100.00000000000001</v>
      </c>
      <c r="F6" s="136">
        <f>((C6-B6)/B6*100)</f>
        <v>1.9680863583672172</v>
      </c>
    </row>
    <row r="7" spans="1:8" ht="30" customHeight="1">
      <c r="A7" s="50" t="s">
        <v>121</v>
      </c>
      <c r="B7" s="123">
        <v>9035</v>
      </c>
      <c r="C7" s="124">
        <v>7449</v>
      </c>
      <c r="D7" s="136">
        <f t="shared" ref="D7:D28" si="0">B7/$B$6*100</f>
        <v>0.66456105870791971</v>
      </c>
      <c r="E7" s="20">
        <f t="shared" ref="E7:E28" si="1">C7/$C$6*100</f>
        <v>0.53732919474197882</v>
      </c>
      <c r="F7" s="136">
        <f t="shared" ref="F7:F28" si="2">((C7-B7)/B7*100)</f>
        <v>-17.553956834532375</v>
      </c>
    </row>
    <row r="8" spans="1:8" ht="30" customHeight="1">
      <c r="A8" s="137" t="s">
        <v>122</v>
      </c>
      <c r="B8" s="123">
        <v>8262</v>
      </c>
      <c r="C8" s="124">
        <v>6619</v>
      </c>
      <c r="D8" s="136">
        <f t="shared" si="0"/>
        <v>0.607703759495831</v>
      </c>
      <c r="E8" s="20">
        <f t="shared" si="1"/>
        <v>0.4774576372663657</v>
      </c>
      <c r="F8" s="136">
        <f t="shared" si="2"/>
        <v>-19.886226095376422</v>
      </c>
    </row>
    <row r="9" spans="1:8" ht="30" customHeight="1">
      <c r="A9" s="137" t="s">
        <v>123</v>
      </c>
      <c r="B9" s="123">
        <v>648</v>
      </c>
      <c r="C9" s="124">
        <v>699</v>
      </c>
      <c r="D9" s="136">
        <f t="shared" si="0"/>
        <v>4.7663039960457329E-2</v>
      </c>
      <c r="E9" s="20">
        <f t="shared" si="1"/>
        <v>5.0421950211389885E-2</v>
      </c>
      <c r="F9" s="136">
        <f t="shared" si="2"/>
        <v>7.8703703703703702</v>
      </c>
    </row>
    <row r="10" spans="1:8" ht="30" customHeight="1">
      <c r="A10" s="137" t="s">
        <v>124</v>
      </c>
      <c r="B10" s="123">
        <v>125</v>
      </c>
      <c r="C10" s="124">
        <v>131</v>
      </c>
      <c r="D10" s="136">
        <f t="shared" si="0"/>
        <v>9.194259251631429E-3</v>
      </c>
      <c r="E10" s="20">
        <f t="shared" si="1"/>
        <v>9.4496072642232809E-3</v>
      </c>
      <c r="F10" s="136">
        <f t="shared" si="2"/>
        <v>4.8</v>
      </c>
    </row>
    <row r="11" spans="1:8" ht="30" customHeight="1">
      <c r="A11" s="50" t="s">
        <v>125</v>
      </c>
      <c r="B11" s="123">
        <v>311020</v>
      </c>
      <c r="C11" s="124">
        <v>311494</v>
      </c>
      <c r="D11" s="136">
        <f t="shared" si="0"/>
        <v>22.876788099539258</v>
      </c>
      <c r="E11" s="20">
        <f t="shared" si="1"/>
        <v>22.469434848564635</v>
      </c>
      <c r="F11" s="136">
        <f t="shared" si="2"/>
        <v>0.15240177480547876</v>
      </c>
    </row>
    <row r="12" spans="1:8" ht="30" customHeight="1">
      <c r="A12" s="137" t="s">
        <v>126</v>
      </c>
      <c r="B12" s="123">
        <v>1000</v>
      </c>
      <c r="C12" s="124">
        <v>924</v>
      </c>
      <c r="D12" s="136">
        <f t="shared" si="0"/>
        <v>7.3554074013051432E-2</v>
      </c>
      <c r="E12" s="20">
        <f t="shared" si="1"/>
        <v>6.6652191695742838E-2</v>
      </c>
      <c r="F12" s="136">
        <f t="shared" si="2"/>
        <v>-7.6</v>
      </c>
    </row>
    <row r="13" spans="1:8" ht="30" customHeight="1">
      <c r="A13" s="137" t="s">
        <v>127</v>
      </c>
      <c r="B13" s="123">
        <v>220769</v>
      </c>
      <c r="C13" s="124">
        <v>229513</v>
      </c>
      <c r="D13" s="136">
        <f t="shared" si="0"/>
        <v>16.238459365787353</v>
      </c>
      <c r="E13" s="20">
        <f t="shared" si="1"/>
        <v>16.555784061325788</v>
      </c>
      <c r="F13" s="136">
        <f t="shared" si="2"/>
        <v>3.960701004217078</v>
      </c>
    </row>
    <row r="14" spans="1:8" ht="30" customHeight="1">
      <c r="A14" s="137" t="s">
        <v>128</v>
      </c>
      <c r="B14" s="123">
        <v>89251</v>
      </c>
      <c r="C14" s="124">
        <v>81057</v>
      </c>
      <c r="D14" s="136">
        <f t="shared" si="0"/>
        <v>6.5647746597388537</v>
      </c>
      <c r="E14" s="20">
        <f t="shared" si="1"/>
        <v>5.8469985955431039</v>
      </c>
      <c r="F14" s="136">
        <f t="shared" si="2"/>
        <v>-9.1808495142911557</v>
      </c>
    </row>
    <row r="15" spans="1:8" ht="30" customHeight="1">
      <c r="A15" s="50" t="s">
        <v>129</v>
      </c>
      <c r="B15" s="123">
        <v>1035992</v>
      </c>
      <c r="C15" s="124">
        <v>1053234</v>
      </c>
      <c r="D15" s="136">
        <f t="shared" si="0"/>
        <v>76.20143224492918</v>
      </c>
      <c r="E15" s="20">
        <f t="shared" si="1"/>
        <v>75.97440959791561</v>
      </c>
      <c r="F15" s="136">
        <f t="shared" si="2"/>
        <v>1.6642985660120928</v>
      </c>
    </row>
    <row r="16" spans="1:8" ht="30" customHeight="1">
      <c r="A16" s="137" t="s">
        <v>130</v>
      </c>
      <c r="B16" s="123">
        <v>41410</v>
      </c>
      <c r="C16" s="124">
        <v>39030</v>
      </c>
      <c r="D16" s="136">
        <f t="shared" si="0"/>
        <v>3.0458742048804601</v>
      </c>
      <c r="E16" s="20">
        <f t="shared" si="1"/>
        <v>2.8154058894857612</v>
      </c>
      <c r="F16" s="136">
        <f t="shared" si="2"/>
        <v>-5.7474040086935529</v>
      </c>
    </row>
    <row r="17" spans="1:6" ht="30" customHeight="1">
      <c r="A17" s="137" t="s">
        <v>131</v>
      </c>
      <c r="B17" s="123">
        <v>196576</v>
      </c>
      <c r="C17" s="124">
        <v>210412</v>
      </c>
      <c r="D17" s="136">
        <f t="shared" si="0"/>
        <v>14.458965653189598</v>
      </c>
      <c r="E17" s="20">
        <f t="shared" si="1"/>
        <v>15.177944760914116</v>
      </c>
      <c r="F17" s="136">
        <f t="shared" si="2"/>
        <v>7.0384991046719847</v>
      </c>
    </row>
    <row r="18" spans="1:6" ht="30" customHeight="1">
      <c r="A18" s="137" t="s">
        <v>132</v>
      </c>
      <c r="B18" s="123">
        <v>70740</v>
      </c>
      <c r="C18" s="124">
        <v>63057</v>
      </c>
      <c r="D18" s="136">
        <f t="shared" si="0"/>
        <v>5.2032151956832582</v>
      </c>
      <c r="E18" s="20">
        <f t="shared" si="1"/>
        <v>4.5485792767948663</v>
      </c>
      <c r="F18" s="136">
        <f t="shared" si="2"/>
        <v>-10.860899067005937</v>
      </c>
    </row>
    <row r="19" spans="1:6" ht="30" customHeight="1">
      <c r="A19" s="137" t="s">
        <v>133</v>
      </c>
      <c r="B19" s="123">
        <v>21356</v>
      </c>
      <c r="C19" s="124">
        <v>20383</v>
      </c>
      <c r="D19" s="136">
        <f t="shared" si="0"/>
        <v>1.5708208046227263</v>
      </c>
      <c r="E19" s="20">
        <f t="shared" si="1"/>
        <v>1.4703156096691843</v>
      </c>
      <c r="F19" s="136">
        <f t="shared" si="2"/>
        <v>-4.5560966473122306</v>
      </c>
    </row>
    <row r="20" spans="1:6" ht="30" customHeight="1">
      <c r="A20" s="137" t="s">
        <v>134</v>
      </c>
      <c r="B20" s="123">
        <v>39695</v>
      </c>
      <c r="C20" s="124">
        <v>38971</v>
      </c>
      <c r="D20" s="136">
        <f t="shared" si="0"/>
        <v>2.9197289679480769</v>
      </c>
      <c r="E20" s="20">
        <f t="shared" si="1"/>
        <v>2.8111499594965306</v>
      </c>
      <c r="F20" s="136">
        <f t="shared" si="2"/>
        <v>-1.8239072931099634</v>
      </c>
    </row>
    <row r="21" spans="1:6" ht="30" customHeight="1">
      <c r="A21" s="137" t="s">
        <v>135</v>
      </c>
      <c r="B21" s="123">
        <v>50380</v>
      </c>
      <c r="C21" s="124">
        <v>61253</v>
      </c>
      <c r="D21" s="136">
        <f t="shared" si="0"/>
        <v>3.705654248777531</v>
      </c>
      <c r="E21" s="20">
        <f t="shared" si="1"/>
        <v>4.4184488072936539</v>
      </c>
      <c r="F21" s="136">
        <f t="shared" si="2"/>
        <v>21.581976974990074</v>
      </c>
    </row>
    <row r="22" spans="1:6" ht="30" customHeight="1">
      <c r="A22" s="137" t="s">
        <v>136</v>
      </c>
      <c r="B22" s="123">
        <v>167400</v>
      </c>
      <c r="C22" s="124">
        <v>164868</v>
      </c>
      <c r="D22" s="136">
        <f t="shared" si="0"/>
        <v>12.312951989784811</v>
      </c>
      <c r="E22" s="20">
        <f t="shared" si="1"/>
        <v>11.892655346854687</v>
      </c>
      <c r="F22" s="136">
        <f t="shared" si="2"/>
        <v>-1.5125448028673836</v>
      </c>
    </row>
    <row r="23" spans="1:6" ht="30" customHeight="1">
      <c r="A23" s="137" t="s">
        <v>137</v>
      </c>
      <c r="B23" s="123">
        <v>157748</v>
      </c>
      <c r="C23" s="124">
        <v>159312</v>
      </c>
      <c r="D23" s="136">
        <f t="shared" si="0"/>
        <v>11.603008067410837</v>
      </c>
      <c r="E23" s="20">
        <f t="shared" si="1"/>
        <v>11.491876583801066</v>
      </c>
      <c r="F23" s="136">
        <f t="shared" si="2"/>
        <v>0.99145472525800638</v>
      </c>
    </row>
    <row r="24" spans="1:6" ht="30" customHeight="1">
      <c r="A24" s="137" t="s">
        <v>138</v>
      </c>
      <c r="B24" s="123">
        <v>52356</v>
      </c>
      <c r="C24" s="124">
        <v>54450</v>
      </c>
      <c r="D24" s="136">
        <f t="shared" si="0"/>
        <v>3.850997099027321</v>
      </c>
      <c r="E24" s="20">
        <f t="shared" si="1"/>
        <v>3.9277184392134181</v>
      </c>
      <c r="F24" s="136">
        <f t="shared" si="2"/>
        <v>3.9995415998166397</v>
      </c>
    </row>
    <row r="25" spans="1:6" ht="30" customHeight="1">
      <c r="A25" s="137" t="s">
        <v>139</v>
      </c>
      <c r="B25" s="123">
        <v>47759</v>
      </c>
      <c r="C25" s="124">
        <v>47578</v>
      </c>
      <c r="D25" s="136">
        <f t="shared" si="0"/>
        <v>3.5128690207893234</v>
      </c>
      <c r="E25" s="20">
        <f t="shared" si="1"/>
        <v>3.4320107970779792</v>
      </c>
      <c r="F25" s="136">
        <f t="shared" si="2"/>
        <v>-0.37898615967671012</v>
      </c>
    </row>
    <row r="26" spans="1:6" ht="30" customHeight="1">
      <c r="A26" s="137" t="s">
        <v>140</v>
      </c>
      <c r="B26" s="123">
        <v>143022</v>
      </c>
      <c r="C26" s="124">
        <v>146484</v>
      </c>
      <c r="D26" s="136">
        <f t="shared" si="0"/>
        <v>10.519850773494642</v>
      </c>
      <c r="E26" s="20">
        <f t="shared" si="1"/>
        <v>10.566536415973154</v>
      </c>
      <c r="F26" s="136">
        <f t="shared" si="2"/>
        <v>2.4206066199605658</v>
      </c>
    </row>
    <row r="27" spans="1:6" ht="30" customHeight="1">
      <c r="A27" s="137" t="s">
        <v>141</v>
      </c>
      <c r="B27" s="123">
        <v>47550</v>
      </c>
      <c r="C27" s="124">
        <v>47436</v>
      </c>
      <c r="D27" s="136">
        <f t="shared" si="0"/>
        <v>3.4974962193205958</v>
      </c>
      <c r="E27" s="20">
        <f t="shared" si="1"/>
        <v>3.4217677113411877</v>
      </c>
      <c r="F27" s="136">
        <f t="shared" si="2"/>
        <v>-0.23974763406940064</v>
      </c>
    </row>
    <row r="28" spans="1:6" ht="30" customHeight="1">
      <c r="A28" s="94" t="s">
        <v>142</v>
      </c>
      <c r="B28" s="125">
        <v>3498</v>
      </c>
      <c r="C28" s="126">
        <v>14124</v>
      </c>
      <c r="D28" s="21">
        <f t="shared" si="0"/>
        <v>0.25729215089765389</v>
      </c>
      <c r="E28" s="49">
        <f t="shared" si="1"/>
        <v>1.0188263587777835</v>
      </c>
      <c r="F28" s="21">
        <f t="shared" si="2"/>
        <v>303.77358490566036</v>
      </c>
    </row>
    <row r="29" spans="1:6" ht="20.100000000000001" customHeight="1">
      <c r="A29" s="5" t="s">
        <v>271</v>
      </c>
    </row>
    <row r="30" spans="1:6" ht="20.100000000000001" customHeight="1">
      <c r="A30" s="111" t="s">
        <v>272</v>
      </c>
    </row>
  </sheetData>
  <customSheetViews>
    <customSheetView guid="{35BD8D3A-C3F6-4E0E-B6B2-2143E8CF03D4}" scale="85">
      <pane ySplit="5" topLeftCell="A6" activePane="bottomLeft" state="frozen"/>
      <selection pane="bottomLeft"/>
      <rowBreaks count="1" manualBreakCount="1">
        <brk id="30" max="35" man="1"/>
      </rowBreaks>
      <pageMargins left="0.59055118110236227" right="0.59055118110236227" top="0.78740157480314965" bottom="0.78740157480314965" header="0.31496062992125984" footer="0.31496062992125984"/>
      <pageSetup paperSize="9" orientation="portrait" r:id="rId1"/>
    </customSheetView>
    <customSheetView guid="{20ACD794-F4A7-4F34-995C-D04BD1C46A1C}" scale="85">
      <pane ySplit="5" topLeftCell="A6" activePane="bottomLeft" state="frozen"/>
      <selection pane="bottomLeft" activeCell="G20" sqref="G20"/>
      <rowBreaks count="1" manualBreakCount="1">
        <brk id="30" max="35" man="1"/>
      </rowBreaks>
      <pageMargins left="0.59055118110236227" right="0.59055118110236227" top="0.78740157480314965" bottom="0.78740157480314965" header="0.31496062992125984" footer="0.31496062992125984"/>
      <pageSetup paperSize="9" orientation="portrait" r:id="rId2"/>
    </customSheetView>
  </customSheetViews>
  <mergeCells count="4">
    <mergeCell ref="A4:A5"/>
    <mergeCell ref="B4:C4"/>
    <mergeCell ref="D4:E4"/>
    <mergeCell ref="F4:F5"/>
  </mergeCells>
  <phoneticPr fontId="2"/>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3"/>
  <rowBreaks count="1" manualBreakCount="1">
    <brk id="30" max="35"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0"/>
  <sheetViews>
    <sheetView zoomScaleNormal="100" zoomScaleSheetLayoutView="70" workbookViewId="0">
      <selection activeCell="M25" sqref="M25"/>
    </sheetView>
  </sheetViews>
  <sheetFormatPr defaultColWidth="2.5" defaultRowHeight="15" customHeight="1"/>
  <cols>
    <col min="1" max="1" width="26.625" style="5" customWidth="1"/>
    <col min="2" max="6" width="15.875" style="5" customWidth="1"/>
    <col min="7" max="7" width="2.5" style="5"/>
    <col min="8" max="8" width="10.625" style="5" bestFit="1" customWidth="1"/>
    <col min="9" max="16384" width="2.5" style="5"/>
  </cols>
  <sheetData>
    <row r="1" spans="1:8" ht="22.5" customHeight="1">
      <c r="F1" s="4" t="s">
        <v>239</v>
      </c>
      <c r="H1" s="36" t="s">
        <v>25</v>
      </c>
    </row>
    <row r="2" spans="1:8" ht="22.5" customHeight="1">
      <c r="A2" s="6" t="s">
        <v>246</v>
      </c>
    </row>
    <row r="3" spans="1:8" s="30" customFormat="1" ht="22.5" customHeight="1">
      <c r="A3" s="12" t="s">
        <v>117</v>
      </c>
    </row>
    <row r="4" spans="1:8" ht="20.100000000000001" customHeight="1">
      <c r="A4" s="152" t="s">
        <v>21</v>
      </c>
      <c r="B4" s="152" t="s">
        <v>143</v>
      </c>
      <c r="C4" s="151"/>
      <c r="D4" s="151" t="s">
        <v>36</v>
      </c>
      <c r="E4" s="151"/>
      <c r="F4" s="153" t="s">
        <v>144</v>
      </c>
    </row>
    <row r="5" spans="1:8" ht="20.100000000000001" customHeight="1">
      <c r="A5" s="152"/>
      <c r="B5" s="39" t="s">
        <v>260</v>
      </c>
      <c r="C5" s="120" t="s">
        <v>266</v>
      </c>
      <c r="D5" s="39" t="s">
        <v>260</v>
      </c>
      <c r="E5" s="120" t="s">
        <v>266</v>
      </c>
      <c r="F5" s="148"/>
    </row>
    <row r="6" spans="1:8" ht="30.75" customHeight="1">
      <c r="A6" s="140" t="s">
        <v>145</v>
      </c>
      <c r="B6" s="121">
        <v>969680</v>
      </c>
      <c r="C6" s="122">
        <v>1003832</v>
      </c>
      <c r="D6" s="136">
        <f>SUM(D7,D10,D14)</f>
        <v>99.999896873195269</v>
      </c>
      <c r="E6" s="20">
        <f>SUM(E7,E10,E14)</f>
        <v>100</v>
      </c>
      <c r="F6" s="136">
        <f t="shared" ref="F6:F17" si="0">((C6-B6)/B6*100)</f>
        <v>3.5219866347661082</v>
      </c>
    </row>
    <row r="7" spans="1:8" ht="30.75" customHeight="1">
      <c r="A7" s="138" t="s">
        <v>146</v>
      </c>
      <c r="B7" s="123">
        <v>696133</v>
      </c>
      <c r="C7" s="124">
        <v>707075</v>
      </c>
      <c r="D7" s="136">
        <f t="shared" ref="D7:D17" si="1">B7/$B$6*100</f>
        <v>71.789971949509109</v>
      </c>
      <c r="E7" s="20">
        <f t="shared" ref="E7:E17" si="2">C7/$C$6*100</f>
        <v>70.437583181249451</v>
      </c>
      <c r="F7" s="136">
        <f t="shared" si="0"/>
        <v>1.5718260734658465</v>
      </c>
    </row>
    <row r="8" spans="1:8" ht="30.75" customHeight="1">
      <c r="A8" s="63" t="s">
        <v>147</v>
      </c>
      <c r="B8" s="123">
        <v>594866</v>
      </c>
      <c r="C8" s="124">
        <v>604511</v>
      </c>
      <c r="D8" s="136">
        <f t="shared" si="1"/>
        <v>61.346629816021782</v>
      </c>
      <c r="E8" s="20">
        <f t="shared" si="2"/>
        <v>60.220335673698386</v>
      </c>
      <c r="F8" s="136">
        <f t="shared" si="0"/>
        <v>1.6213735530354736</v>
      </c>
    </row>
    <row r="9" spans="1:8" ht="30.75" customHeight="1">
      <c r="A9" s="63" t="s">
        <v>148</v>
      </c>
      <c r="B9" s="123">
        <v>101267</v>
      </c>
      <c r="C9" s="124">
        <v>102564</v>
      </c>
      <c r="D9" s="136">
        <f t="shared" si="1"/>
        <v>10.443342133487336</v>
      </c>
      <c r="E9" s="20">
        <f t="shared" si="2"/>
        <v>10.217247507551065</v>
      </c>
      <c r="F9" s="136">
        <f t="shared" si="0"/>
        <v>1.280772611018397</v>
      </c>
    </row>
    <row r="10" spans="1:8" ht="30.75" customHeight="1">
      <c r="A10" s="138" t="s">
        <v>149</v>
      </c>
      <c r="B10" s="123">
        <v>65351</v>
      </c>
      <c r="C10" s="124">
        <v>70049</v>
      </c>
      <c r="D10" s="136">
        <f t="shared" si="1"/>
        <v>6.7394398151967652</v>
      </c>
      <c r="E10" s="20">
        <f t="shared" si="2"/>
        <v>6.9781596920600268</v>
      </c>
      <c r="F10" s="136">
        <f t="shared" si="0"/>
        <v>7.1888723967498587</v>
      </c>
    </row>
    <row r="11" spans="1:8" ht="30.75" customHeight="1">
      <c r="A11" s="63" t="s">
        <v>150</v>
      </c>
      <c r="B11" s="123">
        <v>140</v>
      </c>
      <c r="C11" s="124">
        <v>211</v>
      </c>
      <c r="D11" s="136">
        <f t="shared" si="1"/>
        <v>1.4437752660671562E-2</v>
      </c>
      <c r="E11" s="20">
        <f t="shared" si="2"/>
        <v>2.1019453454362881E-2</v>
      </c>
      <c r="F11" s="136">
        <f t="shared" si="0"/>
        <v>50.714285714285708</v>
      </c>
    </row>
    <row r="12" spans="1:8" ht="30.75" customHeight="1">
      <c r="A12" s="63" t="s">
        <v>151</v>
      </c>
      <c r="B12" s="123">
        <v>64570</v>
      </c>
      <c r="C12" s="124">
        <v>69073</v>
      </c>
      <c r="D12" s="136">
        <f t="shared" si="1"/>
        <v>6.658897780711162</v>
      </c>
      <c r="E12" s="20">
        <f t="shared" si="2"/>
        <v>6.8809322675507465</v>
      </c>
      <c r="F12" s="136">
        <f t="shared" si="0"/>
        <v>6.973826854576429</v>
      </c>
    </row>
    <row r="13" spans="1:8" ht="30.75" customHeight="1">
      <c r="A13" s="64" t="s">
        <v>152</v>
      </c>
      <c r="B13" s="123">
        <v>641</v>
      </c>
      <c r="C13" s="124">
        <v>766</v>
      </c>
      <c r="D13" s="136">
        <f t="shared" si="1"/>
        <v>6.6104281824931929E-2</v>
      </c>
      <c r="E13" s="20">
        <f t="shared" si="2"/>
        <v>7.6307589317734431E-2</v>
      </c>
      <c r="F13" s="136">
        <f t="shared" si="0"/>
        <v>19.500780031201248</v>
      </c>
    </row>
    <row r="14" spans="1:8" ht="30.75" customHeight="1">
      <c r="A14" s="65" t="s">
        <v>153</v>
      </c>
      <c r="B14" s="123">
        <v>208195</v>
      </c>
      <c r="C14" s="124">
        <v>226708</v>
      </c>
      <c r="D14" s="136">
        <f t="shared" si="1"/>
        <v>21.470485108489399</v>
      </c>
      <c r="E14" s="20">
        <f t="shared" si="2"/>
        <v>22.58425712669052</v>
      </c>
      <c r="F14" s="136">
        <f t="shared" si="0"/>
        <v>8.8921443838708889</v>
      </c>
    </row>
    <row r="15" spans="1:8" ht="30.75" customHeight="1">
      <c r="A15" s="63" t="s">
        <v>154</v>
      </c>
      <c r="B15" s="123">
        <v>130071</v>
      </c>
      <c r="C15" s="124">
        <v>152088</v>
      </c>
      <c r="D15" s="136">
        <f t="shared" si="1"/>
        <v>13.413806616615792</v>
      </c>
      <c r="E15" s="20">
        <f t="shared" si="2"/>
        <v>15.150742355294511</v>
      </c>
      <c r="F15" s="136">
        <f t="shared" si="0"/>
        <v>16.926909149618286</v>
      </c>
    </row>
    <row r="16" spans="1:8" ht="30.75" customHeight="1">
      <c r="A16" s="63" t="s">
        <v>155</v>
      </c>
      <c r="B16" s="123">
        <v>3632</v>
      </c>
      <c r="C16" s="124">
        <v>4134</v>
      </c>
      <c r="D16" s="136">
        <f t="shared" si="1"/>
        <v>0.37455655473970795</v>
      </c>
      <c r="E16" s="20">
        <f t="shared" si="2"/>
        <v>0.41182189848500544</v>
      </c>
      <c r="F16" s="136">
        <f t="shared" si="0"/>
        <v>13.821585903083699</v>
      </c>
    </row>
    <row r="17" spans="1:6" ht="30.75" customHeight="1">
      <c r="A17" s="66" t="s">
        <v>156</v>
      </c>
      <c r="B17" s="125">
        <v>74492</v>
      </c>
      <c r="C17" s="126">
        <v>70486</v>
      </c>
      <c r="D17" s="21">
        <f t="shared" si="1"/>
        <v>7.6821219371338998</v>
      </c>
      <c r="E17" s="49">
        <f t="shared" si="2"/>
        <v>7.0216928729110046</v>
      </c>
      <c r="F17" s="21">
        <f t="shared" si="0"/>
        <v>-5.3777586854964285</v>
      </c>
    </row>
    <row r="18" spans="1:6" ht="20.100000000000001" customHeight="1">
      <c r="A18" s="5" t="s">
        <v>273</v>
      </c>
    </row>
    <row r="19" spans="1:6" ht="20.100000000000001" customHeight="1">
      <c r="A19" s="5" t="s">
        <v>270</v>
      </c>
    </row>
    <row r="20" spans="1:6" ht="13.5"/>
  </sheetData>
  <customSheetViews>
    <customSheetView guid="{35BD8D3A-C3F6-4E0E-B6B2-2143E8CF03D4}" scale="85">
      <pageMargins left="0.59055118110236227" right="0.59055118110236227" top="0.78740157480314965" bottom="0.78740157480314965" header="0.31496062992125984" footer="0.31496062992125984"/>
      <pageSetup paperSize="9" orientation="portrait" r:id="rId1"/>
    </customSheetView>
    <customSheetView guid="{20ACD794-F4A7-4F34-995C-D04BD1C46A1C}" scale="85">
      <selection activeCell="G20" sqref="G20"/>
      <pageMargins left="0.59055118110236227" right="0.59055118110236227" top="0.78740157480314965" bottom="0.78740157480314965" header="0.31496062992125984" footer="0.31496062992125984"/>
      <pageSetup paperSize="9" orientation="portrait" r:id="rId2"/>
    </customSheetView>
  </customSheetViews>
  <mergeCells count="4">
    <mergeCell ref="A4:A5"/>
    <mergeCell ref="B4:C4"/>
    <mergeCell ref="D4:E4"/>
    <mergeCell ref="F4:F5"/>
  </mergeCells>
  <phoneticPr fontId="2"/>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3"/>
  <sheetViews>
    <sheetView zoomScaleNormal="100" zoomScaleSheetLayoutView="85" workbookViewId="0">
      <selection activeCell="M25" sqref="M25"/>
    </sheetView>
  </sheetViews>
  <sheetFormatPr defaultColWidth="2.5" defaultRowHeight="15" customHeight="1"/>
  <cols>
    <col min="1" max="1" width="21" style="5" customWidth="1"/>
    <col min="2" max="6" width="13.5" style="5" customWidth="1"/>
    <col min="7" max="7" width="2.5" style="5"/>
    <col min="8" max="8" width="10.625" style="5" bestFit="1" customWidth="1"/>
    <col min="9" max="16384" width="2.5" style="5"/>
  </cols>
  <sheetData>
    <row r="1" spans="1:8" ht="22.5" customHeight="1">
      <c r="F1" s="4" t="s">
        <v>239</v>
      </c>
      <c r="H1" s="36" t="s">
        <v>25</v>
      </c>
    </row>
    <row r="2" spans="1:8" ht="22.5" customHeight="1">
      <c r="A2" s="6" t="s">
        <v>245</v>
      </c>
    </row>
    <row r="3" spans="1:8" s="30" customFormat="1" ht="22.5" customHeight="1">
      <c r="A3" s="12" t="s">
        <v>157</v>
      </c>
    </row>
    <row r="4" spans="1:8" ht="20.100000000000001" customHeight="1">
      <c r="A4" s="152" t="s">
        <v>21</v>
      </c>
      <c r="B4" s="152" t="s">
        <v>143</v>
      </c>
      <c r="C4" s="151"/>
      <c r="D4" s="151" t="s">
        <v>36</v>
      </c>
      <c r="E4" s="151"/>
      <c r="F4" s="153" t="s">
        <v>144</v>
      </c>
    </row>
    <row r="5" spans="1:8" ht="20.100000000000001" customHeight="1">
      <c r="A5" s="152"/>
      <c r="B5" s="39" t="s">
        <v>260</v>
      </c>
      <c r="C5" s="120" t="s">
        <v>266</v>
      </c>
      <c r="D5" s="39" t="s">
        <v>253</v>
      </c>
      <c r="E5" s="120" t="s">
        <v>266</v>
      </c>
      <c r="F5" s="148"/>
    </row>
    <row r="6" spans="1:8" ht="35.25" customHeight="1">
      <c r="A6" s="111" t="s">
        <v>158</v>
      </c>
      <c r="B6" s="121">
        <v>1089402</v>
      </c>
      <c r="C6" s="122">
        <v>1072180</v>
      </c>
      <c r="D6" s="136">
        <f>SUM(D7:D11)</f>
        <v>99.999908206520644</v>
      </c>
      <c r="E6" s="20">
        <f>SUM(E7:E11)</f>
        <v>99.999999999999986</v>
      </c>
      <c r="F6" s="136">
        <f>((C6-B6)/B6*100)</f>
        <v>-1.5808673015103698</v>
      </c>
    </row>
    <row r="7" spans="1:8" ht="35.25" customHeight="1">
      <c r="A7" s="135" t="s">
        <v>159</v>
      </c>
      <c r="B7" s="123">
        <v>696133</v>
      </c>
      <c r="C7" s="124">
        <v>707075</v>
      </c>
      <c r="D7" s="136">
        <f>B7/$B$6*100</f>
        <v>63.900470166201274</v>
      </c>
      <c r="E7" s="20">
        <f>C7/$C$6*100</f>
        <v>65.947415545897144</v>
      </c>
      <c r="F7" s="136">
        <f>((C7-B7)/B7*100)</f>
        <v>1.5718260734658465</v>
      </c>
    </row>
    <row r="8" spans="1:8" ht="35.25" customHeight="1">
      <c r="A8" s="135" t="s">
        <v>160</v>
      </c>
      <c r="B8" s="123">
        <v>64570</v>
      </c>
      <c r="C8" s="124">
        <v>69073</v>
      </c>
      <c r="D8" s="136">
        <f>B8/$B$6*100</f>
        <v>5.9271049621719074</v>
      </c>
      <c r="E8" s="20">
        <f>C8/$C$6*100</f>
        <v>6.4422951370105768</v>
      </c>
      <c r="F8" s="136">
        <f>((C8-B8)/B8*100)</f>
        <v>6.973826854576429</v>
      </c>
    </row>
    <row r="9" spans="1:8" ht="35.25" customHeight="1">
      <c r="A9" s="135" t="s">
        <v>161</v>
      </c>
      <c r="B9" s="123">
        <v>74492</v>
      </c>
      <c r="C9" s="124">
        <v>70486</v>
      </c>
      <c r="D9" s="136">
        <f>B9/$B$6*100</f>
        <v>6.8378798643659549</v>
      </c>
      <c r="E9" s="20">
        <f>C9/$C$6*100</f>
        <v>6.5740827099927248</v>
      </c>
      <c r="F9" s="136">
        <f>((C9-B9)/B9*100)</f>
        <v>-5.3777586854964285</v>
      </c>
    </row>
    <row r="10" spans="1:8" ht="35.25" customHeight="1">
      <c r="A10" s="137" t="s">
        <v>162</v>
      </c>
      <c r="B10" s="123">
        <v>212136</v>
      </c>
      <c r="C10" s="124">
        <v>222098</v>
      </c>
      <c r="D10" s="136">
        <f>B10/$B$6*100</f>
        <v>19.472701537173606</v>
      </c>
      <c r="E10" s="20">
        <f>C10/$C$6*100</f>
        <v>20.71461881400511</v>
      </c>
      <c r="F10" s="136">
        <f>((C10-B10)/B10*100)</f>
        <v>4.6960440472149942</v>
      </c>
    </row>
    <row r="11" spans="1:8" ht="35.25" customHeight="1">
      <c r="A11" s="67" t="s">
        <v>163</v>
      </c>
      <c r="B11" s="125">
        <v>42070</v>
      </c>
      <c r="C11" s="126">
        <v>3448</v>
      </c>
      <c r="D11" s="21">
        <f>B11/$B$6*100</f>
        <v>3.8617516766079003</v>
      </c>
      <c r="E11" s="49">
        <f>C11/$C$6*100</f>
        <v>0.32158779309444313</v>
      </c>
      <c r="F11" s="21">
        <f>-((C11-B11)/B11*100)</f>
        <v>91.80413596386974</v>
      </c>
    </row>
    <row r="12" spans="1:8" ht="20.100000000000001" customHeight="1">
      <c r="A12" s="5" t="s">
        <v>273</v>
      </c>
    </row>
    <row r="13" spans="1:8" ht="20.100000000000001" customHeight="1">
      <c r="A13" s="5" t="s">
        <v>270</v>
      </c>
    </row>
  </sheetData>
  <customSheetViews>
    <customSheetView guid="{35BD8D3A-C3F6-4E0E-B6B2-2143E8CF03D4}" scale="85">
      <pageMargins left="0.59055118110236227" right="0.59055118110236227" top="0.78740157480314965" bottom="0.78740157480314965" header="0.31496062992125984" footer="0.31496062992125984"/>
      <pageSetup paperSize="9" orientation="portrait" r:id="rId1"/>
    </customSheetView>
    <customSheetView guid="{20ACD794-F4A7-4F34-995C-D04BD1C46A1C}" scale="85">
      <selection activeCell="G20" sqref="G20"/>
      <pageMargins left="0.59055118110236227" right="0.59055118110236227" top="0.78740157480314965" bottom="0.78740157480314965" header="0.31496062992125984" footer="0.31496062992125984"/>
      <pageSetup paperSize="9" orientation="portrait" r:id="rId2"/>
    </customSheetView>
  </customSheetViews>
  <mergeCells count="4">
    <mergeCell ref="A4:A5"/>
    <mergeCell ref="B4:C4"/>
    <mergeCell ref="D4:E4"/>
    <mergeCell ref="F4:F5"/>
  </mergeCells>
  <phoneticPr fontId="2"/>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2"/>
  <sheetViews>
    <sheetView zoomScaleNormal="100" zoomScaleSheetLayoutView="100" workbookViewId="0">
      <selection activeCell="M25" sqref="M25"/>
    </sheetView>
  </sheetViews>
  <sheetFormatPr defaultColWidth="2.5" defaultRowHeight="15" customHeight="1"/>
  <cols>
    <col min="1" max="1" width="26.375" style="5" customWidth="1"/>
    <col min="2" max="6" width="14" style="5" customWidth="1"/>
    <col min="7" max="7" width="2.5" style="5"/>
    <col min="8" max="8" width="10.625" style="5" bestFit="1" customWidth="1"/>
    <col min="9" max="16384" width="2.5" style="5"/>
  </cols>
  <sheetData>
    <row r="1" spans="1:8" ht="22.5" customHeight="1">
      <c r="F1" s="4" t="s">
        <v>239</v>
      </c>
      <c r="H1" s="36" t="s">
        <v>25</v>
      </c>
    </row>
    <row r="2" spans="1:8" ht="22.5" customHeight="1">
      <c r="A2" s="6" t="s">
        <v>244</v>
      </c>
    </row>
    <row r="3" spans="1:8" s="30" customFormat="1" ht="22.5" customHeight="1">
      <c r="F3" s="13" t="s">
        <v>267</v>
      </c>
    </row>
    <row r="4" spans="1:8" ht="20.100000000000001" customHeight="1">
      <c r="A4" s="134" t="s">
        <v>21</v>
      </c>
      <c r="B4" s="68" t="s">
        <v>164</v>
      </c>
      <c r="C4" s="133" t="s">
        <v>165</v>
      </c>
      <c r="D4" s="133" t="s">
        <v>166</v>
      </c>
      <c r="E4" s="133" t="s">
        <v>167</v>
      </c>
      <c r="F4" s="132" t="s">
        <v>168</v>
      </c>
    </row>
    <row r="5" spans="1:8" ht="34.5" customHeight="1">
      <c r="A5" s="111" t="s">
        <v>169</v>
      </c>
      <c r="B5" s="31">
        <v>1386301</v>
      </c>
      <c r="C5" s="119">
        <v>1129420</v>
      </c>
      <c r="D5" s="119">
        <v>436676</v>
      </c>
      <c r="E5" s="119">
        <v>1346548</v>
      </c>
      <c r="F5" s="119">
        <v>7844733</v>
      </c>
    </row>
    <row r="6" spans="1:8" ht="34.5" customHeight="1">
      <c r="A6" s="111" t="s">
        <v>170</v>
      </c>
      <c r="B6" s="31">
        <v>1003832</v>
      </c>
      <c r="C6" s="119">
        <v>851486</v>
      </c>
      <c r="D6" s="119">
        <v>324404</v>
      </c>
      <c r="E6" s="119">
        <v>949005</v>
      </c>
      <c r="F6" s="119">
        <v>5292698</v>
      </c>
    </row>
    <row r="7" spans="1:8" ht="34.5" customHeight="1">
      <c r="A7" s="111" t="s">
        <v>171</v>
      </c>
      <c r="B7" s="31">
        <v>1072180</v>
      </c>
      <c r="C7" s="119">
        <v>913247</v>
      </c>
      <c r="D7" s="119">
        <v>356364</v>
      </c>
      <c r="E7" s="119">
        <v>1026231</v>
      </c>
      <c r="F7" s="119">
        <v>5705103</v>
      </c>
    </row>
    <row r="8" spans="1:8" ht="34.5" customHeight="1">
      <c r="A8" s="111" t="s">
        <v>172</v>
      </c>
      <c r="B8" s="31">
        <v>3078</v>
      </c>
      <c r="C8" s="119">
        <v>3034</v>
      </c>
      <c r="D8" s="119">
        <v>2797</v>
      </c>
      <c r="E8" s="119">
        <v>2880</v>
      </c>
      <c r="F8" s="119">
        <v>2921</v>
      </c>
    </row>
    <row r="9" spans="1:8" ht="34.5" customHeight="1">
      <c r="A9" s="111" t="s">
        <v>173</v>
      </c>
      <c r="B9" s="31">
        <v>3288</v>
      </c>
      <c r="C9" s="119">
        <v>3254</v>
      </c>
      <c r="D9" s="119">
        <v>3072</v>
      </c>
      <c r="E9" s="119">
        <v>3115</v>
      </c>
      <c r="F9" s="119">
        <v>3149</v>
      </c>
    </row>
    <row r="10" spans="1:8" ht="34.5" customHeight="1">
      <c r="A10" s="94" t="s">
        <v>116</v>
      </c>
      <c r="B10" s="32">
        <v>326121</v>
      </c>
      <c r="C10" s="10">
        <v>280655</v>
      </c>
      <c r="D10" s="10">
        <v>116000</v>
      </c>
      <c r="E10" s="10">
        <v>329471</v>
      </c>
      <c r="F10" s="10">
        <v>1811940</v>
      </c>
    </row>
    <row r="11" spans="1:8" ht="20.100000000000001" customHeight="1">
      <c r="A11" s="5" t="s">
        <v>255</v>
      </c>
    </row>
    <row r="12" spans="1:8" ht="20.100000000000001" customHeight="1">
      <c r="A12" s="5" t="s">
        <v>270</v>
      </c>
    </row>
  </sheetData>
  <customSheetViews>
    <customSheetView guid="{35BD8D3A-C3F6-4E0E-B6B2-2143E8CF03D4}">
      <selection activeCell="D22" sqref="D22"/>
      <pageMargins left="0.59055118110236227" right="0.59055118110236227" top="0.78740157480314965" bottom="0.78740157480314965" header="0.31496062992125984" footer="0.31496062992125984"/>
      <pageSetup paperSize="9" orientation="portrait" r:id="rId1"/>
    </customSheetView>
    <customSheetView guid="{20ACD794-F4A7-4F34-995C-D04BD1C46A1C}">
      <selection activeCell="G20" sqref="G20"/>
      <pageMargins left="0.59055118110236227" right="0.59055118110236227" top="0.78740157480314965" bottom="0.78740157480314965" header="0.31496062992125984" footer="0.31496062992125984"/>
      <pageSetup paperSize="9" orientation="portrait" r:id="rId2"/>
    </customSheetView>
  </customSheetViews>
  <phoneticPr fontId="2"/>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0"/>
  <sheetViews>
    <sheetView zoomScaleNormal="100" zoomScaleSheetLayoutView="100" workbookViewId="0">
      <selection activeCell="M25" sqref="M25"/>
    </sheetView>
  </sheetViews>
  <sheetFormatPr defaultColWidth="2.5" defaultRowHeight="15" customHeight="1"/>
  <cols>
    <col min="1" max="3" width="12.75" style="5" customWidth="1"/>
    <col min="4" max="8" width="13.125" style="5" customWidth="1"/>
    <col min="9" max="9" width="2.5" style="5" customWidth="1"/>
    <col min="10" max="10" width="11" style="5" bestFit="1" customWidth="1"/>
    <col min="11" max="16384" width="2.5" style="5"/>
  </cols>
  <sheetData>
    <row r="1" spans="1:10" ht="22.5" customHeight="1">
      <c r="H1" s="4" t="s">
        <v>239</v>
      </c>
      <c r="J1" s="36" t="s">
        <v>25</v>
      </c>
    </row>
    <row r="2" spans="1:10" ht="22.5" customHeight="1">
      <c r="A2" s="6" t="s">
        <v>243</v>
      </c>
      <c r="B2" s="6"/>
      <c r="C2" s="6"/>
    </row>
    <row r="3" spans="1:10" s="30" customFormat="1" ht="22.5" customHeight="1">
      <c r="A3" s="12" t="s">
        <v>174</v>
      </c>
      <c r="B3" s="12"/>
      <c r="C3" s="12"/>
    </row>
    <row r="4" spans="1:10" ht="20.100000000000001" customHeight="1">
      <c r="A4" s="103" t="s">
        <v>51</v>
      </c>
      <c r="B4" s="103" t="s">
        <v>175</v>
      </c>
      <c r="C4" s="106" t="s">
        <v>27</v>
      </c>
      <c r="D4" s="105" t="s">
        <v>176</v>
      </c>
      <c r="E4" s="105" t="s">
        <v>177</v>
      </c>
      <c r="F4" s="105" t="s">
        <v>29</v>
      </c>
      <c r="G4" s="105" t="s">
        <v>178</v>
      </c>
      <c r="H4" s="106" t="s">
        <v>179</v>
      </c>
    </row>
    <row r="5" spans="1:10" s="11" customFormat="1" ht="30" customHeight="1">
      <c r="A5" s="110">
        <v>2009</v>
      </c>
      <c r="B5" s="110" t="s">
        <v>37</v>
      </c>
      <c r="C5" s="96">
        <f t="shared" ref="C5:C14" si="0">SUM(D5:H5)</f>
        <v>231282</v>
      </c>
      <c r="D5" s="109">
        <v>4588</v>
      </c>
      <c r="E5" s="109">
        <v>595</v>
      </c>
      <c r="F5" s="109">
        <v>226000</v>
      </c>
      <c r="G5" s="109">
        <v>22</v>
      </c>
      <c r="H5" s="109">
        <v>77</v>
      </c>
    </row>
    <row r="6" spans="1:10" s="11" customFormat="1" ht="30" customHeight="1">
      <c r="A6" s="110">
        <v>2010</v>
      </c>
      <c r="B6" s="110" t="s">
        <v>40</v>
      </c>
      <c r="C6" s="96">
        <f t="shared" si="0"/>
        <v>221726</v>
      </c>
      <c r="D6" s="109">
        <v>4553</v>
      </c>
      <c r="E6" s="109">
        <v>559</v>
      </c>
      <c r="F6" s="109">
        <v>216516</v>
      </c>
      <c r="G6" s="109">
        <v>17</v>
      </c>
      <c r="H6" s="109">
        <v>81</v>
      </c>
    </row>
    <row r="7" spans="1:10" s="11" customFormat="1" ht="30" customHeight="1">
      <c r="A7" s="110">
        <v>2011</v>
      </c>
      <c r="B7" s="110" t="s">
        <v>41</v>
      </c>
      <c r="C7" s="96">
        <f t="shared" si="0"/>
        <v>212274</v>
      </c>
      <c r="D7" s="109">
        <v>5688</v>
      </c>
      <c r="E7" s="109">
        <v>439</v>
      </c>
      <c r="F7" s="109">
        <v>206093</v>
      </c>
      <c r="G7" s="109">
        <v>4</v>
      </c>
      <c r="H7" s="109">
        <v>50</v>
      </c>
    </row>
    <row r="8" spans="1:10" s="11" customFormat="1" ht="30" customHeight="1">
      <c r="A8" s="110">
        <v>2012</v>
      </c>
      <c r="B8" s="110" t="s">
        <v>42</v>
      </c>
      <c r="C8" s="96">
        <f t="shared" si="0"/>
        <v>217073</v>
      </c>
      <c r="D8" s="109">
        <v>5958</v>
      </c>
      <c r="E8" s="109">
        <v>584</v>
      </c>
      <c r="F8" s="109">
        <v>210428</v>
      </c>
      <c r="G8" s="109">
        <v>11</v>
      </c>
      <c r="H8" s="109">
        <v>92</v>
      </c>
    </row>
    <row r="9" spans="1:10" s="11" customFormat="1" ht="30" customHeight="1">
      <c r="A9" s="110">
        <v>2013</v>
      </c>
      <c r="B9" s="110" t="s">
        <v>43</v>
      </c>
      <c r="C9" s="96">
        <f t="shared" si="0"/>
        <v>193416</v>
      </c>
      <c r="D9" s="109">
        <v>4641</v>
      </c>
      <c r="E9" s="109">
        <v>654</v>
      </c>
      <c r="F9" s="109">
        <v>187995</v>
      </c>
      <c r="G9" s="109">
        <v>11</v>
      </c>
      <c r="H9" s="109">
        <v>115</v>
      </c>
    </row>
    <row r="10" spans="1:10" s="11" customFormat="1" ht="30" customHeight="1">
      <c r="A10" s="110">
        <v>2014</v>
      </c>
      <c r="B10" s="110" t="s">
        <v>44</v>
      </c>
      <c r="C10" s="96">
        <f t="shared" si="0"/>
        <v>181880</v>
      </c>
      <c r="D10" s="109">
        <v>4117</v>
      </c>
      <c r="E10" s="109">
        <v>648</v>
      </c>
      <c r="F10" s="109">
        <v>177069</v>
      </c>
      <c r="G10" s="109">
        <v>11</v>
      </c>
      <c r="H10" s="109">
        <v>35</v>
      </c>
    </row>
    <row r="11" spans="1:10" ht="30" customHeight="1">
      <c r="A11" s="110">
        <v>2015</v>
      </c>
      <c r="B11" s="110" t="s">
        <v>45</v>
      </c>
      <c r="C11" s="96">
        <f t="shared" si="0"/>
        <v>184414</v>
      </c>
      <c r="D11" s="104">
        <v>3769</v>
      </c>
      <c r="E11" s="104">
        <v>555</v>
      </c>
      <c r="F11" s="104">
        <v>180039</v>
      </c>
      <c r="G11" s="104">
        <v>7</v>
      </c>
      <c r="H11" s="104">
        <v>44</v>
      </c>
    </row>
    <row r="12" spans="1:10" ht="30" customHeight="1">
      <c r="A12" s="110">
        <v>2016</v>
      </c>
      <c r="B12" s="110" t="s">
        <v>46</v>
      </c>
      <c r="C12" s="96">
        <f t="shared" si="0"/>
        <v>194385</v>
      </c>
      <c r="D12" s="104">
        <v>3616</v>
      </c>
      <c r="E12" s="104">
        <v>398</v>
      </c>
      <c r="F12" s="104">
        <v>190297</v>
      </c>
      <c r="G12" s="104">
        <v>10</v>
      </c>
      <c r="H12" s="104">
        <v>64</v>
      </c>
    </row>
    <row r="13" spans="1:10" ht="30" customHeight="1">
      <c r="A13" s="110">
        <v>2017</v>
      </c>
      <c r="B13" s="110" t="s">
        <v>47</v>
      </c>
      <c r="C13" s="96">
        <f t="shared" si="0"/>
        <v>202659</v>
      </c>
      <c r="D13" s="104">
        <v>3411</v>
      </c>
      <c r="E13" s="104">
        <v>377</v>
      </c>
      <c r="F13" s="104">
        <v>198823</v>
      </c>
      <c r="G13" s="104">
        <v>8</v>
      </c>
      <c r="H13" s="104">
        <v>40</v>
      </c>
    </row>
    <row r="14" spans="1:10" ht="30" customHeight="1">
      <c r="A14" s="110">
        <v>2018</v>
      </c>
      <c r="B14" s="110" t="s">
        <v>48</v>
      </c>
      <c r="C14" s="96">
        <f t="shared" si="0"/>
        <v>204896</v>
      </c>
      <c r="D14" s="104">
        <v>3686</v>
      </c>
      <c r="E14" s="104">
        <v>374</v>
      </c>
      <c r="F14" s="104">
        <v>200767</v>
      </c>
      <c r="G14" s="104">
        <v>12</v>
      </c>
      <c r="H14" s="104">
        <v>57</v>
      </c>
    </row>
    <row r="15" spans="1:10" ht="30" customHeight="1">
      <c r="A15" s="107">
        <v>2019</v>
      </c>
      <c r="B15" s="107" t="s">
        <v>49</v>
      </c>
      <c r="C15" s="96">
        <f>SUM(D15:H15)</f>
        <v>206457</v>
      </c>
      <c r="D15" s="104">
        <v>3516</v>
      </c>
      <c r="E15" s="104">
        <v>366</v>
      </c>
      <c r="F15" s="104">
        <v>202498</v>
      </c>
      <c r="G15" s="104">
        <v>9</v>
      </c>
      <c r="H15" s="104">
        <v>68</v>
      </c>
    </row>
    <row r="16" spans="1:10" ht="30" customHeight="1">
      <c r="A16" s="107">
        <v>2020</v>
      </c>
      <c r="B16" s="107" t="s">
        <v>50</v>
      </c>
      <c r="C16" s="96">
        <f>SUM(D16:H16)</f>
        <v>208628</v>
      </c>
      <c r="D16" s="104">
        <v>3946</v>
      </c>
      <c r="E16" s="104">
        <v>347</v>
      </c>
      <c r="F16" s="104">
        <v>204246</v>
      </c>
      <c r="G16" s="104">
        <v>6</v>
      </c>
      <c r="H16" s="104">
        <v>83</v>
      </c>
    </row>
    <row r="17" spans="1:8" ht="30" customHeight="1">
      <c r="A17" s="130">
        <v>2021</v>
      </c>
      <c r="B17" s="130" t="s">
        <v>251</v>
      </c>
      <c r="C17" s="96">
        <f>SUM(D17:H17)</f>
        <v>210444</v>
      </c>
      <c r="D17" s="119">
        <v>3629</v>
      </c>
      <c r="E17" s="119">
        <v>368</v>
      </c>
      <c r="F17" s="119">
        <v>206323</v>
      </c>
      <c r="G17" s="119">
        <v>11</v>
      </c>
      <c r="H17" s="119">
        <v>113</v>
      </c>
    </row>
    <row r="18" spans="1:8" ht="30" customHeight="1">
      <c r="A18" s="115">
        <v>2022</v>
      </c>
      <c r="B18" s="115" t="s">
        <v>258</v>
      </c>
      <c r="C18" s="96">
        <f>SUM(D18:H18)</f>
        <v>196887</v>
      </c>
      <c r="D18" s="114">
        <v>3656</v>
      </c>
      <c r="E18" s="114">
        <v>363</v>
      </c>
      <c r="F18" s="114">
        <v>192664</v>
      </c>
      <c r="G18" s="114">
        <v>10</v>
      </c>
      <c r="H18" s="114">
        <v>194</v>
      </c>
    </row>
    <row r="19" spans="1:8" ht="30" customHeight="1">
      <c r="A19" s="117">
        <v>2023</v>
      </c>
      <c r="B19" s="117" t="s">
        <v>264</v>
      </c>
      <c r="C19" s="41">
        <f t="shared" ref="C19" si="1">SUM(D19:H19)</f>
        <v>207424</v>
      </c>
      <c r="D19" s="32">
        <v>3282</v>
      </c>
      <c r="E19" s="32">
        <v>325</v>
      </c>
      <c r="F19" s="32">
        <v>203608</v>
      </c>
      <c r="G19" s="32">
        <v>8</v>
      </c>
      <c r="H19" s="32">
        <v>201</v>
      </c>
    </row>
    <row r="20" spans="1:8" ht="20.100000000000001" customHeight="1">
      <c r="A20" s="108" t="s">
        <v>180</v>
      </c>
      <c r="B20" s="108"/>
      <c r="C20" s="108"/>
    </row>
  </sheetData>
  <customSheetViews>
    <customSheetView guid="{35BD8D3A-C3F6-4E0E-B6B2-2143E8CF03D4}" scale="85" topLeftCell="A7">
      <selection activeCell="K25" sqref="K25"/>
      <colBreaks count="1" manualBreakCount="1">
        <brk id="9" max="1048575" man="1"/>
      </col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printArea="1">
      <selection activeCell="A26" sqref="A26"/>
      <colBreaks count="1" manualBreakCount="1">
        <brk id="9" max="1048575" man="1"/>
      </col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printArea="1">
      <selection activeCell="A26" sqref="A26"/>
      <colBreaks count="1" manualBreakCount="1">
        <brk id="9" max="1048575" man="1"/>
      </col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0"/>
    </customSheetView>
    <customSheetView guid="{2B898D7F-EE90-4CFD-9F43-AB7414F89E77}"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1"/>
    </customSheetView>
    <customSheetView guid="{C6AFBE28-E866-4D5D-ADBD-07D2847FD902}"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2"/>
    </customSheetView>
    <customSheetView guid="{3735EA80-EB2D-4910-81F1-1AA74ECCBFE5}" scale="85">
      <selection activeCell="A26" sqref="A26"/>
      <colBreaks count="1" manualBreakCount="1">
        <brk id="9" max="1048575" man="1"/>
      </colBreaks>
      <pageMargins left="0.59055118110236227" right="0.59055118110236227" top="0.78740157480314965" bottom="0.78740157480314965" header="0.31496062992125984" footer="0.31496062992125984"/>
      <pageSetup paperSize="9" orientation="portrait" r:id="rId23"/>
    </customSheetView>
    <customSheetView guid="{436E96B2-CC3D-4C3D-8B1C-266CE54627E3}" scale="85">
      <selection activeCell="A26" sqref="A26"/>
      <colBreaks count="1" manualBreakCount="1">
        <brk id="9" max="1048575" man="1"/>
      </colBreaks>
      <pageMargins left="0.59055118110236227" right="0.59055118110236227" top="0.78740157480314965" bottom="0.78740157480314965" header="0.31496062992125984" footer="0.31496062992125984"/>
      <pageSetup paperSize="9" orientation="portrait" r:id="rId24"/>
    </customSheetView>
    <customSheetView guid="{5B441C35-8B1D-479D-A742-AF098D604223}"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5"/>
    </customSheetView>
    <customSheetView guid="{E4062767-D090-45A6-BD60-B90D5BBF3894}"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6"/>
    </customSheetView>
    <customSheetView guid="{1F973131-8A4E-4D06-BD72-AB7B2C989AC9}"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7"/>
    </customSheetView>
    <customSheetView guid="{1FF3D99B-551E-43BF-80CF-4BE9881BF48D}"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8"/>
    </customSheetView>
    <customSheetView guid="{240189DE-87D7-4094-9C55-239451DB35EE}"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9"/>
    </customSheetView>
    <customSheetView guid="{3879FE5B-EDC4-4A46-BAD1-D4F44E5C755B}"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0"/>
    </customSheetView>
    <customSheetView guid="{CFF65FEC-3D52-4BB3-8C14-3CC246A9956F}"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1"/>
    </customSheetView>
    <customSheetView guid="{3548A65C-53E9-4D33-AABC-827B0C7E9C69}"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2"/>
    </customSheetView>
    <customSheetView guid="{F086CED5-EBE2-44AF-B94E-B9989A6B9DCD}"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3"/>
    </customSheetView>
    <customSheetView guid="{7AA915D7-EB0A-47D9-A8BE-7E77CDFF3F08}"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4"/>
    </customSheetView>
    <customSheetView guid="{F3CC2422-C263-4ADA-B4A0-53719C6F4A1C}"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5"/>
    </customSheetView>
    <customSheetView guid="{71042459-703D-4FF3-8D53-1213B54B1552}"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6"/>
    </customSheetView>
    <customSheetView guid="{EE644B69-3942-4A0D-811D-C183FE0C8B84}"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7"/>
    </customSheetView>
    <customSheetView guid="{AA17E97B-ABB2-4C8B-BAA8-63934B5B5DBA}"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8"/>
    </customSheetView>
    <customSheetView guid="{723C59CB-A466-4479-8AA8-39674B010947}"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9"/>
    </customSheetView>
    <customSheetView guid="{9D1B7E56-0B3F-4392-BE9A-F57461B2AFB0}" scale="85" printArea="1">
      <selection activeCell="A26" sqref="A26"/>
      <colBreaks count="1" manualBreakCount="1">
        <brk id="9" max="1048575" man="1"/>
      </colBreaks>
      <pageMargins left="0.59055118110236227" right="0.59055118110236227" top="0.78740157480314965" bottom="0.78740157480314965" header="0.31496062992125984" footer="0.31496062992125984"/>
      <pageSetup paperSize="9" orientation="portrait" r:id="rId40"/>
    </customSheetView>
    <customSheetView guid="{CD1FBD09-2D49-40A1-916B-5524EF5CA3FA}" scale="85">
      <selection activeCell="A26" sqref="A26"/>
      <colBreaks count="1" manualBreakCount="1">
        <brk id="9" max="1048575" man="1"/>
      </colBreaks>
      <pageMargins left="0.59055118110236227" right="0.59055118110236227" top="0.78740157480314965" bottom="0.78740157480314965" header="0.31496062992125984" footer="0.31496062992125984"/>
      <pageSetup paperSize="9" orientation="portrait" r:id="rId41"/>
    </customSheetView>
    <customSheetView guid="{5513285A-7AFF-4B9F-AAF6-93131D585702}"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42"/>
    </customSheetView>
    <customSheetView guid="{A0A5534D-42D8-415C-8AAF-DF16D93BD699}"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43"/>
    </customSheetView>
    <customSheetView guid="{954601D5-9BC0-44CB-9222-E69A5143F9E9}"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44"/>
    </customSheetView>
    <customSheetView guid="{20ACD794-F4A7-4F34-995C-D04BD1C46A1C}" scale="85" topLeftCell="A7">
      <selection activeCell="G20" sqref="G20"/>
      <colBreaks count="1" manualBreakCount="1">
        <brk id="9" max="1048575" man="1"/>
      </colBreaks>
      <pageMargins left="0.59055118110236227" right="0.59055118110236227" top="0.78740157480314965" bottom="0.78740157480314965" header="0.31496062992125984" footer="0.31496062992125984"/>
      <pageSetup paperSize="9" orientation="portrait" r:id="rId45"/>
    </customSheetView>
  </customSheetViews>
  <phoneticPr fontId="2"/>
  <hyperlinks>
    <hyperlink ref="J1" location="目次!A1" display="目次へ戻る"/>
  </hyperlinks>
  <pageMargins left="0.59055118110236227" right="0.59055118110236227" top="0.78740157480314965" bottom="0.78740157480314965" header="0.31496062992125984" footer="0.31496062992125984"/>
  <pageSetup paperSize="9" orientation="portrait" r:id="rId46"/>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1"/>
  <sheetViews>
    <sheetView zoomScaleNormal="100" zoomScaleSheetLayoutView="70" workbookViewId="0">
      <selection activeCell="M25" sqref="M25"/>
    </sheetView>
  </sheetViews>
  <sheetFormatPr defaultColWidth="2.5" defaultRowHeight="15" customHeight="1"/>
  <cols>
    <col min="1" max="2" width="12.875" style="5" customWidth="1"/>
    <col min="3" max="27" width="6.375" style="5" customWidth="1"/>
    <col min="28" max="28" width="2.5" style="5" customWidth="1"/>
    <col min="29" max="29" width="11" style="5" bestFit="1" customWidth="1"/>
    <col min="30" max="16384" width="2.5" style="5"/>
  </cols>
  <sheetData>
    <row r="1" spans="1:29" ht="22.5" customHeight="1">
      <c r="AA1" s="4" t="s">
        <v>239</v>
      </c>
      <c r="AC1" s="36" t="s">
        <v>25</v>
      </c>
    </row>
    <row r="2" spans="1:29" s="6" customFormat="1" ht="22.5" customHeight="1">
      <c r="A2" s="6" t="s">
        <v>242</v>
      </c>
    </row>
    <row r="3" spans="1:29" s="30" customFormat="1" ht="22.5" customHeight="1">
      <c r="A3" s="12" t="s">
        <v>61</v>
      </c>
      <c r="D3" s="35"/>
    </row>
    <row r="4" spans="1:29" ht="20.100000000000001" customHeight="1">
      <c r="A4" s="149" t="s">
        <v>38</v>
      </c>
      <c r="B4" s="150" t="s">
        <v>39</v>
      </c>
      <c r="C4" s="157" t="s">
        <v>181</v>
      </c>
      <c r="D4" s="157" t="s">
        <v>182</v>
      </c>
      <c r="E4" s="159" t="s">
        <v>280</v>
      </c>
      <c r="F4" s="148" t="s">
        <v>183</v>
      </c>
      <c r="G4" s="149"/>
      <c r="H4" s="149"/>
      <c r="I4" s="149"/>
      <c r="J4" s="149"/>
      <c r="K4" s="149"/>
      <c r="L4" s="149"/>
      <c r="M4" s="149"/>
      <c r="N4" s="149"/>
      <c r="O4" s="149"/>
      <c r="P4" s="149"/>
      <c r="Q4" s="149"/>
      <c r="R4" s="149"/>
      <c r="S4" s="149"/>
      <c r="T4" s="152"/>
      <c r="U4" s="148" t="s">
        <v>184</v>
      </c>
      <c r="V4" s="149"/>
      <c r="W4" s="149"/>
      <c r="X4" s="149"/>
      <c r="Y4" s="149"/>
      <c r="Z4" s="152"/>
      <c r="AA4" s="157" t="s">
        <v>185</v>
      </c>
    </row>
    <row r="5" spans="1:29" ht="105" customHeight="1">
      <c r="A5" s="149"/>
      <c r="B5" s="149"/>
      <c r="C5" s="158"/>
      <c r="D5" s="158"/>
      <c r="E5" s="159"/>
      <c r="F5" s="91" t="s">
        <v>186</v>
      </c>
      <c r="G5" s="91" t="s">
        <v>187</v>
      </c>
      <c r="H5" s="91" t="s">
        <v>188</v>
      </c>
      <c r="I5" s="91" t="s">
        <v>189</v>
      </c>
      <c r="J5" s="91" t="s">
        <v>190</v>
      </c>
      <c r="K5" s="91" t="s">
        <v>191</v>
      </c>
      <c r="L5" s="91" t="s">
        <v>192</v>
      </c>
      <c r="M5" s="91" t="s">
        <v>193</v>
      </c>
      <c r="N5" s="91" t="s">
        <v>194</v>
      </c>
      <c r="O5" s="91" t="s">
        <v>195</v>
      </c>
      <c r="P5" s="91" t="s">
        <v>196</v>
      </c>
      <c r="Q5" s="91" t="s">
        <v>197</v>
      </c>
      <c r="R5" s="91" t="s">
        <v>198</v>
      </c>
      <c r="S5" s="91" t="s">
        <v>199</v>
      </c>
      <c r="T5" s="91" t="s">
        <v>19</v>
      </c>
      <c r="U5" s="91" t="s">
        <v>200</v>
      </c>
      <c r="V5" s="91" t="s">
        <v>201</v>
      </c>
      <c r="W5" s="91" t="s">
        <v>202</v>
      </c>
      <c r="X5" s="91" t="s">
        <v>203</v>
      </c>
      <c r="Y5" s="91" t="s">
        <v>204</v>
      </c>
      <c r="Z5" s="69" t="s">
        <v>205</v>
      </c>
      <c r="AA5" s="158"/>
    </row>
    <row r="6" spans="1:29" s="11" customFormat="1" ht="30" customHeight="1">
      <c r="A6" s="93">
        <v>2009</v>
      </c>
      <c r="B6" s="93" t="s">
        <v>37</v>
      </c>
      <c r="C6" s="38">
        <f t="shared" ref="C6:C17" si="0">SUM(D6:AA6)</f>
        <v>6822</v>
      </c>
      <c r="D6" s="92">
        <v>1604</v>
      </c>
      <c r="E6" s="92">
        <v>466</v>
      </c>
      <c r="F6" s="92">
        <v>113</v>
      </c>
      <c r="G6" s="92">
        <v>54</v>
      </c>
      <c r="H6" s="92">
        <v>52</v>
      </c>
      <c r="I6" s="92">
        <v>375</v>
      </c>
      <c r="J6" s="92">
        <v>583</v>
      </c>
      <c r="K6" s="92">
        <v>418</v>
      </c>
      <c r="L6" s="92" t="s">
        <v>17</v>
      </c>
      <c r="M6" s="92">
        <v>101</v>
      </c>
      <c r="N6" s="92" t="s">
        <v>17</v>
      </c>
      <c r="O6" s="92">
        <v>69</v>
      </c>
      <c r="P6" s="92">
        <v>116</v>
      </c>
      <c r="Q6" s="92">
        <v>163</v>
      </c>
      <c r="R6" s="92">
        <v>20</v>
      </c>
      <c r="S6" s="92" t="s">
        <v>18</v>
      </c>
      <c r="T6" s="92">
        <v>308</v>
      </c>
      <c r="U6" s="92">
        <v>491</v>
      </c>
      <c r="V6" s="92">
        <v>131</v>
      </c>
      <c r="W6" s="92" t="s">
        <v>17</v>
      </c>
      <c r="X6" s="92">
        <v>5</v>
      </c>
      <c r="Y6" s="92" t="s">
        <v>17</v>
      </c>
      <c r="Z6" s="92" t="s">
        <v>18</v>
      </c>
      <c r="AA6" s="92">
        <v>1753</v>
      </c>
    </row>
    <row r="7" spans="1:29" s="11" customFormat="1" ht="30" customHeight="1">
      <c r="A7" s="93">
        <v>2010</v>
      </c>
      <c r="B7" s="93" t="s">
        <v>40</v>
      </c>
      <c r="C7" s="98">
        <f t="shared" si="0"/>
        <v>7528</v>
      </c>
      <c r="D7" s="92">
        <v>1639</v>
      </c>
      <c r="E7" s="92">
        <v>619</v>
      </c>
      <c r="F7" s="92">
        <v>203</v>
      </c>
      <c r="G7" s="92">
        <v>58</v>
      </c>
      <c r="H7" s="92">
        <v>55</v>
      </c>
      <c r="I7" s="92">
        <v>294</v>
      </c>
      <c r="J7" s="92">
        <v>375</v>
      </c>
      <c r="K7" s="92">
        <v>323</v>
      </c>
      <c r="L7" s="92">
        <v>8</v>
      </c>
      <c r="M7" s="92">
        <v>81</v>
      </c>
      <c r="N7" s="92" t="s">
        <v>17</v>
      </c>
      <c r="O7" s="92">
        <v>38</v>
      </c>
      <c r="P7" s="92">
        <v>62</v>
      </c>
      <c r="Q7" s="92">
        <v>106</v>
      </c>
      <c r="R7" s="92">
        <v>9</v>
      </c>
      <c r="S7" s="92" t="s">
        <v>18</v>
      </c>
      <c r="T7" s="97">
        <v>410</v>
      </c>
      <c r="U7" s="92">
        <v>457</v>
      </c>
      <c r="V7" s="92">
        <v>127</v>
      </c>
      <c r="W7" s="92" t="s">
        <v>17</v>
      </c>
      <c r="X7" s="92">
        <v>9</v>
      </c>
      <c r="Y7" s="92">
        <v>2</v>
      </c>
      <c r="Z7" s="92" t="s">
        <v>18</v>
      </c>
      <c r="AA7" s="92">
        <v>2653</v>
      </c>
    </row>
    <row r="8" spans="1:29" s="11" customFormat="1" ht="30" customHeight="1">
      <c r="A8" s="93">
        <v>2011</v>
      </c>
      <c r="B8" s="93" t="s">
        <v>41</v>
      </c>
      <c r="C8" s="38">
        <f t="shared" si="0"/>
        <v>8358</v>
      </c>
      <c r="D8" s="92">
        <v>1512</v>
      </c>
      <c r="E8" s="92">
        <v>608</v>
      </c>
      <c r="F8" s="92">
        <v>164</v>
      </c>
      <c r="G8" s="92">
        <v>60</v>
      </c>
      <c r="H8" s="92">
        <v>38</v>
      </c>
      <c r="I8" s="92">
        <v>235</v>
      </c>
      <c r="J8" s="92">
        <v>233</v>
      </c>
      <c r="K8" s="92">
        <v>291</v>
      </c>
      <c r="L8" s="92">
        <v>11</v>
      </c>
      <c r="M8" s="92">
        <v>43</v>
      </c>
      <c r="N8" s="92">
        <v>292</v>
      </c>
      <c r="O8" s="92">
        <v>26</v>
      </c>
      <c r="P8" s="92">
        <v>41</v>
      </c>
      <c r="Q8" s="92">
        <v>59</v>
      </c>
      <c r="R8" s="92">
        <v>10</v>
      </c>
      <c r="S8" s="92" t="s">
        <v>18</v>
      </c>
      <c r="T8" s="92">
        <v>169</v>
      </c>
      <c r="U8" s="92">
        <v>482</v>
      </c>
      <c r="V8" s="92">
        <v>108</v>
      </c>
      <c r="W8" s="92" t="s">
        <v>17</v>
      </c>
      <c r="X8" s="92">
        <v>6</v>
      </c>
      <c r="Y8" s="92">
        <v>5</v>
      </c>
      <c r="Z8" s="92" t="s">
        <v>18</v>
      </c>
      <c r="AA8" s="92">
        <v>3965</v>
      </c>
    </row>
    <row r="9" spans="1:29" s="11" customFormat="1" ht="30" customHeight="1">
      <c r="A9" s="93">
        <v>2012</v>
      </c>
      <c r="B9" s="93" t="s">
        <v>42</v>
      </c>
      <c r="C9" s="38">
        <f t="shared" si="0"/>
        <v>6512</v>
      </c>
      <c r="D9" s="92">
        <v>1781</v>
      </c>
      <c r="E9" s="92">
        <v>613</v>
      </c>
      <c r="F9" s="92">
        <v>109</v>
      </c>
      <c r="G9" s="92">
        <v>41</v>
      </c>
      <c r="H9" s="92">
        <v>57</v>
      </c>
      <c r="I9" s="92">
        <v>233</v>
      </c>
      <c r="J9" s="92">
        <v>219</v>
      </c>
      <c r="K9" s="92">
        <v>331</v>
      </c>
      <c r="L9" s="92">
        <v>20</v>
      </c>
      <c r="M9" s="92">
        <v>31</v>
      </c>
      <c r="N9" s="92">
        <v>106</v>
      </c>
      <c r="O9" s="92">
        <v>24</v>
      </c>
      <c r="P9" s="92">
        <v>24</v>
      </c>
      <c r="Q9" s="92">
        <v>85</v>
      </c>
      <c r="R9" s="92">
        <v>12</v>
      </c>
      <c r="S9" s="92" t="s">
        <v>18</v>
      </c>
      <c r="T9" s="92">
        <v>253</v>
      </c>
      <c r="U9" s="92">
        <v>479</v>
      </c>
      <c r="V9" s="92">
        <v>113</v>
      </c>
      <c r="W9" s="92">
        <v>40</v>
      </c>
      <c r="X9" s="92">
        <v>6</v>
      </c>
      <c r="Y9" s="92">
        <v>4</v>
      </c>
      <c r="Z9" s="92" t="s">
        <v>18</v>
      </c>
      <c r="AA9" s="92">
        <v>1931</v>
      </c>
    </row>
    <row r="10" spans="1:29" s="11" customFormat="1" ht="30" customHeight="1">
      <c r="A10" s="93">
        <v>2013</v>
      </c>
      <c r="B10" s="93" t="s">
        <v>43</v>
      </c>
      <c r="C10" s="38">
        <f t="shared" si="0"/>
        <v>6277</v>
      </c>
      <c r="D10" s="92">
        <v>1727</v>
      </c>
      <c r="E10" s="92">
        <v>529</v>
      </c>
      <c r="F10" s="92">
        <v>158</v>
      </c>
      <c r="G10" s="92">
        <v>51</v>
      </c>
      <c r="H10" s="92">
        <v>69</v>
      </c>
      <c r="I10" s="92">
        <v>330</v>
      </c>
      <c r="J10" s="92">
        <v>214</v>
      </c>
      <c r="K10" s="92">
        <v>383</v>
      </c>
      <c r="L10" s="92">
        <v>8</v>
      </c>
      <c r="M10" s="92">
        <v>50</v>
      </c>
      <c r="N10" s="92">
        <v>61</v>
      </c>
      <c r="O10" s="92">
        <v>35</v>
      </c>
      <c r="P10" s="92">
        <v>36</v>
      </c>
      <c r="Q10" s="92">
        <v>92</v>
      </c>
      <c r="R10" s="92">
        <v>19</v>
      </c>
      <c r="S10" s="92" t="s">
        <v>18</v>
      </c>
      <c r="T10" s="92">
        <v>338</v>
      </c>
      <c r="U10" s="92">
        <v>482</v>
      </c>
      <c r="V10" s="92">
        <v>110</v>
      </c>
      <c r="W10" s="92">
        <v>29</v>
      </c>
      <c r="X10" s="92">
        <v>10</v>
      </c>
      <c r="Y10" s="92">
        <v>7</v>
      </c>
      <c r="Z10" s="92" t="s">
        <v>18</v>
      </c>
      <c r="AA10" s="92">
        <v>1539</v>
      </c>
    </row>
    <row r="11" spans="1:29" s="11" customFormat="1" ht="30" customHeight="1">
      <c r="A11" s="93">
        <v>2014</v>
      </c>
      <c r="B11" s="93" t="s">
        <v>44</v>
      </c>
      <c r="C11" s="38">
        <f t="shared" si="0"/>
        <v>5927</v>
      </c>
      <c r="D11" s="92">
        <v>1720</v>
      </c>
      <c r="E11" s="92">
        <v>573</v>
      </c>
      <c r="F11" s="92">
        <v>151</v>
      </c>
      <c r="G11" s="92">
        <v>66</v>
      </c>
      <c r="H11" s="92">
        <v>107</v>
      </c>
      <c r="I11" s="92">
        <v>315</v>
      </c>
      <c r="J11" s="92">
        <v>146</v>
      </c>
      <c r="K11" s="92">
        <v>323</v>
      </c>
      <c r="L11" s="92">
        <v>7</v>
      </c>
      <c r="M11" s="92">
        <v>41</v>
      </c>
      <c r="N11" s="92">
        <v>15</v>
      </c>
      <c r="O11" s="92">
        <v>31</v>
      </c>
      <c r="P11" s="92">
        <v>30</v>
      </c>
      <c r="Q11" s="92">
        <v>47</v>
      </c>
      <c r="R11" s="92">
        <v>23</v>
      </c>
      <c r="S11" s="92" t="s">
        <v>18</v>
      </c>
      <c r="T11" s="92">
        <v>360</v>
      </c>
      <c r="U11" s="92">
        <v>487</v>
      </c>
      <c r="V11" s="92">
        <v>99</v>
      </c>
      <c r="W11" s="92">
        <v>36</v>
      </c>
      <c r="X11" s="92">
        <v>3</v>
      </c>
      <c r="Y11" s="92">
        <v>7</v>
      </c>
      <c r="Z11" s="92" t="s">
        <v>18</v>
      </c>
      <c r="AA11" s="92">
        <v>1340</v>
      </c>
    </row>
    <row r="12" spans="1:29" ht="30" customHeight="1">
      <c r="A12" s="93">
        <v>2015</v>
      </c>
      <c r="B12" s="93" t="s">
        <v>45</v>
      </c>
      <c r="C12" s="38">
        <f t="shared" si="0"/>
        <v>5995</v>
      </c>
      <c r="D12" s="87">
        <v>1486</v>
      </c>
      <c r="E12" s="87">
        <v>435</v>
      </c>
      <c r="F12" s="87">
        <v>151</v>
      </c>
      <c r="G12" s="87">
        <v>72</v>
      </c>
      <c r="H12" s="87">
        <v>60</v>
      </c>
      <c r="I12" s="87">
        <v>274</v>
      </c>
      <c r="J12" s="87">
        <v>168</v>
      </c>
      <c r="K12" s="87">
        <v>398</v>
      </c>
      <c r="L12" s="87">
        <v>11</v>
      </c>
      <c r="M12" s="87">
        <v>52</v>
      </c>
      <c r="N12" s="87">
        <v>1</v>
      </c>
      <c r="O12" s="87">
        <v>32</v>
      </c>
      <c r="P12" s="87">
        <v>34</v>
      </c>
      <c r="Q12" s="87">
        <v>39</v>
      </c>
      <c r="R12" s="87">
        <v>34</v>
      </c>
      <c r="S12" s="87" t="s">
        <v>17</v>
      </c>
      <c r="T12" s="87">
        <v>277</v>
      </c>
      <c r="U12" s="87">
        <v>473</v>
      </c>
      <c r="V12" s="87">
        <v>119</v>
      </c>
      <c r="W12" s="87">
        <v>36</v>
      </c>
      <c r="X12" s="87">
        <v>5</v>
      </c>
      <c r="Y12" s="87">
        <v>5</v>
      </c>
      <c r="Z12" s="87" t="s">
        <v>17</v>
      </c>
      <c r="AA12" s="87">
        <v>1833</v>
      </c>
    </row>
    <row r="13" spans="1:29" ht="30" customHeight="1">
      <c r="A13" s="93">
        <v>2016</v>
      </c>
      <c r="B13" s="93" t="s">
        <v>46</v>
      </c>
      <c r="C13" s="38">
        <f t="shared" si="0"/>
        <v>5878</v>
      </c>
      <c r="D13" s="87">
        <v>1402</v>
      </c>
      <c r="E13" s="87">
        <v>309</v>
      </c>
      <c r="F13" s="87">
        <v>172</v>
      </c>
      <c r="G13" s="87">
        <v>68</v>
      </c>
      <c r="H13" s="87">
        <v>45</v>
      </c>
      <c r="I13" s="87">
        <v>324</v>
      </c>
      <c r="J13" s="87">
        <v>141</v>
      </c>
      <c r="K13" s="87">
        <v>267</v>
      </c>
      <c r="L13" s="87">
        <v>6</v>
      </c>
      <c r="M13" s="87">
        <v>79</v>
      </c>
      <c r="N13" s="87">
        <v>1</v>
      </c>
      <c r="O13" s="87">
        <v>45</v>
      </c>
      <c r="P13" s="87">
        <v>22</v>
      </c>
      <c r="Q13" s="87">
        <v>29</v>
      </c>
      <c r="R13" s="87">
        <v>33</v>
      </c>
      <c r="S13" s="87" t="s">
        <v>17</v>
      </c>
      <c r="T13" s="87">
        <v>387</v>
      </c>
      <c r="U13" s="87">
        <v>457</v>
      </c>
      <c r="V13" s="87">
        <v>97</v>
      </c>
      <c r="W13" s="87">
        <v>35</v>
      </c>
      <c r="X13" s="87">
        <v>2</v>
      </c>
      <c r="Y13" s="87">
        <v>12</v>
      </c>
      <c r="Z13" s="87" t="s">
        <v>17</v>
      </c>
      <c r="AA13" s="87">
        <v>1945</v>
      </c>
    </row>
    <row r="14" spans="1:29" ht="30" customHeight="1">
      <c r="A14" s="93">
        <v>2017</v>
      </c>
      <c r="B14" s="93" t="s">
        <v>47</v>
      </c>
      <c r="C14" s="38">
        <f t="shared" si="0"/>
        <v>5824</v>
      </c>
      <c r="D14" s="87">
        <v>1451</v>
      </c>
      <c r="E14" s="87">
        <v>106</v>
      </c>
      <c r="F14" s="87">
        <v>193</v>
      </c>
      <c r="G14" s="87">
        <v>72</v>
      </c>
      <c r="H14" s="87">
        <v>70</v>
      </c>
      <c r="I14" s="87">
        <v>342</v>
      </c>
      <c r="J14" s="87">
        <v>136</v>
      </c>
      <c r="K14" s="87">
        <v>256</v>
      </c>
      <c r="L14" s="87">
        <v>19</v>
      </c>
      <c r="M14" s="87">
        <v>79</v>
      </c>
      <c r="N14" s="87">
        <v>2</v>
      </c>
      <c r="O14" s="87">
        <v>51</v>
      </c>
      <c r="P14" s="87">
        <v>25</v>
      </c>
      <c r="Q14" s="87">
        <v>66</v>
      </c>
      <c r="R14" s="87">
        <v>29</v>
      </c>
      <c r="S14" s="87">
        <v>213</v>
      </c>
      <c r="T14" s="87">
        <v>298</v>
      </c>
      <c r="U14" s="87">
        <v>481</v>
      </c>
      <c r="V14" s="87">
        <v>99</v>
      </c>
      <c r="W14" s="87">
        <v>36</v>
      </c>
      <c r="X14" s="87">
        <v>5</v>
      </c>
      <c r="Y14" s="87">
        <v>7</v>
      </c>
      <c r="Z14" s="87">
        <v>10</v>
      </c>
      <c r="AA14" s="87">
        <v>1778</v>
      </c>
    </row>
    <row r="15" spans="1:29" ht="30" customHeight="1">
      <c r="A15" s="93">
        <v>2018</v>
      </c>
      <c r="B15" s="93" t="s">
        <v>48</v>
      </c>
      <c r="C15" s="38">
        <f t="shared" si="0"/>
        <v>5626</v>
      </c>
      <c r="D15" s="87">
        <v>1306</v>
      </c>
      <c r="E15" s="87">
        <v>136</v>
      </c>
      <c r="F15" s="87">
        <v>135</v>
      </c>
      <c r="G15" s="87">
        <v>75</v>
      </c>
      <c r="H15" s="87">
        <v>61</v>
      </c>
      <c r="I15" s="87">
        <v>322</v>
      </c>
      <c r="J15" s="87">
        <v>88</v>
      </c>
      <c r="K15" s="87">
        <v>245</v>
      </c>
      <c r="L15" s="87">
        <v>8</v>
      </c>
      <c r="M15" s="87">
        <v>46</v>
      </c>
      <c r="N15" s="87">
        <v>0</v>
      </c>
      <c r="O15" s="87">
        <v>36</v>
      </c>
      <c r="P15" s="87">
        <v>22</v>
      </c>
      <c r="Q15" s="87">
        <v>21</v>
      </c>
      <c r="R15" s="87">
        <v>13</v>
      </c>
      <c r="S15" s="87">
        <v>301</v>
      </c>
      <c r="T15" s="87">
        <v>447</v>
      </c>
      <c r="U15" s="87">
        <v>449</v>
      </c>
      <c r="V15" s="87">
        <v>92</v>
      </c>
      <c r="W15" s="87">
        <v>25</v>
      </c>
      <c r="X15" s="87">
        <v>11</v>
      </c>
      <c r="Y15" s="87">
        <v>4</v>
      </c>
      <c r="Z15" s="87">
        <v>22</v>
      </c>
      <c r="AA15" s="87">
        <v>1761</v>
      </c>
    </row>
    <row r="16" spans="1:29" s="7" customFormat="1" ht="30" customHeight="1">
      <c r="A16" s="89">
        <v>2019</v>
      </c>
      <c r="B16" s="89" t="s">
        <v>49</v>
      </c>
      <c r="C16" s="38">
        <f t="shared" si="0"/>
        <v>4917</v>
      </c>
      <c r="D16" s="87">
        <v>1075</v>
      </c>
      <c r="E16" s="87">
        <v>132</v>
      </c>
      <c r="F16" s="87">
        <v>103</v>
      </c>
      <c r="G16" s="87">
        <v>45</v>
      </c>
      <c r="H16" s="87">
        <v>35</v>
      </c>
      <c r="I16" s="87">
        <v>274</v>
      </c>
      <c r="J16" s="87">
        <v>50</v>
      </c>
      <c r="K16" s="87">
        <v>110</v>
      </c>
      <c r="L16" s="87">
        <v>8</v>
      </c>
      <c r="M16" s="87">
        <v>28</v>
      </c>
      <c r="N16" s="87">
        <v>9</v>
      </c>
      <c r="O16" s="87">
        <v>18</v>
      </c>
      <c r="P16" s="87">
        <v>11</v>
      </c>
      <c r="Q16" s="87">
        <v>22</v>
      </c>
      <c r="R16" s="87">
        <v>36</v>
      </c>
      <c r="S16" s="87">
        <v>314</v>
      </c>
      <c r="T16" s="87">
        <v>303</v>
      </c>
      <c r="U16" s="87">
        <v>407</v>
      </c>
      <c r="V16" s="87">
        <v>110</v>
      </c>
      <c r="W16" s="87">
        <v>24</v>
      </c>
      <c r="X16" s="87">
        <v>1</v>
      </c>
      <c r="Y16" s="87">
        <v>3</v>
      </c>
      <c r="Z16" s="87">
        <v>32</v>
      </c>
      <c r="AA16" s="87">
        <v>1767</v>
      </c>
    </row>
    <row r="17" spans="1:27" ht="30" customHeight="1">
      <c r="A17" s="89">
        <v>2020</v>
      </c>
      <c r="B17" s="89" t="s">
        <v>50</v>
      </c>
      <c r="C17" s="38">
        <f t="shared" si="0"/>
        <v>5171</v>
      </c>
      <c r="D17" s="87">
        <v>1361</v>
      </c>
      <c r="E17" s="87">
        <v>304</v>
      </c>
      <c r="F17" s="87">
        <v>113</v>
      </c>
      <c r="G17" s="87">
        <v>26</v>
      </c>
      <c r="H17" s="87">
        <v>35</v>
      </c>
      <c r="I17" s="87">
        <v>203</v>
      </c>
      <c r="J17" s="87">
        <v>49</v>
      </c>
      <c r="K17" s="87">
        <v>152</v>
      </c>
      <c r="L17" s="87">
        <v>6</v>
      </c>
      <c r="M17" s="87">
        <v>12</v>
      </c>
      <c r="N17" s="87">
        <v>9</v>
      </c>
      <c r="O17" s="87">
        <v>9</v>
      </c>
      <c r="P17" s="87">
        <v>18</v>
      </c>
      <c r="Q17" s="87">
        <v>54</v>
      </c>
      <c r="R17" s="87">
        <v>26</v>
      </c>
      <c r="S17" s="87">
        <v>365</v>
      </c>
      <c r="T17" s="87">
        <v>162</v>
      </c>
      <c r="U17" s="87">
        <v>430</v>
      </c>
      <c r="V17" s="87">
        <v>99</v>
      </c>
      <c r="W17" s="87">
        <v>28</v>
      </c>
      <c r="X17" s="87">
        <v>2</v>
      </c>
      <c r="Y17" s="87">
        <v>3</v>
      </c>
      <c r="Z17" s="87">
        <v>28</v>
      </c>
      <c r="AA17" s="87">
        <v>1677</v>
      </c>
    </row>
    <row r="18" spans="1:27" ht="30" customHeight="1">
      <c r="A18" s="130">
        <v>2021</v>
      </c>
      <c r="B18" s="130" t="s">
        <v>251</v>
      </c>
      <c r="C18" s="96">
        <v>4612</v>
      </c>
      <c r="D18" s="119">
        <v>1622</v>
      </c>
      <c r="E18" s="119">
        <v>165</v>
      </c>
      <c r="F18" s="119">
        <v>108</v>
      </c>
      <c r="G18" s="119">
        <v>31</v>
      </c>
      <c r="H18" s="119">
        <v>15</v>
      </c>
      <c r="I18" s="119">
        <v>143</v>
      </c>
      <c r="J18" s="119">
        <v>55</v>
      </c>
      <c r="K18" s="119">
        <v>126</v>
      </c>
      <c r="L18" s="119">
        <v>3</v>
      </c>
      <c r="M18" s="119">
        <v>19</v>
      </c>
      <c r="N18" s="119">
        <v>5</v>
      </c>
      <c r="O18" s="119">
        <v>25</v>
      </c>
      <c r="P18" s="119">
        <v>10</v>
      </c>
      <c r="Q18" s="119">
        <v>46</v>
      </c>
      <c r="R18" s="119">
        <v>8</v>
      </c>
      <c r="S18" s="119">
        <v>562</v>
      </c>
      <c r="T18" s="119">
        <v>142</v>
      </c>
      <c r="U18" s="119">
        <v>444</v>
      </c>
      <c r="V18" s="119">
        <v>121</v>
      </c>
      <c r="W18" s="119">
        <v>14</v>
      </c>
      <c r="X18" s="119">
        <v>7</v>
      </c>
      <c r="Y18" s="119">
        <v>2</v>
      </c>
      <c r="Z18" s="119">
        <v>31</v>
      </c>
      <c r="AA18" s="119">
        <v>908</v>
      </c>
    </row>
    <row r="19" spans="1:27" ht="30" customHeight="1">
      <c r="A19" s="115">
        <v>2022</v>
      </c>
      <c r="B19" s="115" t="s">
        <v>262</v>
      </c>
      <c r="C19" s="96">
        <v>4688</v>
      </c>
      <c r="D19" s="114">
        <v>1865</v>
      </c>
      <c r="E19" s="114">
        <v>220</v>
      </c>
      <c r="F19" s="114">
        <v>59</v>
      </c>
      <c r="G19" s="114">
        <v>10</v>
      </c>
      <c r="H19" s="114">
        <v>20</v>
      </c>
      <c r="I19" s="114">
        <v>107</v>
      </c>
      <c r="J19" s="114">
        <v>29</v>
      </c>
      <c r="K19" s="114">
        <v>117</v>
      </c>
      <c r="L19" s="114">
        <v>3</v>
      </c>
      <c r="M19" s="114">
        <v>12</v>
      </c>
      <c r="N19" s="114">
        <v>4</v>
      </c>
      <c r="O19" s="114">
        <v>11</v>
      </c>
      <c r="P19" s="114">
        <v>6</v>
      </c>
      <c r="Q19" s="114">
        <v>22</v>
      </c>
      <c r="R19" s="114">
        <v>14</v>
      </c>
      <c r="S19" s="114">
        <v>734</v>
      </c>
      <c r="T19" s="114">
        <v>208</v>
      </c>
      <c r="U19" s="114">
        <v>471</v>
      </c>
      <c r="V19" s="114">
        <v>119</v>
      </c>
      <c r="W19" s="114" t="s">
        <v>17</v>
      </c>
      <c r="X19" s="114">
        <v>1</v>
      </c>
      <c r="Y19" s="114">
        <v>6</v>
      </c>
      <c r="Z19" s="114">
        <v>22</v>
      </c>
      <c r="AA19" s="114">
        <v>628</v>
      </c>
    </row>
    <row r="20" spans="1:27" ht="30" customHeight="1">
      <c r="A20" s="127">
        <v>2023</v>
      </c>
      <c r="B20" s="127" t="s">
        <v>268</v>
      </c>
      <c r="C20" s="41">
        <f>SUM(D20:AA20)</f>
        <v>5625</v>
      </c>
      <c r="D20" s="32">
        <v>2182</v>
      </c>
      <c r="E20" s="32">
        <v>336</v>
      </c>
      <c r="F20" s="32">
        <v>99</v>
      </c>
      <c r="G20" s="32">
        <v>31</v>
      </c>
      <c r="H20" s="32">
        <v>16</v>
      </c>
      <c r="I20" s="32">
        <v>95</v>
      </c>
      <c r="J20" s="32">
        <v>39</v>
      </c>
      <c r="K20" s="32">
        <v>156</v>
      </c>
      <c r="L20" s="32">
        <v>1</v>
      </c>
      <c r="M20" s="32">
        <v>11</v>
      </c>
      <c r="N20" s="32">
        <v>1</v>
      </c>
      <c r="O20" s="32">
        <v>6</v>
      </c>
      <c r="P20" s="32">
        <v>17</v>
      </c>
      <c r="Q20" s="32">
        <v>72</v>
      </c>
      <c r="R20" s="32">
        <v>2</v>
      </c>
      <c r="S20" s="32">
        <v>971</v>
      </c>
      <c r="T20" s="32">
        <v>145</v>
      </c>
      <c r="U20" s="32">
        <v>491</v>
      </c>
      <c r="V20" s="32">
        <v>130</v>
      </c>
      <c r="W20" s="32" t="s">
        <v>17</v>
      </c>
      <c r="X20" s="32">
        <v>3</v>
      </c>
      <c r="Y20" s="32">
        <v>8</v>
      </c>
      <c r="Z20" s="32">
        <v>31</v>
      </c>
      <c r="AA20" s="32">
        <v>782</v>
      </c>
    </row>
    <row r="21" spans="1:27" ht="20.100000000000001" customHeight="1">
      <c r="A21" s="5" t="s">
        <v>206</v>
      </c>
      <c r="D21" s="88"/>
    </row>
  </sheetData>
  <customSheetViews>
    <customSheetView guid="{35BD8D3A-C3F6-4E0E-B6B2-2143E8CF03D4}" scale="85" topLeftCell="A7">
      <selection activeCell="N25" sqref="N25"/>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A4">
      <selection activeCell="C18" sqref="C18"/>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topLeftCell="K1">
      <selection activeCell="AC1" sqref="AC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Z27" sqref="Z27"/>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Z27" sqref="Z27"/>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Z27" sqref="Z27"/>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A4">
      <selection activeCell="C18" sqref="C18"/>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A4">
      <selection activeCell="C18" sqref="C18"/>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Z27" sqref="Z27"/>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Z27" sqref="Z27"/>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Z27" sqref="Z27"/>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topLeftCell="A4">
      <selection activeCell="C18" sqref="C18"/>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topLeftCell="A4">
      <selection activeCell="C18" sqref="C18"/>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A4">
      <selection activeCell="C18" sqref="C18"/>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A4">
      <selection activeCell="C18" sqref="C18"/>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A4">
      <selection activeCell="C18" sqref="C18"/>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Z27" sqref="Z27"/>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Z27" sqref="Z27"/>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Z27" sqref="Z27"/>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topLeftCell="A4">
      <selection activeCell="C18" sqref="C18"/>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Z27" sqref="Z27"/>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Z27" sqref="Z27"/>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Z27" sqref="Z27"/>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Z27" sqref="Z27"/>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Z27" sqref="Z27"/>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Z27" sqref="Z27"/>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topLeftCell="A4">
      <selection activeCell="C18" sqref="C18"/>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A4">
      <selection activeCell="C18" sqref="C18"/>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A4">
      <selection activeCell="C18" sqref="C18"/>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A4">
      <selection activeCell="C18" sqref="C18"/>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A4">
      <selection activeCell="C18" sqref="C18"/>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topLeftCell="A4">
      <selection activeCell="C18" sqref="C18"/>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topLeftCell="A4">
      <selection activeCell="C18" sqref="C18"/>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topLeftCell="A4">
      <selection activeCell="C18" sqref="C18"/>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topLeftCell="A4">
      <selection activeCell="C18" sqref="C18"/>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topLeftCell="A4">
      <selection activeCell="C18" sqref="C18"/>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fitToPage="1" topLeftCell="A4">
      <pageMargins left="0.59055118110236227" right="0.59055118110236227" top="0.78740157480314965" bottom="0.78740157480314965" header="0.31496062992125984" footer="0.31496062992125984"/>
      <pageSetup paperSize="9" scale="69" orientation="landscape" r:id="rId38"/>
    </customSheetView>
    <customSheetView guid="{9E53071F-6DC1-48B1-9C5A-9EEB537B3297}" scale="85" topLeftCell="A4">
      <selection activeCell="C18" sqref="C18"/>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topLeftCell="A4">
      <selection activeCell="C18" sqref="C18"/>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topLeftCell="A4">
      <selection activeCell="C18" sqref="C18"/>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topLeftCell="A4">
      <selection activeCell="C18" sqref="C18"/>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topLeftCell="A4">
      <selection activeCell="C18" sqref="C18"/>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topLeftCell="A4">
      <selection activeCell="C18" sqref="C18"/>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topLeftCell="A4">
      <selection activeCell="C18" sqref="C18"/>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topLeftCell="A4">
      <selection activeCell="C18" sqref="C18"/>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topLeftCell="A4">
      <selection activeCell="C18" sqref="C18"/>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topLeftCell="A4">
      <selection activeCell="C18" sqref="C18"/>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A4">
      <selection activeCell="C18" sqref="C18"/>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A4">
      <selection activeCell="C18" sqref="C18"/>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A4">
      <selection activeCell="C18" sqref="C18"/>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A4">
      <selection activeCell="C18" sqref="C18"/>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A4">
      <selection activeCell="C18" sqref="C18"/>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topLeftCell="A4">
      <selection activeCell="AA19" sqref="AA19"/>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Z27" sqref="Z27"/>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Z27" sqref="Z27"/>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Z27" sqref="Z27"/>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Z27" sqref="Z27"/>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Z27" sqref="Z27"/>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A4">
      <selection activeCell="C18" sqref="C18"/>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A4">
      <selection activeCell="C18" sqref="C18"/>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topLeftCell="A4">
      <selection activeCell="C18" sqref="C18"/>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Z27" sqref="Z27"/>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A4">
      <selection activeCell="C18" sqref="C18"/>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Z27" sqref="Z27"/>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AG23" sqref="AG23"/>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A4">
      <selection activeCell="C18" sqref="C18"/>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topLeftCell="A4">
      <selection activeCell="C18" sqref="C18"/>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A4">
      <selection activeCell="C18" sqref="C18"/>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topLeftCell="A4">
      <selection activeCell="C18" sqref="C18"/>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topLeftCell="A4">
      <selection activeCell="C18" sqref="C18"/>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Z27" sqref="Z27"/>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Z27" sqref="Z27"/>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Z27" sqref="Z27"/>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Z27" sqref="Z27"/>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Z27" sqref="Z27"/>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Z27" sqref="Z27"/>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Z27" sqref="Z27"/>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Z27" sqref="Z27"/>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Z27" sqref="Z27"/>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Z27" sqref="Z27"/>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7">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8">
    <mergeCell ref="U4:Z4"/>
    <mergeCell ref="AA4:AA5"/>
    <mergeCell ref="A4:A5"/>
    <mergeCell ref="B4:B5"/>
    <mergeCell ref="C4:C5"/>
    <mergeCell ref="D4:D5"/>
    <mergeCell ref="E4:E5"/>
    <mergeCell ref="F4:T4"/>
  </mergeCells>
  <phoneticPr fontId="2"/>
  <hyperlinks>
    <hyperlink ref="AC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20"/>
  <sheetViews>
    <sheetView zoomScaleNormal="100" zoomScaleSheetLayoutView="70" workbookViewId="0">
      <selection activeCell="M25" sqref="M25"/>
    </sheetView>
  </sheetViews>
  <sheetFormatPr defaultColWidth="2.5" defaultRowHeight="15" customHeight="1"/>
  <cols>
    <col min="1" max="2" width="13.375" style="5" customWidth="1"/>
    <col min="3" max="12" width="12.375" style="5" customWidth="1"/>
    <col min="13" max="13" width="2.5" style="5" customWidth="1"/>
    <col min="14" max="14" width="11" style="5" bestFit="1" customWidth="1"/>
    <col min="15" max="16384" width="2.5" style="5"/>
  </cols>
  <sheetData>
    <row r="1" spans="1:14" ht="22.5" customHeight="1">
      <c r="L1" s="4" t="s">
        <v>239</v>
      </c>
      <c r="N1" s="36" t="s">
        <v>25</v>
      </c>
    </row>
    <row r="2" spans="1:14" ht="22.5" customHeight="1">
      <c r="A2" s="6" t="s">
        <v>241</v>
      </c>
      <c r="B2" s="6"/>
      <c r="C2" s="6"/>
    </row>
    <row r="3" spans="1:14" s="30" customFormat="1" ht="22.5" customHeight="1">
      <c r="A3" s="12" t="s">
        <v>61</v>
      </c>
    </row>
    <row r="4" spans="1:14" ht="27">
      <c r="A4" s="82" t="s">
        <v>51</v>
      </c>
      <c r="B4" s="83" t="s">
        <v>52</v>
      </c>
      <c r="C4" s="81" t="s">
        <v>27</v>
      </c>
      <c r="D4" s="84" t="s">
        <v>207</v>
      </c>
      <c r="E4" s="84" t="s">
        <v>208</v>
      </c>
      <c r="F4" s="84" t="s">
        <v>209</v>
      </c>
      <c r="G4" s="84" t="s">
        <v>210</v>
      </c>
      <c r="H4" s="84" t="s">
        <v>211</v>
      </c>
      <c r="I4" s="85" t="s">
        <v>212</v>
      </c>
      <c r="J4" s="84" t="s">
        <v>213</v>
      </c>
      <c r="K4" s="84" t="s">
        <v>214</v>
      </c>
      <c r="L4" s="86" t="s">
        <v>215</v>
      </c>
    </row>
    <row r="5" spans="1:14" s="11" customFormat="1" ht="30" customHeight="1">
      <c r="A5" s="93">
        <v>2009</v>
      </c>
      <c r="B5" s="93" t="s">
        <v>37</v>
      </c>
      <c r="C5" s="38">
        <f t="shared" ref="C5:C16" si="0">SUM(D5:L5)</f>
        <v>2414</v>
      </c>
      <c r="D5" s="92">
        <v>132</v>
      </c>
      <c r="E5" s="92">
        <v>385</v>
      </c>
      <c r="F5" s="92">
        <v>89</v>
      </c>
      <c r="G5" s="92">
        <v>31</v>
      </c>
      <c r="H5" s="92">
        <v>16</v>
      </c>
      <c r="I5" s="92">
        <v>1414</v>
      </c>
      <c r="J5" s="92">
        <v>2</v>
      </c>
      <c r="K5" s="92" t="s">
        <v>17</v>
      </c>
      <c r="L5" s="92">
        <v>345</v>
      </c>
    </row>
    <row r="6" spans="1:14" s="11" customFormat="1" ht="30" customHeight="1">
      <c r="A6" s="93">
        <v>2010</v>
      </c>
      <c r="B6" s="93" t="s">
        <v>40</v>
      </c>
      <c r="C6" s="70">
        <f t="shared" si="0"/>
        <v>2010</v>
      </c>
      <c r="D6" s="40">
        <v>115</v>
      </c>
      <c r="E6" s="40">
        <v>401</v>
      </c>
      <c r="F6" s="40">
        <v>98</v>
      </c>
      <c r="G6" s="40">
        <v>34</v>
      </c>
      <c r="H6" s="40">
        <v>15</v>
      </c>
      <c r="I6" s="40">
        <v>1151</v>
      </c>
      <c r="J6" s="40">
        <v>1</v>
      </c>
      <c r="K6" s="40" t="s">
        <v>17</v>
      </c>
      <c r="L6" s="40">
        <v>195</v>
      </c>
    </row>
    <row r="7" spans="1:14" s="11" customFormat="1" ht="30" customHeight="1">
      <c r="A7" s="93">
        <v>2011</v>
      </c>
      <c r="B7" s="93" t="s">
        <v>41</v>
      </c>
      <c r="C7" s="38">
        <f t="shared" si="0"/>
        <v>1583</v>
      </c>
      <c r="D7" s="92">
        <v>94</v>
      </c>
      <c r="E7" s="92">
        <v>336</v>
      </c>
      <c r="F7" s="92">
        <v>55</v>
      </c>
      <c r="G7" s="92">
        <v>10</v>
      </c>
      <c r="H7" s="92">
        <v>7</v>
      </c>
      <c r="I7" s="92">
        <v>877</v>
      </c>
      <c r="J7" s="92">
        <v>1</v>
      </c>
      <c r="K7" s="92" t="s">
        <v>17</v>
      </c>
      <c r="L7" s="92">
        <v>203</v>
      </c>
    </row>
    <row r="8" spans="1:14" s="11" customFormat="1" ht="30" customHeight="1">
      <c r="A8" s="93">
        <v>2012</v>
      </c>
      <c r="B8" s="93" t="s">
        <v>42</v>
      </c>
      <c r="C8" s="38">
        <f t="shared" si="0"/>
        <v>1477</v>
      </c>
      <c r="D8" s="92">
        <v>86</v>
      </c>
      <c r="E8" s="92">
        <v>366</v>
      </c>
      <c r="F8" s="92">
        <v>144</v>
      </c>
      <c r="G8" s="92">
        <v>16</v>
      </c>
      <c r="H8" s="92">
        <v>7</v>
      </c>
      <c r="I8" s="92">
        <v>686</v>
      </c>
      <c r="J8" s="92">
        <v>3</v>
      </c>
      <c r="K8" s="92">
        <v>1</v>
      </c>
      <c r="L8" s="92">
        <v>168</v>
      </c>
    </row>
    <row r="9" spans="1:14" s="11" customFormat="1" ht="30" customHeight="1">
      <c r="A9" s="93">
        <v>2013</v>
      </c>
      <c r="B9" s="93" t="s">
        <v>43</v>
      </c>
      <c r="C9" s="38">
        <f t="shared" si="0"/>
        <v>1692</v>
      </c>
      <c r="D9" s="92">
        <v>110</v>
      </c>
      <c r="E9" s="92">
        <v>434</v>
      </c>
      <c r="F9" s="71">
        <v>177</v>
      </c>
      <c r="G9" s="92">
        <v>18</v>
      </c>
      <c r="H9" s="92">
        <v>7</v>
      </c>
      <c r="I9" s="92">
        <v>721</v>
      </c>
      <c r="J9" s="92">
        <v>5</v>
      </c>
      <c r="K9" s="92">
        <v>20</v>
      </c>
      <c r="L9" s="92">
        <v>200</v>
      </c>
    </row>
    <row r="10" spans="1:14" s="11" customFormat="1" ht="30" customHeight="1">
      <c r="A10" s="93">
        <v>2014</v>
      </c>
      <c r="B10" s="93" t="s">
        <v>44</v>
      </c>
      <c r="C10" s="38">
        <f t="shared" si="0"/>
        <v>1623</v>
      </c>
      <c r="D10" s="92">
        <v>120</v>
      </c>
      <c r="E10" s="92">
        <v>506</v>
      </c>
      <c r="F10" s="92">
        <v>104</v>
      </c>
      <c r="G10" s="92">
        <v>9</v>
      </c>
      <c r="H10" s="92">
        <v>4</v>
      </c>
      <c r="I10" s="92">
        <v>675</v>
      </c>
      <c r="J10" s="92">
        <v>5</v>
      </c>
      <c r="K10" s="92">
        <v>12</v>
      </c>
      <c r="L10" s="92">
        <v>188</v>
      </c>
    </row>
    <row r="11" spans="1:14" ht="30" customHeight="1">
      <c r="A11" s="93">
        <v>2015</v>
      </c>
      <c r="B11" s="93" t="s">
        <v>45</v>
      </c>
      <c r="C11" s="38">
        <f t="shared" si="0"/>
        <v>1807</v>
      </c>
      <c r="D11" s="87">
        <v>121</v>
      </c>
      <c r="E11" s="87">
        <v>608</v>
      </c>
      <c r="F11" s="87">
        <v>131</v>
      </c>
      <c r="G11" s="87">
        <v>16</v>
      </c>
      <c r="H11" s="87">
        <v>4</v>
      </c>
      <c r="I11" s="87">
        <v>707</v>
      </c>
      <c r="J11" s="87">
        <v>1</v>
      </c>
      <c r="K11" s="87">
        <v>10</v>
      </c>
      <c r="L11" s="87">
        <v>209</v>
      </c>
    </row>
    <row r="12" spans="1:14" ht="30" customHeight="1">
      <c r="A12" s="93">
        <v>2016</v>
      </c>
      <c r="B12" s="93" t="s">
        <v>46</v>
      </c>
      <c r="C12" s="38">
        <f t="shared" si="0"/>
        <v>1701</v>
      </c>
      <c r="D12" s="87">
        <v>123</v>
      </c>
      <c r="E12" s="87">
        <v>497</v>
      </c>
      <c r="F12" s="87">
        <v>134</v>
      </c>
      <c r="G12" s="87">
        <v>23</v>
      </c>
      <c r="H12" s="87">
        <v>7</v>
      </c>
      <c r="I12" s="87">
        <v>667</v>
      </c>
      <c r="J12" s="87">
        <v>1</v>
      </c>
      <c r="K12" s="87">
        <v>16</v>
      </c>
      <c r="L12" s="87">
        <v>233</v>
      </c>
    </row>
    <row r="13" spans="1:14" ht="30" customHeight="1">
      <c r="A13" s="93">
        <v>2017</v>
      </c>
      <c r="B13" s="93" t="s">
        <v>47</v>
      </c>
      <c r="C13" s="38">
        <f t="shared" si="0"/>
        <v>1969</v>
      </c>
      <c r="D13" s="87">
        <v>104</v>
      </c>
      <c r="E13" s="87">
        <v>586</v>
      </c>
      <c r="F13" s="87">
        <v>155</v>
      </c>
      <c r="G13" s="87">
        <v>38</v>
      </c>
      <c r="H13" s="87">
        <v>4</v>
      </c>
      <c r="I13" s="87">
        <v>729</v>
      </c>
      <c r="J13" s="87">
        <v>8</v>
      </c>
      <c r="K13" s="87">
        <v>22</v>
      </c>
      <c r="L13" s="87">
        <v>323</v>
      </c>
    </row>
    <row r="14" spans="1:14" ht="30" customHeight="1">
      <c r="A14" s="93">
        <v>2018</v>
      </c>
      <c r="B14" s="93" t="s">
        <v>48</v>
      </c>
      <c r="C14" s="38">
        <f t="shared" si="0"/>
        <v>1955</v>
      </c>
      <c r="D14" s="87">
        <v>120</v>
      </c>
      <c r="E14" s="87">
        <v>514</v>
      </c>
      <c r="F14" s="87">
        <v>137</v>
      </c>
      <c r="G14" s="87">
        <v>21</v>
      </c>
      <c r="H14" s="87">
        <v>4</v>
      </c>
      <c r="I14" s="87">
        <v>710</v>
      </c>
      <c r="J14" s="87">
        <v>2</v>
      </c>
      <c r="K14" s="87">
        <v>12</v>
      </c>
      <c r="L14" s="87">
        <v>435</v>
      </c>
    </row>
    <row r="15" spans="1:14" s="7" customFormat="1" ht="30" customHeight="1">
      <c r="A15" s="89">
        <v>2019</v>
      </c>
      <c r="B15" s="89" t="s">
        <v>49</v>
      </c>
      <c r="C15" s="70">
        <f t="shared" si="0"/>
        <v>2156</v>
      </c>
      <c r="D15" s="87">
        <v>118</v>
      </c>
      <c r="E15" s="87">
        <v>645</v>
      </c>
      <c r="F15" s="87">
        <v>149</v>
      </c>
      <c r="G15" s="87">
        <v>34</v>
      </c>
      <c r="H15" s="87">
        <v>0</v>
      </c>
      <c r="I15" s="87">
        <v>758</v>
      </c>
      <c r="J15" s="87">
        <v>1</v>
      </c>
      <c r="K15" s="87">
        <v>7</v>
      </c>
      <c r="L15" s="87">
        <v>444</v>
      </c>
    </row>
    <row r="16" spans="1:14" ht="30" customHeight="1">
      <c r="A16" s="89">
        <v>2020</v>
      </c>
      <c r="B16" s="89" t="s">
        <v>50</v>
      </c>
      <c r="C16" s="70">
        <f t="shared" si="0"/>
        <v>2127</v>
      </c>
      <c r="D16" s="87">
        <v>130</v>
      </c>
      <c r="E16" s="87">
        <v>730</v>
      </c>
      <c r="F16" s="87">
        <v>118</v>
      </c>
      <c r="G16" s="87">
        <v>34</v>
      </c>
      <c r="H16" s="87">
        <v>11</v>
      </c>
      <c r="I16" s="87">
        <v>652</v>
      </c>
      <c r="J16" s="87" t="s">
        <v>20</v>
      </c>
      <c r="K16" s="87">
        <v>11</v>
      </c>
      <c r="L16" s="87">
        <v>441</v>
      </c>
    </row>
    <row r="17" spans="1:12" ht="30" customHeight="1">
      <c r="A17" s="130">
        <v>2021</v>
      </c>
      <c r="B17" s="130" t="s">
        <v>251</v>
      </c>
      <c r="C17" s="98">
        <f>SUM(D17:L17)</f>
        <v>2002</v>
      </c>
      <c r="D17" s="119">
        <v>171</v>
      </c>
      <c r="E17" s="119">
        <v>661</v>
      </c>
      <c r="F17" s="119">
        <v>110</v>
      </c>
      <c r="G17" s="119">
        <v>27</v>
      </c>
      <c r="H17" s="119">
        <v>4</v>
      </c>
      <c r="I17" s="119">
        <v>598</v>
      </c>
      <c r="J17" s="119">
        <v>1</v>
      </c>
      <c r="K17" s="119">
        <v>10</v>
      </c>
      <c r="L17" s="119">
        <v>420</v>
      </c>
    </row>
    <row r="18" spans="1:12" ht="30" customHeight="1">
      <c r="A18" s="115">
        <v>2022</v>
      </c>
      <c r="B18" s="115" t="s">
        <v>258</v>
      </c>
      <c r="C18" s="98">
        <f>SUM(D18:L18)</f>
        <v>2186</v>
      </c>
      <c r="D18" s="114">
        <v>141</v>
      </c>
      <c r="E18" s="114">
        <v>773</v>
      </c>
      <c r="F18" s="114">
        <v>111</v>
      </c>
      <c r="G18" s="114">
        <v>17</v>
      </c>
      <c r="H18" s="114">
        <v>4</v>
      </c>
      <c r="I18" s="114">
        <v>696</v>
      </c>
      <c r="J18" s="114">
        <v>2</v>
      </c>
      <c r="K18" s="114">
        <v>13</v>
      </c>
      <c r="L18" s="114">
        <v>429</v>
      </c>
    </row>
    <row r="19" spans="1:12" ht="30" customHeight="1">
      <c r="A19" s="117">
        <v>2023</v>
      </c>
      <c r="B19" s="117" t="s">
        <v>264</v>
      </c>
      <c r="C19" s="146">
        <f t="shared" ref="C19" si="1">SUM(D19:L19)</f>
        <v>2215</v>
      </c>
      <c r="D19" s="32">
        <v>122</v>
      </c>
      <c r="E19" s="32">
        <v>775</v>
      </c>
      <c r="F19" s="32">
        <v>101</v>
      </c>
      <c r="G19" s="32">
        <v>8</v>
      </c>
      <c r="H19" s="32">
        <v>0</v>
      </c>
      <c r="I19" s="32">
        <v>694</v>
      </c>
      <c r="J19" s="32">
        <v>4</v>
      </c>
      <c r="K19" s="32">
        <v>24</v>
      </c>
      <c r="L19" s="32">
        <v>487</v>
      </c>
    </row>
    <row r="20" spans="1:12" ht="20.100000000000001" customHeight="1">
      <c r="A20" s="90" t="s">
        <v>216</v>
      </c>
      <c r="B20" s="90"/>
      <c r="C20" s="90"/>
    </row>
  </sheetData>
  <customSheetViews>
    <customSheetView guid="{35BD8D3A-C3F6-4E0E-B6B2-2143E8CF03D4}" scale="85" topLeftCell="A10">
      <selection activeCell="E30" sqref="E30"/>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U16" sqref="U16"/>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topLeftCell="D1">
      <selection activeCell="N1" sqref="N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A3" sqref="A3"/>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U16" sqref="U16"/>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U16" sqref="U16"/>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C17" sqref="C17"/>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U16" sqref="U16"/>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U16" sqref="U16"/>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U16" sqref="U16"/>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U16" sqref="U16"/>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C17" sqref="C17"/>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C17" sqref="C17"/>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U16" sqref="U16"/>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U16" sqref="U16"/>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U16" sqref="U16"/>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U16" sqref="U16"/>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U16" sqref="U16"/>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U16" sqref="U16"/>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C17" sqref="C17"/>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U16" sqref="U16"/>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U16" sqref="U16"/>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U16" sqref="U16"/>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U16" sqref="U16"/>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U16" sqref="U16"/>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U16" sqref="U16"/>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selection activeCell="U16" sqref="U16"/>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selection activeCell="C17" sqref="C17"/>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selection activeCell="C17" sqref="C17"/>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selection activeCell="C17" sqref="C17"/>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selection activeCell="C17" sqref="C17"/>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selection activeCell="C17" sqref="C17"/>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selection activeCell="C17" sqref="C17"/>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selection activeCell="C17" sqref="C17"/>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selection activeCell="C17" sqref="C17"/>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selection activeCell="C17" sqref="C17"/>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selection activeCell="C17" sqref="C17"/>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selection activeCell="C17" sqref="C17"/>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selection activeCell="C17" sqref="C17"/>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selection activeCell="C17" sqref="C17"/>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selection activeCell="C17" sqref="C17"/>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selection activeCell="C17" sqref="C17"/>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selection activeCell="C17" sqref="C17"/>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selection activeCell="C17" sqref="C17"/>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selection activeCell="C17" sqref="C17"/>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selection activeCell="C17" sqref="C17"/>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selection activeCell="C17" sqref="C17"/>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selection activeCell="C17" sqref="C17"/>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selection activeCell="C17" sqref="C17"/>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selection activeCell="C17" sqref="C17"/>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selection activeCell="C17" sqref="C17"/>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selection activeCell="C17" sqref="C17"/>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U16" sqref="U16"/>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U16" sqref="U16"/>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U16" sqref="U16"/>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U16" sqref="U16"/>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U16" sqref="U16"/>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U16" sqref="U16"/>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selection activeCell="C17" sqref="C17"/>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selection activeCell="C17" sqref="C17"/>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C17" sqref="C17"/>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A4">
      <selection activeCell="L19" sqref="L19"/>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U16" sqref="U16"/>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U16" sqref="U16"/>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U16" sqref="U16"/>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U16" sqref="U16"/>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C17" sqref="C17"/>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C17" sqref="C17"/>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C17" sqref="C17"/>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C17" sqref="C17"/>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U16" sqref="U16"/>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U16" sqref="U16"/>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U16" sqref="U16"/>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U16" sqref="U16"/>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U16" sqref="U16"/>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A3" sqref="A3"/>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A3" sqref="A3"/>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U16" sqref="U16"/>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U16" sqref="U16"/>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A3" sqref="A3"/>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10">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N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目次</vt:lpstr>
      <vt:lpstr>13-1</vt:lpstr>
      <vt:lpstr>13-2</vt:lpstr>
      <vt:lpstr>13-3</vt:lpstr>
      <vt:lpstr>13-4</vt:lpstr>
      <vt:lpstr>13-5</vt:lpstr>
      <vt:lpstr>13-6</vt:lpstr>
      <vt:lpstr>13-7</vt:lpstr>
      <vt:lpstr>13-8</vt:lpstr>
      <vt:lpstr>13-9</vt:lpstr>
      <vt:lpstr>13-10</vt:lpstr>
      <vt:lpstr>13-11</vt:lpstr>
      <vt:lpstr>'13-9'!Print_Area</vt:lpstr>
      <vt:lpstr>'13-5'!Print_Titles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滋之</dc:creator>
  <cp:lastModifiedBy>鈴木　聖矢</cp:lastModifiedBy>
  <cp:lastPrinted>2025-02-25T07:46:27Z</cp:lastPrinted>
  <dcterms:created xsi:type="dcterms:W3CDTF">2021-10-04T07:47:57Z</dcterms:created>
  <dcterms:modified xsi:type="dcterms:W3CDTF">2025-03-17T02:04:21Z</dcterms:modified>
</cp:coreProperties>
</file>