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rvinffl010\060_政策開発部\政策統計課\非公開\統計書\2024（R6）年度\05_完成版「2024年統計書（データ版）」\"/>
    </mc:Choice>
  </mc:AlternateContent>
  <bookViews>
    <workbookView xWindow="-120" yWindow="-120" windowWidth="25440" windowHeight="15390" tabRatio="789"/>
  </bookViews>
  <sheets>
    <sheet name="目次" sheetId="1" r:id="rId1"/>
    <sheet name="13-1" sheetId="108" r:id="rId2"/>
    <sheet name="13-2" sheetId="109" r:id="rId3"/>
    <sheet name="13-3" sheetId="110" r:id="rId4"/>
    <sheet name="13-4" sheetId="111" r:id="rId5"/>
    <sheet name="13-5" sheetId="112" r:id="rId6"/>
    <sheet name="13-6" sheetId="113" r:id="rId7"/>
    <sheet name="13-7" sheetId="114" r:id="rId8"/>
    <sheet name="13-8" sheetId="115" r:id="rId9"/>
    <sheet name="13-9" sheetId="116" r:id="rId10"/>
    <sheet name="13-10" sheetId="117" r:id="rId11"/>
    <sheet name="13-11" sheetId="118" r:id="rId12"/>
  </sheets>
  <definedNames>
    <definedName name="_xlnm.Print_Area" localSheetId="9">'13-9'!$A$1:$I$30</definedName>
    <definedName name="_xlnm.Print_Area">#REF!</definedName>
    <definedName name="_xlnm.Print_Titles" localSheetId="5">'13-5'!$3:$5</definedName>
    <definedName name="Z_00CC1D44_80CA_4E4D_84E2_49AA889E672C_.wvu.PrintArea" localSheetId="9" hidden="1">'13-9'!$A$1:$I$30</definedName>
    <definedName name="Z_00CC1D44_80CA_4E4D_84E2_49AA889E672C_.wvu.PrintTitles" localSheetId="5" hidden="1">'13-5'!$3:$5</definedName>
    <definedName name="Z_06DBC5AB_88C1_4E14_8C73_F7B0FEB3D7E4_.wvu.PrintTitles" localSheetId="5" hidden="1">'13-5'!$3:$5</definedName>
    <definedName name="Z_1184DE22_5901_485C_8050_F941E80B16ED_.wvu.PrintTitles" localSheetId="5" hidden="1">'13-5'!$3:$5</definedName>
    <definedName name="Z_1486AC6E_B9F3_4CC2_AE0E_9827E85F6890_.wvu.PrintTitles" localSheetId="5" hidden="1">'13-5'!$3:$5</definedName>
    <definedName name="Z_17AB8E9E_AF26_4EBF_9AA5_9A87DC9AD602_.wvu.PrintTitles" localSheetId="5" hidden="1">'13-5'!$3:$5</definedName>
    <definedName name="Z_189F6A79_E0AD_48C6_A87A_B88942B73FB0_.wvu.PrintTitles" localSheetId="5" hidden="1">'13-5'!$3:$5</definedName>
    <definedName name="Z_1BCDFE0B_EB32_405E_A123_CA77677AA7BE_.wvu.PrintTitles" localSheetId="5" hidden="1">'13-5'!$3:$5</definedName>
    <definedName name="Z_1BFE2A91_9960_49FB_B512_A4FCD8C3EC61_.wvu.PrintTitles" localSheetId="5" hidden="1">'13-5'!$3:$5</definedName>
    <definedName name="Z_1C2FAE53_A98F_435E_9AEF_4E7909BF1616_.wvu.PrintTitles" localSheetId="5" hidden="1">'13-5'!$3:$5</definedName>
    <definedName name="Z_1F973131_8A4E_4D06_BD72_AB7B2C989AC9_.wvu.PrintArea" localSheetId="9" hidden="1">'13-9'!$A$1:$I$30</definedName>
    <definedName name="Z_1F973131_8A4E_4D06_BD72_AB7B2C989AC9_.wvu.PrintTitles" localSheetId="5" hidden="1">'13-5'!$3:$5</definedName>
    <definedName name="Z_1FF3D99B_551E_43BF_80CF_4BE9881BF48D_.wvu.PrintArea" localSheetId="9" hidden="1">'13-9'!$A$1:$I$30</definedName>
    <definedName name="Z_1FF3D99B_551E_43BF_80CF_4BE9881BF48D_.wvu.PrintTitles" localSheetId="5" hidden="1">'13-5'!$3:$5</definedName>
    <definedName name="Z_20ACD794_F4A7_4F34_995C_D04BD1C46A1C_.wvu.PrintArea" localSheetId="9" hidden="1">'13-9'!$A$1:$I$30</definedName>
    <definedName name="Z_20ACD794_F4A7_4F34_995C_D04BD1C46A1C_.wvu.PrintTitles" localSheetId="5" hidden="1">'13-5'!$3:$5</definedName>
    <definedName name="Z_2197E357_7CD0_4EA4_90A6_9555BC084B4F_.wvu.PrintTitles" localSheetId="5" hidden="1">'13-5'!$3:$5</definedName>
    <definedName name="Z_2269C0FD_B02E_4191_A436_AAEEA9894E11_.wvu.PrintTitles" localSheetId="5" hidden="1">'13-5'!$3:$5</definedName>
    <definedName name="Z_240189DE_87D7_4094_9C55_239451DB35EE_.wvu.PrintArea" localSheetId="9" hidden="1">'13-9'!$A$1:$I$30</definedName>
    <definedName name="Z_240189DE_87D7_4094_9C55_239451DB35EE_.wvu.PrintTitles" localSheetId="5" hidden="1">'13-5'!$3:$5</definedName>
    <definedName name="Z_24722943_D668_4B0A_A18B_250D1EAF22DF_.wvu.PrintArea" localSheetId="9" hidden="1">'13-9'!$A$1:$I$30</definedName>
    <definedName name="Z_24722943_D668_4B0A_A18B_250D1EAF22DF_.wvu.PrintTitles" localSheetId="5" hidden="1">'13-5'!$3:$5</definedName>
    <definedName name="Z_2B898D7F_EE90_4CFD_9F43_AB7414F89E77_.wvu.PrintArea" localSheetId="9" hidden="1">'13-9'!$A$1:$I$30</definedName>
    <definedName name="Z_2B898D7F_EE90_4CFD_9F43_AB7414F89E77_.wvu.PrintTitles" localSheetId="5" hidden="1">'13-5'!$3:$5</definedName>
    <definedName name="Z_2EA61839_294C_4932_B051_169222D4FEC6_.wvu.PrintArea" localSheetId="9" hidden="1">'13-9'!$A$1:$I$30</definedName>
    <definedName name="Z_2EA61839_294C_4932_B051_169222D4FEC6_.wvu.PrintTitles" localSheetId="5" hidden="1">'13-5'!$3:$5</definedName>
    <definedName name="Z_2EF88AF6_EE5B_4AC2_ACDB_9BB2BBF29173_.wvu.PrintTitles" localSheetId="5" hidden="1">'13-5'!$3:$5</definedName>
    <definedName name="Z_30058F98_6897_4D54_8BCF_6DCA7063FB8D_.wvu.PrintArea" localSheetId="9" hidden="1">'13-9'!$A$1:$I$30</definedName>
    <definedName name="Z_30058F98_6897_4D54_8BCF_6DCA7063FB8D_.wvu.PrintTitles" localSheetId="5" hidden="1">'13-5'!$3:$5</definedName>
    <definedName name="Z_3548A65C_53E9_4D33_AABC_827B0C7E9C69_.wvu.PrintArea" localSheetId="9" hidden="1">'13-9'!$A$1:$I$30</definedName>
    <definedName name="Z_3548A65C_53E9_4D33_AABC_827B0C7E9C69_.wvu.PrintTitles" localSheetId="5" hidden="1">'13-5'!$3:$5</definedName>
    <definedName name="Z_35BD8D3A_C3F6_4E0E_B6B2_2143E8CF03D4_.wvu.PrintArea" localSheetId="9" hidden="1">'13-9'!$A$1:$I$30</definedName>
    <definedName name="Z_35BD8D3A_C3F6_4E0E_B6B2_2143E8CF03D4_.wvu.PrintTitles" localSheetId="5" hidden="1">'13-5'!$3:$5</definedName>
    <definedName name="Z_369012CD_4C1F_4D8C_8CE3_B02386BE13F9_.wvu.PrintArea" localSheetId="9" hidden="1">'13-9'!$A$1:$I$30</definedName>
    <definedName name="Z_369012CD_4C1F_4D8C_8CE3_B02386BE13F9_.wvu.PrintTitles" localSheetId="5" hidden="1">'13-5'!$3:$5</definedName>
    <definedName name="Z_3735EA80_EB2D_4910_81F1_1AA74ECCBFE5_.wvu.PrintArea" localSheetId="9" hidden="1">'13-9'!$A$1:$I$30</definedName>
    <definedName name="Z_3735EA80_EB2D_4910_81F1_1AA74ECCBFE5_.wvu.PrintTitles" localSheetId="5" hidden="1">'13-5'!$3:$5</definedName>
    <definedName name="Z_3879FE5B_EDC4_4A46_BAD1_D4F44E5C755B_.wvu.PrintArea" localSheetId="9" hidden="1">'13-9'!$A$1:$I$30</definedName>
    <definedName name="Z_3879FE5B_EDC4_4A46_BAD1_D4F44E5C755B_.wvu.PrintTitles" localSheetId="5" hidden="1">'13-5'!$3:$5</definedName>
    <definedName name="Z_3A63DEF1_E49A_408D_8D43_BE5779D6C7CA_.wvu.PrintArea" localSheetId="9" hidden="1">'13-9'!$A$1:$I$30</definedName>
    <definedName name="Z_3A63DEF1_E49A_408D_8D43_BE5779D6C7CA_.wvu.PrintTitles" localSheetId="5" hidden="1">'13-5'!$3:$5</definedName>
    <definedName name="Z_3FF74EB8_03DE_4C43_9AE6_A2853E714384_.wvu.PrintTitles" localSheetId="5" hidden="1">'13-5'!$3:$5</definedName>
    <definedName name="Z_436E96B2_CC3D_4C3D_8B1C_266CE54627E3_.wvu.PrintArea" localSheetId="9" hidden="1">'13-9'!$A$1:$I$30</definedName>
    <definedName name="Z_436E96B2_CC3D_4C3D_8B1C_266CE54627E3_.wvu.PrintTitles" localSheetId="5" hidden="1">'13-5'!$3:$5</definedName>
    <definedName name="Z_43E09572_CE01_46DC_BF8D_61470785D9D8_.wvu.PrintTitles" localSheetId="5" hidden="1">'13-5'!$3:$5</definedName>
    <definedName name="Z_4BFB6A7F_AD02_4597_91ED_9E7C081BFF9C_.wvu.PrintArea" localSheetId="9" hidden="1">'13-9'!$A$1:$I$30</definedName>
    <definedName name="Z_4BFB6A7F_AD02_4597_91ED_9E7C081BFF9C_.wvu.PrintTitles" localSheetId="5" hidden="1">'13-5'!$3:$5</definedName>
    <definedName name="Z_4D2D3CAB_7699_4DB8_8B65_64F720C5DB21_.wvu.PrintTitles" localSheetId="5" hidden="1">'13-5'!$3:$5</definedName>
    <definedName name="Z_4D74F358_5F93_45CB_B1B9_3325069D309B_.wvu.PrintTitles" localSheetId="5" hidden="1">'13-5'!$3:$5</definedName>
    <definedName name="Z_4FBB7373_7AD5_46FB_9DE1_55BD4F50189C_.wvu.PrintArea" localSheetId="9" hidden="1">'13-9'!$A$1:$I$30</definedName>
    <definedName name="Z_4FBB7373_7AD5_46FB_9DE1_55BD4F50189C_.wvu.PrintTitles" localSheetId="5" hidden="1">'13-5'!$3:$5</definedName>
    <definedName name="Z_53BA018E_45F1_40AC_9517_B9A1EB91F7F3_.wvu.PrintTitles" localSheetId="5" hidden="1">'13-5'!$3:$5</definedName>
    <definedName name="Z_5513285A_7AFF_4B9F_AAF6_93131D585702_.wvu.PrintArea" localSheetId="9" hidden="1">'13-9'!$A$1:$I$30</definedName>
    <definedName name="Z_5513285A_7AFF_4B9F_AAF6_93131D585702_.wvu.PrintTitles" localSheetId="5" hidden="1">'13-5'!$3:$5</definedName>
    <definedName name="Z_564D171F_5A7F_4BA7_84E9_2748A0F2FCAC_.wvu.PrintArea" localSheetId="9" hidden="1">'13-9'!$A$1:$I$30</definedName>
    <definedName name="Z_564D171F_5A7F_4BA7_84E9_2748A0F2FCAC_.wvu.PrintTitles" localSheetId="5" hidden="1">'13-5'!$3:$5</definedName>
    <definedName name="Z_57203996_1702_43B0_8CA7_C4D353FAC7EF_.wvu.PrintArea" localSheetId="9" hidden="1">'13-9'!$A$1:$I$30</definedName>
    <definedName name="Z_57203996_1702_43B0_8CA7_C4D353FAC7EF_.wvu.PrintTitles" localSheetId="5" hidden="1">'13-5'!$3:$5</definedName>
    <definedName name="Z_58711EF9_D1BA_4D52_9189_4F7861C6D30C_.wvu.PrintArea" localSheetId="9" hidden="1">'13-9'!$A$1:$I$30</definedName>
    <definedName name="Z_58711EF9_D1BA_4D52_9189_4F7861C6D30C_.wvu.PrintTitles" localSheetId="5" hidden="1">'13-5'!$3:$5</definedName>
    <definedName name="Z_5B441C35_8B1D_479D_A742_AF098D604223_.wvu.PrintArea" localSheetId="9" hidden="1">'13-9'!$A$1:$I$30</definedName>
    <definedName name="Z_5B441C35_8B1D_479D_A742_AF098D604223_.wvu.PrintTitles" localSheetId="5" hidden="1">'13-5'!$3:$5</definedName>
    <definedName name="Z_62DAE75F_6EEA_49DA_9015_29B18CCD12D0_.wvu.PrintArea" localSheetId="9" hidden="1">'13-9'!$A$1:$I$30</definedName>
    <definedName name="Z_62DAE75F_6EEA_49DA_9015_29B18CCD12D0_.wvu.PrintTitles" localSheetId="5" hidden="1">'13-5'!$3:$5</definedName>
    <definedName name="Z_67EF8DD2_DD3D_4A4F_9A3B_29FC45742F40_.wvu.PrintArea" localSheetId="9" hidden="1">'13-9'!$A$1:$I$30</definedName>
    <definedName name="Z_67EF8DD2_DD3D_4A4F_9A3B_29FC45742F40_.wvu.PrintTitles" localSheetId="5" hidden="1">'13-5'!$3:$5</definedName>
    <definedName name="Z_69EF12F7_33A4_4F77_BCCE_9A346C0C3A8F_.wvu.PrintArea" localSheetId="9" hidden="1">'13-9'!$A$1:$I$30</definedName>
    <definedName name="Z_69EF12F7_33A4_4F77_BCCE_9A346C0C3A8F_.wvu.PrintTitles" localSheetId="5" hidden="1">'13-5'!$3:$5</definedName>
    <definedName name="Z_71042459_703D_4FF3_8D53_1213B54B1552_.wvu.PrintArea" localSheetId="9" hidden="1">'13-9'!$A$1:$I$30</definedName>
    <definedName name="Z_71042459_703D_4FF3_8D53_1213B54B1552_.wvu.PrintTitles" localSheetId="5" hidden="1">'13-5'!$3:$5</definedName>
    <definedName name="Z_71AD9FC9_48FC_499D_BB07_7480148E85D1_.wvu.PrintArea" localSheetId="9" hidden="1">'13-9'!$A$1:$I$30</definedName>
    <definedName name="Z_71AD9FC9_48FC_499D_BB07_7480148E85D1_.wvu.PrintTitles" localSheetId="5" hidden="1">'13-5'!$3:$5</definedName>
    <definedName name="Z_723C59CB_A466_4479_8AA8_39674B010947_.wvu.PrintArea" localSheetId="9" hidden="1">'13-9'!$A$1:$I$30</definedName>
    <definedName name="Z_723C59CB_A466_4479_8AA8_39674B010947_.wvu.PrintTitles" localSheetId="5" hidden="1">'13-5'!$3:$5</definedName>
    <definedName name="Z_7A262490_7FC2_4C8C_B289_2D8F9C2B72A0_.wvu.PrintTitles" localSheetId="5" hidden="1">'13-5'!$3:$5</definedName>
    <definedName name="Z_7AA915D7_EB0A_47D9_A8BE_7E77CDFF3F08_.wvu.PrintArea" localSheetId="9" hidden="1">'13-9'!$A$1:$I$30</definedName>
    <definedName name="Z_7AA915D7_EB0A_47D9_A8BE_7E77CDFF3F08_.wvu.PrintTitles" localSheetId="5" hidden="1">'13-5'!$3:$5</definedName>
    <definedName name="Z_7F32949A_5CAB_4A39_BA6F_2E21B6F67F41_.wvu.PrintTitles" localSheetId="5" hidden="1">'13-5'!$3:$5</definedName>
    <definedName name="Z_898219FD_2AFB_47DD_A584_5E9CD05CCBB1_.wvu.PrintTitles" localSheetId="5" hidden="1">'13-5'!$3:$5</definedName>
    <definedName name="Z_8B44375A_1636_4AEA_8BC9_06A6E5FB3552_.wvu.PrintTitles" localSheetId="5" hidden="1">'13-5'!$3:$5</definedName>
    <definedName name="Z_8B65E8DB_C744_4D16_9819_6067CC1CCCAA_.wvu.PrintTitles" localSheetId="5" hidden="1">'13-5'!$3:$5</definedName>
    <definedName name="Z_8F84476C_5D28_45F6_BFD4_9F4E2FD5B14D_.wvu.PrintTitles" localSheetId="5" hidden="1">'13-5'!$3:$5</definedName>
    <definedName name="Z_93FFEA2B_6C03_44F6_B130_FBAEBD1B563D_.wvu.PrintTitles" localSheetId="5" hidden="1">'13-5'!$3:$5</definedName>
    <definedName name="Z_94642DE4_2324_49BC_91D9_FAC00F585226_.wvu.PrintTitles" localSheetId="5" hidden="1">'13-5'!$3:$5</definedName>
    <definedName name="Z_954601D5_9BC0_44CB_9222_E69A5143F9E9_.wvu.PrintArea" localSheetId="9" hidden="1">'13-9'!$A$1:$I$30</definedName>
    <definedName name="Z_954601D5_9BC0_44CB_9222_E69A5143F9E9_.wvu.PrintTitles" localSheetId="5" hidden="1">'13-5'!$3:$5</definedName>
    <definedName name="Z_96261999_39E9_4504_A3A1_B1430E0C0346_.wvu.PrintTitles" localSheetId="5" hidden="1">'13-5'!$3:$5</definedName>
    <definedName name="Z_96390504_6689_4AFB_81A5_712B52EC1E83_.wvu.PrintTitles" localSheetId="5" hidden="1">'13-5'!$3:$5</definedName>
    <definedName name="Z_9D1B7E56_0B3F_4392_BE9A_F57461B2AFB0_.wvu.PrintArea" localSheetId="9" hidden="1">'13-9'!$A$1:$I$30</definedName>
    <definedName name="Z_9D1B7E56_0B3F_4392_BE9A_F57461B2AFB0_.wvu.PrintTitles" localSheetId="5" hidden="1">'13-5'!$3:$5</definedName>
    <definedName name="Z_9E53071F_6DC1_48B1_9C5A_9EEB537B3297_.wvu.PrintTitles" localSheetId="5" hidden="1">'13-5'!$3:$5</definedName>
    <definedName name="Z_A0A5534D_42D8_415C_8AAF_DF16D93BD699_.wvu.PrintArea" localSheetId="9" hidden="1">'13-9'!$A$1:$I$30</definedName>
    <definedName name="Z_A0A5534D_42D8_415C_8AAF_DF16D93BD699_.wvu.PrintTitles" localSheetId="5" hidden="1">'13-5'!$3:$5</definedName>
    <definedName name="Z_AA17E97B_ABB2_4C8B_BAA8_63934B5B5DBA_.wvu.PrintArea" localSheetId="9" hidden="1">'13-9'!$A$1:$I$30</definedName>
    <definedName name="Z_AA17E97B_ABB2_4C8B_BAA8_63934B5B5DBA_.wvu.PrintTitles" localSheetId="5" hidden="1">'13-5'!$3:$5</definedName>
    <definedName name="Z_B11D6758_BA5A_4F43_A11B_572A39E9790E_.wvu.PrintTitles" localSheetId="5" hidden="1">'13-5'!$3:$5</definedName>
    <definedName name="Z_B49D56AA_3B6B_4E15_99C8_E193BF4F22A9_.wvu.PrintArea" localSheetId="9" hidden="1">'13-9'!$A$1:$I$30</definedName>
    <definedName name="Z_B49D56AA_3B6B_4E15_99C8_E193BF4F22A9_.wvu.PrintTitles" localSheetId="5" hidden="1">'13-5'!$3:$5</definedName>
    <definedName name="Z_B4CA18B5_BFDC_4B27_9B09_A8E981EC257E_.wvu.PrintArea" localSheetId="9" hidden="1">'13-9'!$A$1:$I$30</definedName>
    <definedName name="Z_B4CA18B5_BFDC_4B27_9B09_A8E981EC257E_.wvu.PrintTitles" localSheetId="5" hidden="1">'13-5'!$3:$5</definedName>
    <definedName name="Z_BCB18196_1080_4E59_B3ED_9DD3C10D3156_.wvu.PrintArea" localSheetId="1" hidden="1">'13-1'!$A$2:$Z$25</definedName>
    <definedName name="Z_BCB18196_1080_4E59_B3ED_9DD3C10D3156_.wvu.PrintArea" localSheetId="10" hidden="1">'13-10'!$A$2:$AB$17</definedName>
    <definedName name="Z_BCB18196_1080_4E59_B3ED_9DD3C10D3156_.wvu.PrintArea" localSheetId="11" hidden="1">'13-11'!$A$2:$M$16</definedName>
    <definedName name="Z_BCB18196_1080_4E59_B3ED_9DD3C10D3156_.wvu.PrintArea" localSheetId="2" hidden="1">'13-2'!$A$2:$K$33</definedName>
    <definedName name="Z_BCB18196_1080_4E59_B3ED_9DD3C10D3156_.wvu.PrintArea" localSheetId="3" hidden="1">'13-3'!$A$2:$J$22</definedName>
    <definedName name="Z_BCB18196_1080_4E59_B3ED_9DD3C10D3156_.wvu.PrintArea" localSheetId="4" hidden="1">'13-4'!$A$2:$C$12</definedName>
    <definedName name="Z_BCB18196_1080_4E59_B3ED_9DD3C10D3156_.wvu.PrintArea" localSheetId="5" hidden="1">'13-5'!$A$2:$F$30</definedName>
    <definedName name="Z_BCB18196_1080_4E59_B3ED_9DD3C10D3156_.wvu.PrintArea" localSheetId="6" hidden="1">'13-6'!$A$2:$F$19</definedName>
    <definedName name="Z_BCB18196_1080_4E59_B3ED_9DD3C10D3156_.wvu.PrintArea" localSheetId="7" hidden="1">'13-7'!$A$2:$F$13</definedName>
    <definedName name="Z_BCB18196_1080_4E59_B3ED_9DD3C10D3156_.wvu.PrintArea" localSheetId="8" hidden="1">'13-8'!$A$2:$F$12</definedName>
    <definedName name="Z_BCB18196_1080_4E59_B3ED_9DD3C10D3156_.wvu.PrintArea" localSheetId="9" hidden="1">'13-9'!$A$2:$I$16</definedName>
    <definedName name="Z_BCB18196_1080_4E59_B3ED_9DD3C10D3156_.wvu.PrintTitles" localSheetId="5" hidden="1">'13-5'!$3:$5</definedName>
    <definedName name="Z_BD934AF0_2C30_423F_A316_708B1B6405E5_.wvu.PrintTitles" localSheetId="5" hidden="1">'13-5'!$3:$5</definedName>
    <definedName name="Z_BED141A3_5CB4_44D0_96C1_D3D2AD78F82E_.wvu.PrintTitles" localSheetId="5" hidden="1">'13-5'!$3:$5</definedName>
    <definedName name="Z_C5E0F698_3666_4B81_8EED_CC2781573207_.wvu.PrintTitles" localSheetId="5" hidden="1">'13-5'!$3:$5</definedName>
    <definedName name="Z_C6AFBE28_E866_4D5D_ADBD_07D2847FD902_.wvu.PrintArea" localSheetId="9" hidden="1">'13-9'!$A$1:$I$30</definedName>
    <definedName name="Z_C6AFBE28_E866_4D5D_ADBD_07D2847FD902_.wvu.PrintTitles" localSheetId="5" hidden="1">'13-5'!$3:$5</definedName>
    <definedName name="Z_CB77EDC4_1539_4750_BB10_178F70A60A1B_.wvu.PrintArea" localSheetId="9" hidden="1">'13-9'!$A$1:$I$30</definedName>
    <definedName name="Z_CB77EDC4_1539_4750_BB10_178F70A60A1B_.wvu.PrintTitles" localSheetId="5" hidden="1">'13-5'!$3:$5</definedName>
    <definedName name="Z_CD1FBD09_2D49_40A1_916B_5524EF5CA3FA_.wvu.PrintArea" localSheetId="9" hidden="1">'13-9'!$A$1:$I$30</definedName>
    <definedName name="Z_CD1FBD09_2D49_40A1_916B_5524EF5CA3FA_.wvu.PrintTitles" localSheetId="5" hidden="1">'13-5'!$3:$5</definedName>
    <definedName name="Z_CFF65FEC_3D52_4BB3_8C14_3CC246A9956F_.wvu.PrintArea" localSheetId="9" hidden="1">'13-9'!$A$1:$I$30</definedName>
    <definedName name="Z_CFF65FEC_3D52_4BB3_8C14_3CC246A9956F_.wvu.PrintTitles" localSheetId="5" hidden="1">'13-5'!$3:$5</definedName>
    <definedName name="Z_D040BA70_5565_48F1_BFA8_4D40C54F0F21_.wvu.PrintTitles" localSheetId="5" hidden="1">'13-5'!$3:$5</definedName>
    <definedName name="Z_D5CA87AE_EAFF_4FDC_ABC9_AEF5B5BEB72E_.wvu.PrintTitles" localSheetId="5" hidden="1">'13-5'!$3:$5</definedName>
    <definedName name="Z_DDC9534C_6D09_4A16_B20C_329D6E1F671D_.wvu.PrintTitles" localSheetId="5" hidden="1">'13-5'!$3:$5</definedName>
    <definedName name="Z_E4062767_D090_45A6_BD60_B90D5BBF3894_.wvu.PrintArea" localSheetId="9" hidden="1">'13-9'!$A$1:$I$30</definedName>
    <definedName name="Z_E4062767_D090_45A6_BD60_B90D5BBF3894_.wvu.PrintTitles" localSheetId="5" hidden="1">'13-5'!$3:$5</definedName>
    <definedName name="Z_ED4482EE_7338_4CC5_85EA_72B3B193C360_.wvu.PrintTitles" localSheetId="5" hidden="1">'13-5'!$3:$5</definedName>
    <definedName name="Z_EE644B69_3942_4A0D_811D_C183FE0C8B84_.wvu.PrintArea" localSheetId="9" hidden="1">'13-9'!$A$1:$I$30</definedName>
    <definedName name="Z_EE644B69_3942_4A0D_811D_C183FE0C8B84_.wvu.PrintTitles" localSheetId="5" hidden="1">'13-5'!$3:$5</definedName>
    <definedName name="Z_F086CED5_EBE2_44AF_B94E_B9989A6B9DCD_.wvu.PrintArea" localSheetId="9" hidden="1">'13-9'!$A$1:$I$30</definedName>
    <definedName name="Z_F086CED5_EBE2_44AF_B94E_B9989A6B9DCD_.wvu.PrintTitles" localSheetId="5" hidden="1">'13-5'!$3:$5</definedName>
    <definedName name="Z_F3CC2422_C263_4ADA_B4A0_53719C6F4A1C_.wvu.PrintArea" localSheetId="9" hidden="1">'13-9'!$A$1:$I$30</definedName>
    <definedName name="Z_F3CC2422_C263_4ADA_B4A0_53719C6F4A1C_.wvu.PrintTitles" localSheetId="5" hidden="1">'13-5'!$3:$5</definedName>
    <definedName name="Z_F9A5D3E6_646D_417F_BBE8_7ECCE1B1890D_.wvu.PrintArea" localSheetId="9" hidden="1">'13-9'!$A$1:$I$30</definedName>
    <definedName name="Z_F9A5D3E6_646D_417F_BBE8_7ECCE1B1890D_.wvu.PrintTitles" localSheetId="5" hidden="1">'13-5'!$3:$5</definedName>
    <definedName name="Z_F9FD260D_0E13_42FA_B6DD_FA7196CADFBB_.wvu.PrintTitles" localSheetId="5" hidden="1">'13-5'!$3:$5</definedName>
    <definedName name="Z_FF7A9D04_94D4_4D15_AD2D_E1F8E0368AE5_.wvu.PrintTitles" localSheetId="5" hidden="1">'13-5'!$3:$5</definedName>
  </definedNames>
  <calcPr calcId="162913"/>
  <customWorkbookViews>
    <customWorkbookView name="松崎　優希 - 個人用ビュー" guid="{35BD8D3A-C3F6-4E0E-B6B2-2143E8CF03D4}" mergeInterval="0" personalView="1" maximized="1" xWindow="-8" yWindow="-8" windowWidth="1936" windowHeight="1056" tabRatio="789" activeSheetId="1"/>
    <customWorkbookView name="栗城　菜月 - 個人用ビュー" guid="{62DAE75F-6EEA-49DA-9015-29B18CCD12D0}" mergeInterval="0" personalView="1" maximized="1" xWindow="-8" yWindow="-8" windowWidth="1936" windowHeight="1056" tabRatio="789" activeSheetId="132"/>
    <customWorkbookView name="佐藤　知子 - 個人用ビュー" guid="{4FBB7373-7AD5-46FB-9DE1-55BD4F50189C}" mergeInterval="0" personalView="1" maximized="1" xWindow="-8" yWindow="-8" windowWidth="1936" windowHeight="1056" tabRatio="789" activeSheetId="102"/>
    <customWorkbookView name="勝俣　友美 - 個人用ビュー" guid="{B4CA18B5-BFDC-4B27-9B09-A8E981EC257E}" mergeInterval="0" personalView="1" maximized="1" xWindow="-8" yWindow="-8" windowWidth="1936" windowHeight="1056" tabRatio="789" activeSheetId="48"/>
    <customWorkbookView name="六角　憲哉 - 個人用ビュー" guid="{24722943-D668-4B0A-A18B-250D1EAF22DF}" mergeInterval="0" personalView="1" maximized="1" xWindow="-8" yWindow="-8" windowWidth="1696" windowHeight="962" tabRatio="789" activeSheetId="55"/>
    <customWorkbookView name="本田　恵子 - 個人用ビュー" guid="{F9A5D3E6-646D-417F-BBE8-7ECCE1B1890D}" mergeInterval="0" personalView="1" xWindow="132" yWindow="91" windowWidth="1733" windowHeight="956" tabRatio="789" activeSheetId="1"/>
    <customWorkbookView name="伊藤　恵子 - 個人用ビュー" guid="{B49D56AA-3B6B-4E15-99C8-E193BF4F22A9}" mergeInterval="0" personalView="1" maximized="1" xWindow="-8" yWindow="-8" windowWidth="1936" windowHeight="1056" tabRatio="789" activeSheetId="135"/>
    <customWorkbookView name="山田　愛 - 個人用ビュー" guid="{4BFB6A7F-AD02-4597-91ED-9E7C081BFF9C}" mergeInterval="0" personalView="1" yWindow="96" windowWidth="1362" windowHeight="828" tabRatio="789" activeSheetId="144"/>
    <customWorkbookView name="中村　久美子 - 個人用ビュー" guid="{CB77EDC4-1539-4750-BB10-178F70A60A1B}" mergeInterval="0" personalView="1" maximized="1" xWindow="1912" yWindow="-8" windowWidth="1936" windowHeight="1056" tabRatio="789" activeSheetId="104"/>
    <customWorkbookView name="安藤　優子 - 個人用ビュー" guid="{369012CD-4C1F-4D8C-8CE3-B02386BE13F9}" mergeInterval="0" personalView="1" xWindow="383" yWindow="151" windowWidth="1257" windowHeight="689" tabRatio="789" activeSheetId="82"/>
    <customWorkbookView name="佐々木　智美 - 個人用ビュー" guid="{564D171F-5A7F-4BA7-84E9-2748A0F2FCAC}" mergeInterval="0" personalView="1" maximized="1" xWindow="-8" yWindow="-8" windowWidth="1932" windowHeight="992" tabRatio="789" activeSheetId="15"/>
    <customWorkbookView name="佐藤　裕美子 - 個人用ビュー" guid="{57203996-1702-43B0-8CA7-C4D353FAC7EF}" mergeInterval="0" personalView="1" maximized="1" xWindow="-8" yWindow="-8" windowWidth="1936" windowHeight="1056" tabRatio="789" activeSheetId="84"/>
    <customWorkbookView name="藤井　育恵 - 個人用ビュー" guid="{00CC1D44-80CA-4E4D-84E2-49AA889E672C}" mergeInterval="0" personalView="1" xWindow="960" windowWidth="960" windowHeight="1040" tabRatio="789" activeSheetId="53"/>
    <customWorkbookView name="白岩　祐子 - 個人用ビュー" guid="{58711EF9-D1BA-4D52-9189-4F7861C6D30C}" mergeInterval="0" personalView="1" maximized="1" xWindow="-8" yWindow="-8" windowWidth="1936" windowHeight="1056" tabRatio="789" activeSheetId="134"/>
    <customWorkbookView name="遠藤　匡浩 - 個人用ビュー" guid="{67EF8DD2-DD3D-4A4F-9A3B-29FC45742F40}" mergeInterval="0" personalView="1" xWindow="10" yWindow="44" windowWidth="1009" windowHeight="869" tabRatio="789" activeSheetId="85"/>
    <customWorkbookView name="田子　淳 - 個人用ビュー" guid="{3A63DEF1-E49A-408D-8D43-BE5779D6C7CA}" mergeInterval="0" personalView="1" xWindow="49" yWindow="49" windowWidth="1654" windowHeight="986" tabRatio="789" activeSheetId="96"/>
    <customWorkbookView name="渡辺　慎 - 個人用ビュー" guid="{71AD9FC9-48FC-499D-BB07-7480148E85D1}" mergeInterval="0" personalView="1" xWindow="216" yWindow="216" windowWidth="1491" windowHeight="753" tabRatio="789" activeSheetId="65"/>
    <customWorkbookView name="武藤　みゆき - 個人用ビュー" guid="{30058F98-6897-4D54-8BCF-6DCA7063FB8D}" mergeInterval="0" personalView="1" maximized="1" xWindow="-8" yWindow="-8" windowWidth="1936" windowHeight="1056" tabRatio="789" activeSheetId="79"/>
    <customWorkbookView name="伊藤　史江 - 個人用ビュー" guid="{69EF12F7-33A4-4F77-BCCE-9A346C0C3A8F}" mergeInterval="0" personalView="1" maximized="1" xWindow="1912" yWindow="-8" windowWidth="1936" windowHeight="1056" tabRatio="789" activeSheetId="123"/>
    <customWorkbookView name="渡邉　拓海 - 個人用ビュー" guid="{2EA61839-294C-4932-B051-169222D4FEC6}" mergeInterval="0" personalView="1" maximized="1" xWindow="1358" yWindow="-8" windowWidth="1936" windowHeight="1056" tabRatio="789" activeSheetId="49"/>
    <customWorkbookView name="今泉　魁佑 - 個人用ビュー" guid="{93FFEA2B-6C03-44F6-B130-FBAEBD1B563D}" mergeInterval="0" personalView="1" maximized="1" xWindow="-8" yWindow="-8" windowWidth="1936" windowHeight="1056" tabRatio="789" activeSheetId="90"/>
    <customWorkbookView name="石井　峻 - 個人用ビュー" guid="{53BA018E-45F1-40AC-9517-B9A1EB91F7F3}" mergeInterval="0" personalView="1" maximized="1" xWindow="-8" yWindow="-8" windowWidth="1932" windowHeight="992" tabRatio="789" activeSheetId="55" showComments="commIndAndComment"/>
    <customWorkbookView name="高橋　和也 - 個人用ビュー" guid="{1BFE2A91-9960-49FB-B512-A4FCD8C3EC61}" mergeInterval="0" personalView="1" maximized="1" xWindow="-8" yWindow="-8" windowWidth="1936" windowHeight="1056" tabRatio="789" activeSheetId="147"/>
    <customWorkbookView name="渡部　美和 - 個人用ビュー" guid="{B11D6758-BA5A-4F43-A11B-572A39E9790E}" mergeInterval="0" personalView="1" xWindow="75" yWindow="75" windowWidth="1702" windowHeight="849" tabRatio="789" activeSheetId="53"/>
    <customWorkbookView name="梅島　一希 - 個人用ビュー" guid="{C5E0F698-3666-4B81-8EED-CC2781573207}" mergeInterval="0" personalView="1" maximized="1" xWindow="-8" yWindow="-8" windowWidth="1936" windowHeight="1056" tabRatio="789" activeSheetId="126"/>
    <customWorkbookView name="小松　美穂 - 個人用ビュー" guid="{898219FD-2AFB-47DD-A584-5E9CD05CCBB1}" mergeInterval="0" personalView="1" maximized="1" xWindow="-8" yWindow="-8" windowWidth="1936" windowHeight="1056" tabRatio="789" activeSheetId="149"/>
    <customWorkbookView name="中嶋　菜々子 - 個人用ビュー" guid="{F9FD260D-0E13-42FA-B6DD-FA7196CADFBB}" mergeInterval="0" personalView="1" maximized="1" xWindow="-8" yWindow="-8" windowWidth="1936" windowHeight="1056" tabRatio="789" activeSheetId="86"/>
    <customWorkbookView name="小島　順子 - 個人用ビュー" guid="{8F84476C-5D28-45F6-BFD4-9F4E2FD5B14D}" mergeInterval="0" personalView="1" maximized="1" xWindow="-8" yWindow="-8" windowWidth="1936" windowHeight="1056" tabRatio="789" activeSheetId="60"/>
    <customWorkbookView name="宗形　翔 - 個人用ビュー" guid="{7A262490-7FC2-4C8C-B289-2D8F9C2B72A0}" mergeInterval="0" personalView="1" xWindow="960" windowWidth="960" windowHeight="1040" tabRatio="789" activeSheetId="99"/>
    <customWorkbookView name="柳田　美香子 - 個人用ビュー" guid="{BED141A3-5CB4-44D0-96C1-D3D2AD78F82E}" mergeInterval="0" personalView="1" xWindow="8" yWindow="10" windowWidth="1909" windowHeight="1030" tabRatio="789" activeSheetId="75"/>
    <customWorkbookView name="伊藤　博 - 個人用ビュー" guid="{1BCDFE0B-EB32-405E-A123-CA77677AA7BE}" mergeInterval="0" personalView="1" maximized="1" xWindow="-8" yWindow="-8" windowWidth="1936" windowHeight="1056" tabRatio="789" activeSheetId="90"/>
    <customWorkbookView name="松﨑　直美 - 個人用ビュー" guid="{96390504-6689-4AFB-81A5-712B52EC1E83}" mergeInterval="0" personalView="1" xWindow="867" yWindow="141" windowWidth="884" windowHeight="1040" tabRatio="789" activeSheetId="144"/>
    <customWorkbookView name="渡辺　俊之 - 個人用ビュー" guid="{3FF74EB8-03DE-4C43-9AE6-A2853E714384}" mergeInterval="0" personalView="1" maximized="1" xWindow="-8" yWindow="-8" windowWidth="1936" windowHeight="1056" tabRatio="789" activeSheetId="141"/>
    <customWorkbookView name="小野崎　克紀 - 個人用ビュー" guid="{2197E357-7CD0-4EA4-90A6-9555BC084B4F}" mergeInterval="0" personalView="1" maximized="1" xWindow="-8" yWindow="-8" windowWidth="1936" windowHeight="1056" tabRatio="789" activeSheetId="1"/>
    <customWorkbookView name="村田　勇人 - 個人用ビュー" guid="{FF7A9D04-94D4-4D15-AD2D-E1F8E0368AE5}" mergeInterval="0" personalView="1" maximized="1" xWindow="-8" yWindow="-8" windowWidth="1382" windowHeight="744" tabRatio="789" activeSheetId="1"/>
    <customWorkbookView name="濱尾　繁 - 個人用ビュー" guid="{8B65E8DB-C744-4D16-9819-6067CC1CCCAA}" mergeInterval="0" personalView="1" maximized="1" xWindow="-8" yWindow="-8" windowWidth="1382" windowHeight="744" tabRatio="789" activeSheetId="147"/>
    <customWorkbookView name="半谷　貴辰 - 個人用ビュー" guid="{06DBC5AB-88C1-4E14-8C73-F7B0FEB3D7E4}" mergeInterval="0" personalView="1" maximized="1" xWindow="-8" yWindow="-8" windowWidth="1936" windowHeight="1056" tabRatio="789" activeSheetId="78"/>
    <customWorkbookView name="黒田　知恵子 - 個人用ビュー" guid="{43E09572-CE01-46DC-BF8D-61470785D9D8}" mergeInterval="0" personalView="1" maximized="1" xWindow="-8" yWindow="-8" windowWidth="1936" windowHeight="1056" tabRatio="789" activeSheetId="117"/>
    <customWorkbookView name="七海　満 - 個人用ビュー" guid="{9E53071F-6DC1-48B1-9C5A-9EEB537B3297}" mergeInterval="0" personalView="1" maximized="1" xWindow="-8" yWindow="-8" windowWidth="1296" windowHeight="1000" tabRatio="789" activeSheetId="78"/>
    <customWorkbookView name="鈴木　和治 - 個人用ビュー" guid="{ED4482EE-7338-4CC5-85EA-72B3B193C360}" mergeInterval="0" personalView="1" maximized="1" xWindow="-8" yWindow="-8" windowWidth="1936" windowHeight="1056" tabRatio="789" activeSheetId="1"/>
    <customWorkbookView name="今泉　直人 - 個人用ビュー" guid="{189F6A79-E0AD-48C6-A87A-B88942B73FB0}" mergeInterval="0" personalView="1" maximized="1" xWindow="-8" yWindow="-8" windowWidth="1936" windowHeight="1056" tabRatio="789" activeSheetId="127"/>
    <customWorkbookView name="渡辺　南 - 個人用ビュー" guid="{4D74F358-5F93-45CB-B1B9-3325069D309B}" mergeInterval="0" personalView="1" maximized="1" xWindow="-8" yWindow="-8" windowWidth="1936" windowHeight="1056" tabRatio="789" activeSheetId="76"/>
    <customWorkbookView name="鈴木　博勝 - 個人用ビュー" guid="{1486AC6E-B9F3-4CC2-AE0E-9827E85F6890}" mergeInterval="0" personalView="1" maximized="1" xWindow="-8" yWindow="-8" windowWidth="1936" windowHeight="1056" tabRatio="789" activeSheetId="85"/>
    <customWorkbookView name="風張　達也 - 個人用ビュー" guid="{94642DE4-2324-49BC-91D9-FAC00F585226}" mergeInterval="0" personalView="1" maximized="1" xWindow="-8" yWindow="-8" windowWidth="1936" windowHeight="1056" tabRatio="789" activeSheetId="92"/>
    <customWorkbookView name="清水　博美 - 個人用ビュー" guid="{4D2D3CAB-7699-4DB8-8B65-64F720C5DB21}" mergeInterval="0" personalView="1" maximized="1" xWindow="-8" yWindow="-8" windowWidth="1936" windowHeight="1056" tabRatio="789" activeSheetId="86"/>
    <customWorkbookView name="深谷　大一朗 - 個人用ビュー" guid="{2EF88AF6-EE5B-4AC2-ACDB-9BB2BBF29173}" mergeInterval="0" personalView="1" maximized="1" xWindow="-8" yWindow="-8" windowWidth="1936" windowHeight="1056" tabRatio="789" activeSheetId="79"/>
    <customWorkbookView name="兼子　裕崇 - 個人用ビュー" guid="{D5CA87AE-EAFF-4FDC-ABC9-AEF5B5BEB72E}" mergeInterval="0" personalView="1" maximized="1" xWindow="-8" yWindow="-8" windowWidth="1936" windowHeight="1056" tabRatio="789" activeSheetId="1"/>
    <customWorkbookView name="山田　麻紀 - 個人用ビュー" guid="{17AB8E9E-AF26-4EBF-9AA5-9A87DC9AD602}" mergeInterval="0" personalView="1" xWindow="159" yWindow="68" windowWidth="1688" windowHeight="958" tabRatio="789" activeSheetId="85"/>
    <customWorkbookView name="遠藤　大輔 - 個人用ビュー" guid="{D040BA70-5565-48F1-BFA8-4D40C54F0F21}" mergeInterval="0" personalView="1" xWindow="302" yWindow="114" windowWidth="1365" windowHeight="851" tabRatio="789" activeSheetId="146"/>
    <customWorkbookView name="笠井　幸治 - 個人用ビュー" guid="{DDC9534C-6D09-4A16-B20C-329D6E1F671D}" mergeInterval="0" personalView="1" xWindow="225" yWindow="57" windowWidth="828" windowHeight="953" tabRatio="789" activeSheetId="38"/>
    <customWorkbookView name="國貞　詩子 - 個人用ビュー" guid="{8B44375A-1636-4AEA-8BC9-06A6E5FB3552}" mergeInterval="0" personalView="1" maximized="1" xWindow="-8" yWindow="-8" windowWidth="1936" windowHeight="1056" tabRatio="789" activeSheetId="1"/>
    <customWorkbookView name="田中　いづみ - 個人用ビュー" guid="{BD934AF0-2C30-423F-A316-708B1B6405E5}" mergeInterval="0" personalView="1" xWindow="960" windowWidth="960" windowHeight="1040" tabRatio="789" activeSheetId="109"/>
    <customWorkbookView name="三浦　大樹 - 個人用ビュー" guid="{1C2FAE53-A98F-435E-9AEF-4E7909BF1616}" mergeInterval="0" personalView="1" maximized="1" xWindow="-8" yWindow="-8" windowWidth="1936" windowHeight="1056" tabRatio="789" activeSheetId="105"/>
    <customWorkbookView name="熊田　佳恵 - 個人用ビュー" guid="{2269C0FD-B02E-4191-A436-AAEEA9894E11}" mergeInterval="0" personalView="1" xWindow="102" yWindow="105" windowWidth="1689" windowHeight="916" tabRatio="789" activeSheetId="117"/>
    <customWorkbookView name="山本 早苗 - 個人用ビュー" guid="{7F32949A-5CAB-4A39-BA6F-2E21B6F67F41}" mergeInterval="0" personalView="1" maximized="1" xWindow="-8" yWindow="-8" windowWidth="1936" windowHeight="1056" tabRatio="789" activeSheetId="119"/>
    <customWorkbookView name="大河原　彩 - 個人用ビュー" guid="{96261999-39E9-4504-A3A1-B1430E0C0346}" mergeInterval="0" personalView="1" maximized="1" xWindow="-8" yWindow="-8" windowWidth="1932" windowHeight="992" tabRatio="789" activeSheetId="14"/>
    <customWorkbookView name="市川　薫 - 個人用ビュー" guid="{1184DE22-5901-485C-8050-F941E80B16ED}" mergeInterval="0" personalView="1" xWindow="197" yWindow="127" windowWidth="1562" windowHeight="883" tabRatio="789" activeSheetId="78"/>
    <customWorkbookView name="善方　友和 - 個人用ビュー" guid="{2B898D7F-EE90-4CFD-9F43-AB7414F89E77}" mergeInterval="0" personalView="1" maximized="1" xWindow="-8" yWindow="-8" windowWidth="1936" windowHeight="1056" tabRatio="789" activeSheetId="38"/>
    <customWorkbookView name="渡部　吉明 - 個人用ビュー" guid="{C6AFBE28-E866-4D5D-ADBD-07D2847FD902}" mergeInterval="0" personalView="1" maximized="1" xWindow="-8" yWindow="-8" windowWidth="1936" windowHeight="1056" tabRatio="789" activeSheetId="128"/>
    <customWorkbookView name="澤田　あや - 個人用ビュー" guid="{3735EA80-EB2D-4910-81F1-1AA74ECCBFE5}" mergeInterval="0" personalView="1" maximized="1" xWindow="-8" yWindow="-8" windowWidth="1936" windowHeight="1056" tabRatio="789" activeSheetId="80"/>
    <customWorkbookView name="齋藤　勝夫 - 個人用ビュー" guid="{436E96B2-CC3D-4C3D-8B1C-266CE54627E3}" mergeInterval="0" personalView="1" maximized="1" xWindow="-8" yWindow="-8" windowWidth="1936" windowHeight="1056" tabRatio="789" activeSheetId="80"/>
    <customWorkbookView name="根本　満江 - 個人用ビュー" guid="{5B441C35-8B1D-479D-A742-AF098D604223}" mergeInterval="0" personalView="1" maximized="1" xWindow="-8" yWindow="-8" windowWidth="1936" windowHeight="1056" tabRatio="789" activeSheetId="51"/>
    <customWorkbookView name="花島　朋広 - 個人用ビュー" guid="{E4062767-D090-45A6-BD60-B90D5BBF3894}" mergeInterval="0" personalView="1" maximized="1" xWindow="-8" yWindow="-8" windowWidth="1936" windowHeight="1056" tabRatio="789" activeSheetId="118"/>
    <customWorkbookView name="熊谷　悟 - 個人用ビュー" guid="{1F973131-8A4E-4D06-BD72-AB7B2C989AC9}" mergeInterval="0" personalView="1" maximized="1" xWindow="-8" yWindow="-8" windowWidth="1936" windowHeight="1056" tabRatio="789" activeSheetId="87"/>
    <customWorkbookView name="堀越　貴夫 - 個人用ビュー" guid="{1FF3D99B-551E-43BF-80CF-4BE9881BF48D}" mergeInterval="0" personalView="1" maximized="1" xWindow="-8" yWindow="-8" windowWidth="1936" windowHeight="1056" tabRatio="789" activeSheetId="95"/>
    <customWorkbookView name="國分　佳子 - 個人用ビュー" guid="{240189DE-87D7-4094-9C55-239451DB35EE}" mergeInterval="0" personalView="1" maximized="1" xWindow="-8" yWindow="-8" windowWidth="1936" windowHeight="1056" tabRatio="789" activeSheetId="117"/>
    <customWorkbookView name="堀米　愛美 - 個人用ビュー" guid="{3879FE5B-EDC4-4A46-BAD1-D4F44E5C755B}" mergeInterval="0" personalView="1" xWindow="960" windowWidth="960" windowHeight="1040" tabRatio="789" activeSheetId="96"/>
    <customWorkbookView name="遠藤　宏 - 個人用ビュー" guid="{CFF65FEC-3D52-4BB3-8C14-3CC246A9956F}" mergeInterval="0" personalView="1" maximized="1" xWindow="-8" yWindow="-8" windowWidth="1382" windowHeight="744" tabRatio="789" activeSheetId="146"/>
    <customWorkbookView name="今井　愛子 - 個人用ビュー" guid="{3548A65C-53E9-4D33-AABC-827B0C7E9C69}" mergeInterval="0" personalView="1" maximized="1" xWindow="-8" yWindow="-8" windowWidth="1382" windowHeight="744" tabRatio="789" activeSheetId="147"/>
    <customWorkbookView name="  - 個人用ビュー" guid="{F086CED5-EBE2-44AF-B94E-B9989A6B9DCD}" mergeInterval="0" personalView="1" maximized="1" xWindow="1358" yWindow="-8" windowWidth="1936" windowHeight="1056" tabRatio="789" activeSheetId="50"/>
    <customWorkbookView name="歌川　公一 - 個人用ビュー" guid="{7AA915D7-EB0A-47D9-A8BE-7E77CDFF3F08}" mergeInterval="0" personalView="1" xWindow="726" yWindow="63" windowWidth="1101" windowHeight="776" tabRatio="789" activeSheetId="133"/>
    <customWorkbookView name="濱田　暁子 - 個人用ビュー" guid="{F3CC2422-C263-4ADA-B4A0-53719C6F4A1C}" mergeInterval="0" personalView="1" maximized="1" xWindow="-8" yWindow="-8" windowWidth="1936" windowHeight="1056" tabRatio="789" activeSheetId="128"/>
    <customWorkbookView name="金田　篤子 - 個人用ビュー" guid="{71042459-703D-4FF3-8D53-1213B54B1552}" mergeInterval="0" personalView="1" xWindow="234" yWindow="89" windowWidth="1658" windowHeight="951" tabRatio="789" activeSheetId="86"/>
    <customWorkbookView name="松崎　公典 - 個人用ビュー" guid="{EE644B69-3942-4A0D-811D-C183FE0C8B84}" mergeInterval="0" personalView="1" maximized="1" xWindow="-8" yWindow="-8" windowWidth="1936" windowHeight="1056" tabRatio="789" activeSheetId="92"/>
    <customWorkbookView name="眞弓　翔太 - 個人用ビュー" guid="{AA17E97B-ABB2-4C8B-BAA8-63934B5B5DBA}" mergeInterval="0" personalView="1" xWindow="1" windowWidth="929" windowHeight="1040" tabRatio="789" activeSheetId="20"/>
    <customWorkbookView name="辺見　俊輔 - 個人用ビュー" guid="{723C59CB-A466-4479-8AA8-39674B010947}" mergeInterval="0" personalView="1" xWindow="839" windowWidth="841" windowHeight="1010" tabRatio="789" activeSheetId="141"/>
    <customWorkbookView name="影山　葉子 - 個人用ビュー" guid="{9D1B7E56-0B3F-4392-BE9A-F57461B2AFB0}" mergeInterval="0" personalView="1" maximized="1" xWindow="-8" yWindow="-8" windowWidth="1936" windowHeight="1056" tabRatio="789" activeSheetId="38"/>
    <customWorkbookView name="櫻井　敬久 - 個人用ビュー" guid="{CD1FBD09-2D49-40A1-916B-5524EF5CA3FA}" mergeInterval="0" personalView="1" maximized="1" xWindow="-8" yWindow="-8" windowWidth="1936" windowHeight="1056" tabRatio="789" activeSheetId="102"/>
    <customWorkbookView name="穂積　重幸 - 個人用ビュー" guid="{5513285A-7AFF-4B9F-AAF6-93131D585702}" mergeInterval="0" personalView="1" maximized="1" xWindow="1912" yWindow="-8" windowWidth="1936" windowHeight="1056" tabRatio="789" activeSheetId="94"/>
    <customWorkbookView name="admin - 個人用ビュー" guid="{A0A5534D-42D8-415C-8AAF-DF16D93BD699}" mergeInterval="0" personalView="1" maximized="1" xWindow="-8" yWindow="-8" windowWidth="1936" windowHeight="1056" tabRatio="789" activeSheetId="78"/>
    <customWorkbookView name="永野　滋之 - 個人用ビュー" guid="{954601D5-9BC0-44CB-9222-E69A5143F9E9}" mergeInterval="0" personalView="1" maximized="1" xWindow="-8" yWindow="-8" windowWidth="1936" windowHeight="1056" tabRatio="789" activeSheetId="61"/>
    <customWorkbookView name="鈴木　聖矢 - 個人用ビュー" guid="{20ACD794-F4A7-4F34-995C-D04BD1C46A1C}" mergeInterval="0" personalView="1" xWindow="1" yWindow="2" windowWidth="930" windowHeight="1040" tabRatio="78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17" l="1"/>
  <c r="P10" i="108" l="1"/>
  <c r="J20" i="109" l="1"/>
  <c r="I20" i="109"/>
  <c r="H20" i="109"/>
  <c r="G20" i="109"/>
  <c r="F20" i="109"/>
  <c r="E20" i="109"/>
  <c r="C20" i="109" s="1"/>
  <c r="D20" i="109" l="1"/>
  <c r="F11" i="114" l="1"/>
  <c r="E11" i="114"/>
  <c r="D11" i="114"/>
  <c r="F10" i="114"/>
  <c r="E10" i="114"/>
  <c r="D10" i="114"/>
  <c r="F9" i="114"/>
  <c r="E9" i="114"/>
  <c r="D9" i="114"/>
  <c r="F8" i="114"/>
  <c r="E8" i="114"/>
  <c r="D8" i="114"/>
  <c r="F7" i="114"/>
  <c r="E7" i="114"/>
  <c r="D7" i="114"/>
  <c r="D6" i="114" s="1"/>
  <c r="F6" i="114"/>
  <c r="F17" i="113"/>
  <c r="E17" i="113"/>
  <c r="D17" i="113"/>
  <c r="F16" i="113"/>
  <c r="E16" i="113"/>
  <c r="D16" i="113"/>
  <c r="F15" i="113"/>
  <c r="E15" i="113"/>
  <c r="D15" i="113"/>
  <c r="F14" i="113"/>
  <c r="E14" i="113"/>
  <c r="D14" i="113"/>
  <c r="F13" i="113"/>
  <c r="E13" i="113"/>
  <c r="D13" i="113"/>
  <c r="F12" i="113"/>
  <c r="E12" i="113"/>
  <c r="D12" i="113"/>
  <c r="F11" i="113"/>
  <c r="E11" i="113"/>
  <c r="D11" i="113"/>
  <c r="F10" i="113"/>
  <c r="E10" i="113"/>
  <c r="D10" i="113"/>
  <c r="F9" i="113"/>
  <c r="E9" i="113"/>
  <c r="D9" i="113"/>
  <c r="F8" i="113"/>
  <c r="E8" i="113"/>
  <c r="D8" i="113"/>
  <c r="F7" i="113"/>
  <c r="E7" i="113"/>
  <c r="D7" i="113"/>
  <c r="F6" i="113"/>
  <c r="F28" i="112"/>
  <c r="E28" i="112"/>
  <c r="D28" i="112"/>
  <c r="F27" i="112"/>
  <c r="E27" i="112"/>
  <c r="D27" i="112"/>
  <c r="F26" i="112"/>
  <c r="E26" i="112"/>
  <c r="D26" i="112"/>
  <c r="F25" i="112"/>
  <c r="E25" i="112"/>
  <c r="D25" i="112"/>
  <c r="F24" i="112"/>
  <c r="E24" i="112"/>
  <c r="D24" i="112"/>
  <c r="F23" i="112"/>
  <c r="E23" i="112"/>
  <c r="D23" i="112"/>
  <c r="F22" i="112"/>
  <c r="E22" i="112"/>
  <c r="D22" i="112"/>
  <c r="F21" i="112"/>
  <c r="E21" i="112"/>
  <c r="D21" i="112"/>
  <c r="F20" i="112"/>
  <c r="E20" i="112"/>
  <c r="D20" i="112"/>
  <c r="F19" i="112"/>
  <c r="E19" i="112"/>
  <c r="D19" i="112"/>
  <c r="F18" i="112"/>
  <c r="E18" i="112"/>
  <c r="D18" i="112"/>
  <c r="F17" i="112"/>
  <c r="E17" i="112"/>
  <c r="D17" i="112"/>
  <c r="F16" i="112"/>
  <c r="E16" i="112"/>
  <c r="D16" i="112"/>
  <c r="F15" i="112"/>
  <c r="E15" i="112"/>
  <c r="D15" i="112"/>
  <c r="F14" i="112"/>
  <c r="E14" i="112"/>
  <c r="D14" i="112"/>
  <c r="F13" i="112"/>
  <c r="E13" i="112"/>
  <c r="D13" i="112"/>
  <c r="F12" i="112"/>
  <c r="E12" i="112"/>
  <c r="D12" i="112"/>
  <c r="F11" i="112"/>
  <c r="E11" i="112"/>
  <c r="D11" i="112"/>
  <c r="F10" i="112"/>
  <c r="E10" i="112"/>
  <c r="D10" i="112"/>
  <c r="F9" i="112"/>
  <c r="E9" i="112"/>
  <c r="D9" i="112"/>
  <c r="F8" i="112"/>
  <c r="E8" i="112"/>
  <c r="D8" i="112"/>
  <c r="F7" i="112"/>
  <c r="E7" i="112"/>
  <c r="D7" i="112"/>
  <c r="D6" i="112" s="1"/>
  <c r="F6" i="112"/>
  <c r="D6" i="113" l="1"/>
  <c r="E6" i="114"/>
  <c r="E6" i="113"/>
  <c r="E6" i="112"/>
  <c r="C19" i="118" l="1"/>
  <c r="C17" i="118"/>
  <c r="C20" i="117"/>
  <c r="C19" i="116"/>
  <c r="C17" i="116"/>
  <c r="D18" i="109"/>
  <c r="C18" i="109"/>
  <c r="C18" i="118" l="1"/>
  <c r="C16" i="118"/>
  <c r="C15" i="118"/>
  <c r="C14" i="118"/>
  <c r="C13" i="118"/>
  <c r="C12" i="118"/>
  <c r="C11" i="118"/>
  <c r="C10" i="118"/>
  <c r="C9" i="118"/>
  <c r="C8" i="118"/>
  <c r="C7" i="118"/>
  <c r="C6" i="118"/>
  <c r="C5" i="118"/>
  <c r="C17" i="117"/>
  <c r="C16" i="117"/>
  <c r="C15" i="117"/>
  <c r="C14" i="117"/>
  <c r="C13" i="117"/>
  <c r="C12" i="117"/>
  <c r="C11" i="117"/>
  <c r="C10" i="117"/>
  <c r="C9" i="117"/>
  <c r="C8" i="117"/>
  <c r="C6" i="117"/>
  <c r="C18" i="116"/>
  <c r="C16" i="116"/>
  <c r="C15" i="116"/>
  <c r="C14" i="116"/>
  <c r="C13" i="116"/>
  <c r="C12" i="116"/>
  <c r="C11" i="116"/>
  <c r="C10" i="116"/>
  <c r="C9" i="116"/>
  <c r="C8" i="116"/>
  <c r="C7" i="116"/>
  <c r="C6" i="116"/>
  <c r="C5" i="116"/>
  <c r="C17" i="110"/>
  <c r="C16" i="110"/>
  <c r="C14" i="110"/>
  <c r="C13" i="110"/>
  <c r="C12" i="110"/>
  <c r="C11" i="110"/>
  <c r="C10" i="110"/>
  <c r="C9" i="110"/>
  <c r="C8" i="110"/>
  <c r="C7" i="110"/>
  <c r="C6" i="110"/>
  <c r="C5" i="110"/>
  <c r="D19" i="109"/>
  <c r="C19" i="109"/>
  <c r="D17" i="109"/>
  <c r="C17" i="109"/>
  <c r="D16" i="109"/>
  <c r="C16" i="109"/>
  <c r="D15" i="109"/>
  <c r="C15" i="109"/>
  <c r="D14" i="109"/>
  <c r="C14" i="109"/>
  <c r="D13" i="109"/>
  <c r="C13" i="109"/>
  <c r="D12" i="109"/>
  <c r="C12" i="109"/>
  <c r="D11" i="109"/>
  <c r="C11" i="109"/>
  <c r="D10" i="109"/>
  <c r="C10" i="109"/>
  <c r="D9" i="109"/>
  <c r="C9" i="109"/>
  <c r="D8" i="109"/>
  <c r="C8" i="109"/>
  <c r="D7" i="109"/>
  <c r="C7" i="109"/>
  <c r="D6" i="109"/>
  <c r="C6" i="109"/>
  <c r="AE23" i="108"/>
  <c r="P23" i="108"/>
  <c r="AE22" i="108"/>
  <c r="P22" i="108"/>
  <c r="AE21" i="108"/>
  <c r="P21" i="108"/>
  <c r="AE20" i="108"/>
  <c r="P20" i="108"/>
  <c r="AE19" i="108"/>
  <c r="P19" i="108"/>
  <c r="AE18" i="108"/>
  <c r="P18" i="108"/>
  <c r="AE17" i="108"/>
  <c r="P17" i="108"/>
  <c r="AE16" i="108"/>
  <c r="P16" i="108"/>
  <c r="AE15" i="108"/>
  <c r="P15" i="108"/>
  <c r="AE14" i="108"/>
  <c r="P14" i="108"/>
  <c r="P12" i="108"/>
  <c r="P11" i="108"/>
  <c r="AE13" i="108" l="1"/>
  <c r="P13" i="108"/>
  <c r="P9" i="108"/>
</calcChain>
</file>

<file path=xl/sharedStrings.xml><?xml version="1.0" encoding="utf-8"?>
<sst xmlns="http://schemas.openxmlformats.org/spreadsheetml/2006/main" count="494" uniqueCount="281">
  <si>
    <t>目次</t>
    <rPh sb="0" eb="2">
      <t>モクジ</t>
    </rPh>
    <phoneticPr fontId="4"/>
  </si>
  <si>
    <t>表番号</t>
    <phoneticPr fontId="4"/>
  </si>
  <si>
    <t>平成22年</t>
    <rPh sb="0" eb="2">
      <t>ヘイセイ</t>
    </rPh>
    <rPh sb="4" eb="5">
      <t>ネン</t>
    </rPh>
    <phoneticPr fontId="4"/>
  </si>
  <si>
    <t>平成23年</t>
    <rPh sb="0" eb="2">
      <t>ヘイセイ</t>
    </rPh>
    <rPh sb="4" eb="5">
      <t>ネン</t>
    </rPh>
    <phoneticPr fontId="4"/>
  </si>
  <si>
    <t>平成28年</t>
    <rPh sb="0" eb="2">
      <t>ヘイセイ</t>
    </rPh>
    <rPh sb="4" eb="5">
      <t>ネン</t>
    </rPh>
    <phoneticPr fontId="4"/>
  </si>
  <si>
    <t>平成29年</t>
    <rPh sb="0" eb="2">
      <t>ヘイセイ</t>
    </rPh>
    <rPh sb="4" eb="5">
      <t>ネン</t>
    </rPh>
    <phoneticPr fontId="4"/>
  </si>
  <si>
    <t>1月</t>
    <rPh sb="1" eb="2">
      <t>ガツ</t>
    </rPh>
    <phoneticPr fontId="4"/>
  </si>
  <si>
    <t>3月</t>
  </si>
  <si>
    <t>4月</t>
  </si>
  <si>
    <t>5月</t>
  </si>
  <si>
    <t>6月</t>
  </si>
  <si>
    <t>7月</t>
  </si>
  <si>
    <t>8月</t>
  </si>
  <si>
    <t>9月</t>
  </si>
  <si>
    <t>10月</t>
  </si>
  <si>
    <t>11月</t>
  </si>
  <si>
    <t>12月</t>
  </si>
  <si>
    <t>-</t>
  </si>
  <si>
    <t>-</t>
    <phoneticPr fontId="4"/>
  </si>
  <si>
    <t>その他</t>
    <rPh sb="2" eb="3">
      <t>ホカ</t>
    </rPh>
    <phoneticPr fontId="4"/>
  </si>
  <si>
    <t>-</t>
    <phoneticPr fontId="2"/>
  </si>
  <si>
    <t>区分</t>
    <rPh sb="0" eb="1">
      <t>ク</t>
    </rPh>
    <rPh sb="1" eb="2">
      <t>ブン</t>
    </rPh>
    <phoneticPr fontId="4"/>
  </si>
  <si>
    <t>2010年
（平成22）</t>
    <rPh sb="4" eb="5">
      <t>ネン</t>
    </rPh>
    <rPh sb="7" eb="9">
      <t>ヘイセイ</t>
    </rPh>
    <phoneticPr fontId="4"/>
  </si>
  <si>
    <t>2015年
（平成27）</t>
    <rPh sb="4" eb="5">
      <t>ネン</t>
    </rPh>
    <rPh sb="7" eb="9">
      <t>ヘイセイ</t>
    </rPh>
    <phoneticPr fontId="4"/>
  </si>
  <si>
    <t>2020年
（令和2）</t>
    <rPh sb="4" eb="5">
      <t>ネン</t>
    </rPh>
    <rPh sb="7" eb="9">
      <t>レイワ</t>
    </rPh>
    <phoneticPr fontId="4"/>
  </si>
  <si>
    <t>目次へ戻る</t>
    <rPh sb="0" eb="2">
      <t>モクジ</t>
    </rPh>
    <rPh sb="3" eb="4">
      <t>モド</t>
    </rPh>
    <phoneticPr fontId="2"/>
  </si>
  <si>
    <t>令和2年</t>
    <rPh sb="0" eb="2">
      <t>レイワ</t>
    </rPh>
    <rPh sb="3" eb="4">
      <t>ネン</t>
    </rPh>
    <phoneticPr fontId="4"/>
  </si>
  <si>
    <t>総計</t>
    <rPh sb="0" eb="2">
      <t>ソウケイ</t>
    </rPh>
    <phoneticPr fontId="4"/>
  </si>
  <si>
    <t>平成27年</t>
    <rPh sb="0" eb="2">
      <t>ヘイセイ</t>
    </rPh>
    <rPh sb="4" eb="5">
      <t>ネン</t>
    </rPh>
    <phoneticPr fontId="4"/>
  </si>
  <si>
    <t>豚</t>
    <rPh sb="0" eb="1">
      <t>ブタ</t>
    </rPh>
    <phoneticPr fontId="4"/>
  </si>
  <si>
    <t>令和元年</t>
    <rPh sb="0" eb="2">
      <t>レイワ</t>
    </rPh>
    <rPh sb="2" eb="3">
      <t>モト</t>
    </rPh>
    <rPh sb="3" eb="4">
      <t>ネン</t>
    </rPh>
    <phoneticPr fontId="4"/>
  </si>
  <si>
    <t>平成26年</t>
    <rPh sb="0" eb="2">
      <t>ヘイセイ</t>
    </rPh>
    <rPh sb="4" eb="5">
      <t>ネン</t>
    </rPh>
    <phoneticPr fontId="4"/>
  </si>
  <si>
    <t>産業別</t>
    <rPh sb="0" eb="2">
      <t>サンギョウ</t>
    </rPh>
    <rPh sb="2" eb="3">
      <t>ベツ</t>
    </rPh>
    <phoneticPr fontId="4"/>
  </si>
  <si>
    <t>2018年
（平成30）</t>
    <rPh sb="4" eb="5">
      <t>ネン</t>
    </rPh>
    <rPh sb="7" eb="9">
      <t>ヘイセイ</t>
    </rPh>
    <phoneticPr fontId="4"/>
  </si>
  <si>
    <t>2019年
（令和元）</t>
    <rPh sb="4" eb="5">
      <t>ネン</t>
    </rPh>
    <rPh sb="7" eb="9">
      <t>レイワ</t>
    </rPh>
    <rPh sb="9" eb="10">
      <t>モト</t>
    </rPh>
    <phoneticPr fontId="4"/>
  </si>
  <si>
    <t>平成25年</t>
    <rPh sb="0" eb="2">
      <t>ヘイセイ</t>
    </rPh>
    <rPh sb="4" eb="5">
      <t>ネン</t>
    </rPh>
    <phoneticPr fontId="4"/>
  </si>
  <si>
    <t>構成比</t>
    <rPh sb="0" eb="2">
      <t>コウセイ</t>
    </rPh>
    <rPh sb="2" eb="3">
      <t>ヒ</t>
    </rPh>
    <phoneticPr fontId="4"/>
  </si>
  <si>
    <t>平成21年度</t>
    <rPh sb="0" eb="2">
      <t>ヘイセイ</t>
    </rPh>
    <rPh sb="4" eb="6">
      <t>ネンド</t>
    </rPh>
    <phoneticPr fontId="4"/>
  </si>
  <si>
    <t>年度</t>
    <rPh sb="0" eb="1">
      <t>トシ</t>
    </rPh>
    <rPh sb="1" eb="2">
      <t>ド</t>
    </rPh>
    <phoneticPr fontId="4"/>
  </si>
  <si>
    <t>年度
（和暦）</t>
    <rPh sb="0" eb="1">
      <t>トシ</t>
    </rPh>
    <rPh sb="1" eb="2">
      <t>ド</t>
    </rPh>
    <rPh sb="4" eb="6">
      <t>ワレキ</t>
    </rPh>
    <phoneticPr fontId="4"/>
  </si>
  <si>
    <t>平成22年度</t>
    <rPh sb="0" eb="2">
      <t>ヘイセイ</t>
    </rPh>
    <rPh sb="4" eb="6">
      <t>ネンド</t>
    </rPh>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</si>
  <si>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</si>
  <si>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</si>
  <si>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</si>
  <si>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</si>
  <si>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</si>
  <si>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</si>
  <si>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</si>
  <si>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</si>
  <si>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3">
      <t>モト</t>
    </rPh>
    <rPh sb="3" eb="5">
      <t>ネンド</t>
    </rPh>
    <phoneticPr fontId="4"/>
  </si>
  <si>
    <t>令和2年度</t>
    <rPh sb="0" eb="2">
      <t>レイワ</t>
    </rPh>
    <rPh sb="3" eb="5">
      <t>ネンド</t>
    </rPh>
    <phoneticPr fontId="4"/>
  </si>
  <si>
    <t>年度</t>
    <rPh sb="0" eb="2">
      <t>ネンド</t>
    </rPh>
    <phoneticPr fontId="4"/>
  </si>
  <si>
    <t>年度
（和暦）</t>
    <rPh sb="0" eb="2">
      <t>ネンド</t>
    </rPh>
    <rPh sb="4" eb="6">
      <t>ワレキ</t>
    </rPh>
    <phoneticPr fontId="4"/>
  </si>
  <si>
    <t>平成24年</t>
    <rPh sb="0" eb="2">
      <t>ヘイセイ</t>
    </rPh>
    <rPh sb="4" eb="5">
      <t>ネン</t>
    </rPh>
    <phoneticPr fontId="4"/>
  </si>
  <si>
    <t>平成30年</t>
    <rPh sb="0" eb="2">
      <t>ヘイセイ</t>
    </rPh>
    <rPh sb="4" eb="5">
      <t>ネン</t>
    </rPh>
    <phoneticPr fontId="4"/>
  </si>
  <si>
    <t>令和3年</t>
    <rPh sb="0" eb="2">
      <t>レイワ</t>
    </rPh>
    <rPh sb="3" eb="4">
      <t>ネン</t>
    </rPh>
    <phoneticPr fontId="4"/>
  </si>
  <si>
    <t>平成21年</t>
    <rPh sb="0" eb="2">
      <t>ヘイセイ</t>
    </rPh>
    <rPh sb="4" eb="5">
      <t>ネン</t>
    </rPh>
    <phoneticPr fontId="4"/>
  </si>
  <si>
    <t>年次
月</t>
    <rPh sb="0" eb="2">
      <t>ネンジ</t>
    </rPh>
    <rPh sb="3" eb="4">
      <t>ツキ</t>
    </rPh>
    <phoneticPr fontId="4"/>
  </si>
  <si>
    <t>年次（和暦）
月</t>
    <rPh sb="0" eb="2">
      <t>ネンジ</t>
    </rPh>
    <rPh sb="3" eb="5">
      <t>ワレキ</t>
    </rPh>
    <rPh sb="7" eb="8">
      <t>ツキ</t>
    </rPh>
    <phoneticPr fontId="4"/>
  </si>
  <si>
    <t>2月</t>
    <rPh sb="1" eb="2">
      <t>ガツ</t>
    </rPh>
    <phoneticPr fontId="4"/>
  </si>
  <si>
    <t>金額</t>
    <rPh sb="0" eb="2">
      <t>キンガク</t>
    </rPh>
    <phoneticPr fontId="4"/>
  </si>
  <si>
    <t>（単位＝件）</t>
    <rPh sb="1" eb="3">
      <t>タンイ</t>
    </rPh>
    <rPh sb="4" eb="5">
      <t>ケン</t>
    </rPh>
    <phoneticPr fontId="4"/>
  </si>
  <si>
    <t>１３．消費生活</t>
    <phoneticPr fontId="4"/>
  </si>
  <si>
    <r>
      <t>（単位＝世帯，人，円</t>
    </r>
    <r>
      <rPr>
        <sz val="11"/>
        <color indexed="8"/>
        <rFont val="ＭＳ Ｐ明朝"/>
        <family val="1"/>
        <charset val="128"/>
      </rPr>
      <t>）</t>
    </r>
    <rPh sb="1" eb="3">
      <t>タンイ</t>
    </rPh>
    <rPh sb="4" eb="6">
      <t>セタイ</t>
    </rPh>
    <rPh sb="7" eb="8">
      <t>ニン</t>
    </rPh>
    <rPh sb="9" eb="10">
      <t>エン</t>
    </rPh>
    <phoneticPr fontId="4"/>
  </si>
  <si>
    <t>項目</t>
    <rPh sb="0" eb="1">
      <t>コウ</t>
    </rPh>
    <rPh sb="1" eb="2">
      <t>メ</t>
    </rPh>
    <phoneticPr fontId="4"/>
  </si>
  <si>
    <t>全世帯</t>
    <rPh sb="0" eb="1">
      <t>ゼン</t>
    </rPh>
    <rPh sb="1" eb="3">
      <t>セタイ</t>
    </rPh>
    <phoneticPr fontId="4"/>
  </si>
  <si>
    <t>集計世帯数</t>
    <rPh sb="0" eb="2">
      <t>シュウケイ</t>
    </rPh>
    <rPh sb="2" eb="5">
      <t>セタイスウ</t>
    </rPh>
    <phoneticPr fontId="4"/>
  </si>
  <si>
    <t>世帯人員(人)</t>
    <rPh sb="0" eb="2">
      <t>セタイ</t>
    </rPh>
    <rPh sb="2" eb="4">
      <t>ジンイン</t>
    </rPh>
    <rPh sb="5" eb="6">
      <t>ヒト</t>
    </rPh>
    <phoneticPr fontId="4"/>
  </si>
  <si>
    <t>有業人員(人)</t>
    <rPh sb="0" eb="2">
      <t>ユウギョウ</t>
    </rPh>
    <rPh sb="2" eb="4">
      <t>ジンイン</t>
    </rPh>
    <rPh sb="5" eb="6">
      <t>ヒト</t>
    </rPh>
    <phoneticPr fontId="4"/>
  </si>
  <si>
    <t>実収入</t>
    <rPh sb="0" eb="1">
      <t>ジツ</t>
    </rPh>
    <rPh sb="1" eb="3">
      <t>シュウニュウ</t>
    </rPh>
    <phoneticPr fontId="4"/>
  </si>
  <si>
    <t>１経常収入</t>
    <phoneticPr fontId="4"/>
  </si>
  <si>
    <t>世帯主収入</t>
    <phoneticPr fontId="2"/>
  </si>
  <si>
    <t>２特別収入</t>
    <phoneticPr fontId="4"/>
  </si>
  <si>
    <t>消費支出</t>
    <rPh sb="0" eb="2">
      <t>ショウヒ</t>
    </rPh>
    <rPh sb="2" eb="4">
      <t>シシュツ</t>
    </rPh>
    <phoneticPr fontId="4"/>
  </si>
  <si>
    <t>１食料</t>
    <phoneticPr fontId="4"/>
  </si>
  <si>
    <t>２住居</t>
    <phoneticPr fontId="4"/>
  </si>
  <si>
    <t>３光熱・水道</t>
    <phoneticPr fontId="4"/>
  </si>
  <si>
    <t>４家具・家事用品</t>
    <phoneticPr fontId="4"/>
  </si>
  <si>
    <t>５被服及び履物</t>
    <phoneticPr fontId="4"/>
  </si>
  <si>
    <t>６保健医療</t>
    <phoneticPr fontId="4"/>
  </si>
  <si>
    <t>７交通・通信</t>
    <phoneticPr fontId="4"/>
  </si>
  <si>
    <t>８教育</t>
    <phoneticPr fontId="4"/>
  </si>
  <si>
    <t>９教養娯楽</t>
    <phoneticPr fontId="4"/>
  </si>
  <si>
    <t>10その他の消費支出</t>
    <phoneticPr fontId="4"/>
  </si>
  <si>
    <t>（注）農林漁家世帯を除く</t>
    <rPh sb="1" eb="2">
      <t>チュウ</t>
    </rPh>
    <phoneticPr fontId="4"/>
  </si>
  <si>
    <t>出典：家計調査詳細結果表（政府統計ポータルサイト）</t>
    <rPh sb="0" eb="2">
      <t>シュッテン</t>
    </rPh>
    <phoneticPr fontId="4"/>
  </si>
  <si>
    <r>
      <t>（単位＝㎏，本，千円</t>
    </r>
    <r>
      <rPr>
        <sz val="11"/>
        <color indexed="8"/>
        <rFont val="ＭＳ Ｐ明朝"/>
        <family val="1"/>
        <charset val="128"/>
      </rPr>
      <t>）</t>
    </r>
    <rPh sb="1" eb="3">
      <t>タンイ</t>
    </rPh>
    <rPh sb="6" eb="7">
      <t>ホン</t>
    </rPh>
    <rPh sb="8" eb="10">
      <t>センエン</t>
    </rPh>
    <phoneticPr fontId="4"/>
  </si>
  <si>
    <t>総量</t>
    <rPh sb="0" eb="2">
      <t>ソウリョウ</t>
    </rPh>
    <phoneticPr fontId="4"/>
  </si>
  <si>
    <t>青果物</t>
    <rPh sb="0" eb="1">
      <t>アオ</t>
    </rPh>
    <rPh sb="1" eb="3">
      <t>クダモノ</t>
    </rPh>
    <phoneticPr fontId="4"/>
  </si>
  <si>
    <t>水産物</t>
    <rPh sb="0" eb="3">
      <t>スイサンブツ</t>
    </rPh>
    <phoneticPr fontId="4"/>
  </si>
  <si>
    <t>花き</t>
    <rPh sb="0" eb="1">
      <t>カ</t>
    </rPh>
    <phoneticPr fontId="4"/>
  </si>
  <si>
    <t>数量</t>
    <rPh sb="0" eb="2">
      <t>スウリョウ</t>
    </rPh>
    <phoneticPr fontId="4"/>
  </si>
  <si>
    <t>（注）総数量に、花きの本数は含まず。</t>
    <rPh sb="1" eb="2">
      <t>チュウ</t>
    </rPh>
    <phoneticPr fontId="4"/>
  </si>
  <si>
    <t>千円未満四捨五入のため総額とは一致しない。</t>
    <phoneticPr fontId="2"/>
  </si>
  <si>
    <t>資料：総合地方卸売市場管理事務所</t>
    <rPh sb="0" eb="2">
      <t>シリョウ</t>
    </rPh>
    <phoneticPr fontId="4"/>
  </si>
  <si>
    <r>
      <t>（単位＝</t>
    </r>
    <r>
      <rPr>
        <sz val="11"/>
        <color indexed="8"/>
        <rFont val="ＭＳ Ｐ明朝"/>
        <family val="1"/>
        <charset val="128"/>
      </rPr>
      <t>㎘）</t>
    </r>
    <rPh sb="1" eb="3">
      <t>タンイ</t>
    </rPh>
    <phoneticPr fontId="4"/>
  </si>
  <si>
    <t>清酒</t>
    <rPh sb="0" eb="2">
      <t>セイシュ</t>
    </rPh>
    <phoneticPr fontId="4"/>
  </si>
  <si>
    <t>合成清酒</t>
    <rPh sb="0" eb="2">
      <t>ゴウセイ</t>
    </rPh>
    <rPh sb="2" eb="4">
      <t>セイシュ</t>
    </rPh>
    <phoneticPr fontId="4"/>
  </si>
  <si>
    <t>焼酎</t>
    <rPh sb="0" eb="2">
      <t>ショウチュウ</t>
    </rPh>
    <phoneticPr fontId="4"/>
  </si>
  <si>
    <t>ビール</t>
    <phoneticPr fontId="4"/>
  </si>
  <si>
    <t>ウイスキー･ブランデー</t>
    <phoneticPr fontId="4"/>
  </si>
  <si>
    <t>その他発泡酒含む</t>
    <rPh sb="2" eb="3">
      <t>ホカ</t>
    </rPh>
    <rPh sb="3" eb="6">
      <t>ハッポウシュ</t>
    </rPh>
    <rPh sb="6" eb="7">
      <t>フク</t>
    </rPh>
    <phoneticPr fontId="4"/>
  </si>
  <si>
    <t>平成19年度</t>
    <rPh sb="0" eb="2">
      <t>ヘイセイ</t>
    </rPh>
    <rPh sb="4" eb="6">
      <t>ネンド</t>
    </rPh>
    <phoneticPr fontId="4"/>
  </si>
  <si>
    <t>平成20年度</t>
    <rPh sb="0" eb="2">
      <t>ヘイセイ</t>
    </rPh>
    <rPh sb="4" eb="6">
      <t>ネンド</t>
    </rPh>
    <phoneticPr fontId="4"/>
  </si>
  <si>
    <t>平成26年度</t>
    <rPh sb="4" eb="6">
      <t>ネンド</t>
    </rPh>
    <phoneticPr fontId="4"/>
  </si>
  <si>
    <t>平成27年度</t>
    <rPh sb="4" eb="6">
      <t>ネンド</t>
    </rPh>
    <phoneticPr fontId="4"/>
  </si>
  <si>
    <t>平成28年度</t>
    <rPh sb="4" eb="6">
      <t>ネンド</t>
    </rPh>
    <phoneticPr fontId="4"/>
  </si>
  <si>
    <t>平成29年度</t>
    <rPh sb="4" eb="6">
      <t>ネンド</t>
    </rPh>
    <phoneticPr fontId="4"/>
  </si>
  <si>
    <t>平成30年度</t>
    <rPh sb="4" eb="6">
      <t>ネンド</t>
    </rPh>
    <phoneticPr fontId="4"/>
  </si>
  <si>
    <t>（注）郡山税務署管内の消費量で田村市、田村郡を含む。</t>
    <rPh sb="1" eb="2">
      <t>チュウ</t>
    </rPh>
    <phoneticPr fontId="4"/>
  </si>
  <si>
    <t>出典：仙台国税局統計情報（国税庁ウェブサイト）</t>
    <rPh sb="0" eb="2">
      <t>シュッテン</t>
    </rPh>
    <phoneticPr fontId="4"/>
  </si>
  <si>
    <t>総生産（百万円）</t>
    <rPh sb="0" eb="1">
      <t>ソウ</t>
    </rPh>
    <rPh sb="1" eb="2">
      <t>イキル</t>
    </rPh>
    <rPh sb="2" eb="3">
      <t>サン</t>
    </rPh>
    <rPh sb="4" eb="6">
      <t>ヒャクマン</t>
    </rPh>
    <rPh sb="6" eb="7">
      <t>エン</t>
    </rPh>
    <phoneticPr fontId="4"/>
  </si>
  <si>
    <t>市民所得（百万円）</t>
    <rPh sb="0" eb="1">
      <t>シ</t>
    </rPh>
    <rPh sb="1" eb="2">
      <t>タミ</t>
    </rPh>
    <rPh sb="2" eb="3">
      <t>トコロ</t>
    </rPh>
    <rPh sb="3" eb="4">
      <t>エ</t>
    </rPh>
    <phoneticPr fontId="4"/>
  </si>
  <si>
    <t>家計所得（百万円）</t>
    <rPh sb="0" eb="1">
      <t>イエ</t>
    </rPh>
    <rPh sb="1" eb="2">
      <t>ハカリ</t>
    </rPh>
    <rPh sb="2" eb="3">
      <t>トコロ</t>
    </rPh>
    <rPh sb="3" eb="4">
      <t>エ</t>
    </rPh>
    <rPh sb="5" eb="7">
      <t>ヒャクマン</t>
    </rPh>
    <rPh sb="7" eb="8">
      <t>エン</t>
    </rPh>
    <phoneticPr fontId="4"/>
  </si>
  <si>
    <t>１人当たり市民所得（千円）</t>
    <rPh sb="1" eb="2">
      <t>ニン</t>
    </rPh>
    <rPh sb="2" eb="3">
      <t>ア</t>
    </rPh>
    <rPh sb="5" eb="7">
      <t>シミン</t>
    </rPh>
    <rPh sb="7" eb="9">
      <t>ショトク</t>
    </rPh>
    <rPh sb="10" eb="11">
      <t>セン</t>
    </rPh>
    <rPh sb="11" eb="12">
      <t>エン</t>
    </rPh>
    <phoneticPr fontId="4"/>
  </si>
  <si>
    <t>１人当たり家計所得（千円）</t>
    <rPh sb="1" eb="2">
      <t>ニン</t>
    </rPh>
    <rPh sb="2" eb="3">
      <t>ア</t>
    </rPh>
    <rPh sb="5" eb="7">
      <t>カケイ</t>
    </rPh>
    <rPh sb="7" eb="9">
      <t>ショトク</t>
    </rPh>
    <rPh sb="10" eb="11">
      <t>セン</t>
    </rPh>
    <rPh sb="11" eb="12">
      <t>エン</t>
    </rPh>
    <phoneticPr fontId="4"/>
  </si>
  <si>
    <t>総人口（人）</t>
    <rPh sb="0" eb="1">
      <t>ソウ</t>
    </rPh>
    <rPh sb="1" eb="2">
      <t>ヒト</t>
    </rPh>
    <rPh sb="2" eb="3">
      <t>クチ</t>
    </rPh>
    <rPh sb="4" eb="5">
      <t>ニン</t>
    </rPh>
    <phoneticPr fontId="4"/>
  </si>
  <si>
    <r>
      <t>（単位＝百万円，％</t>
    </r>
    <r>
      <rPr>
        <sz val="11"/>
        <color indexed="8"/>
        <rFont val="ＭＳ Ｐ明朝"/>
        <family val="1"/>
        <charset val="128"/>
      </rPr>
      <t>）</t>
    </r>
    <rPh sb="1" eb="3">
      <t>タンイ</t>
    </rPh>
    <rPh sb="4" eb="7">
      <t>ヒャクマンエン</t>
    </rPh>
    <phoneticPr fontId="4"/>
  </si>
  <si>
    <t>生産額</t>
    <rPh sb="0" eb="2">
      <t>セイサン</t>
    </rPh>
    <rPh sb="2" eb="3">
      <t>ガク</t>
    </rPh>
    <phoneticPr fontId="4"/>
  </si>
  <si>
    <t>対前年度
増加率</t>
    <rPh sb="0" eb="1">
      <t>タイ</t>
    </rPh>
    <rPh sb="1" eb="4">
      <t>ゼンネンド</t>
    </rPh>
    <rPh sb="5" eb="7">
      <t>ゾウカ</t>
    </rPh>
    <rPh sb="7" eb="8">
      <t>リツ</t>
    </rPh>
    <phoneticPr fontId="4"/>
  </si>
  <si>
    <t>総生産</t>
    <rPh sb="0" eb="1">
      <t>ソウ</t>
    </rPh>
    <rPh sb="1" eb="2">
      <t>イキル</t>
    </rPh>
    <rPh sb="2" eb="3">
      <t>サン</t>
    </rPh>
    <phoneticPr fontId="4"/>
  </si>
  <si>
    <t>第一次産業</t>
    <rPh sb="0" eb="1">
      <t>ダイ</t>
    </rPh>
    <rPh sb="1" eb="2">
      <t>１</t>
    </rPh>
    <rPh sb="2" eb="3">
      <t>ヤドル</t>
    </rPh>
    <rPh sb="3" eb="4">
      <t>サン</t>
    </rPh>
    <rPh sb="4" eb="5">
      <t>ワザ</t>
    </rPh>
    <phoneticPr fontId="4"/>
  </si>
  <si>
    <t>農業</t>
    <rPh sb="0" eb="1">
      <t>ユタカ</t>
    </rPh>
    <rPh sb="1" eb="2">
      <t>ワザ</t>
    </rPh>
    <phoneticPr fontId="4"/>
  </si>
  <si>
    <t>林業</t>
    <rPh sb="0" eb="1">
      <t>ハヤシ</t>
    </rPh>
    <rPh sb="1" eb="2">
      <t>ワザ</t>
    </rPh>
    <phoneticPr fontId="4"/>
  </si>
  <si>
    <t>水産業</t>
    <rPh sb="0" eb="2">
      <t>スイサン</t>
    </rPh>
    <rPh sb="2" eb="3">
      <t>ワザ</t>
    </rPh>
    <phoneticPr fontId="4"/>
  </si>
  <si>
    <t>第二次産業</t>
    <rPh sb="0" eb="1">
      <t>ダイ</t>
    </rPh>
    <rPh sb="1" eb="2">
      <t>2</t>
    </rPh>
    <rPh sb="2" eb="3">
      <t>ヤドル</t>
    </rPh>
    <rPh sb="3" eb="4">
      <t>サン</t>
    </rPh>
    <rPh sb="4" eb="5">
      <t>ワザ</t>
    </rPh>
    <phoneticPr fontId="4"/>
  </si>
  <si>
    <t>鉱業</t>
    <rPh sb="0" eb="1">
      <t>コウ</t>
    </rPh>
    <rPh sb="1" eb="2">
      <t>ワザ</t>
    </rPh>
    <phoneticPr fontId="4"/>
  </si>
  <si>
    <t>製造業</t>
    <rPh sb="0" eb="1">
      <t>セイ</t>
    </rPh>
    <rPh sb="1" eb="2">
      <t>ゾウ</t>
    </rPh>
    <rPh sb="2" eb="3">
      <t>ワザ</t>
    </rPh>
    <phoneticPr fontId="4"/>
  </si>
  <si>
    <t>建設業</t>
    <rPh sb="0" eb="1">
      <t>ケン</t>
    </rPh>
    <rPh sb="1" eb="2">
      <t>セツ</t>
    </rPh>
    <rPh sb="2" eb="3">
      <t>ギョウ</t>
    </rPh>
    <phoneticPr fontId="4"/>
  </si>
  <si>
    <t>第三次産業</t>
    <rPh sb="0" eb="1">
      <t>ダイ</t>
    </rPh>
    <rPh sb="1" eb="2">
      <t>3</t>
    </rPh>
    <rPh sb="2" eb="3">
      <t>ヤドル</t>
    </rPh>
    <rPh sb="3" eb="4">
      <t>サン</t>
    </rPh>
    <rPh sb="4" eb="5">
      <t>ワザ</t>
    </rPh>
    <phoneticPr fontId="4"/>
  </si>
  <si>
    <t>電気・ガス・水道・廃棄物処理業</t>
    <rPh sb="0" eb="2">
      <t>デンキ</t>
    </rPh>
    <rPh sb="6" eb="8">
      <t>スイドウ</t>
    </rPh>
    <rPh sb="9" eb="12">
      <t>ハイキブツ</t>
    </rPh>
    <rPh sb="12" eb="14">
      <t>ショリ</t>
    </rPh>
    <rPh sb="14" eb="15">
      <t>ギョウ</t>
    </rPh>
    <phoneticPr fontId="4"/>
  </si>
  <si>
    <t>卸売・小売業</t>
    <rPh sb="0" eb="2">
      <t>オロシウリ</t>
    </rPh>
    <rPh sb="3" eb="6">
      <t>コウリギョウ</t>
    </rPh>
    <phoneticPr fontId="4"/>
  </si>
  <si>
    <t>運輸・郵便業</t>
    <rPh sb="0" eb="2">
      <t>ウンユ</t>
    </rPh>
    <rPh sb="3" eb="5">
      <t>ユウビン</t>
    </rPh>
    <rPh sb="5" eb="6">
      <t>ギョウ</t>
    </rPh>
    <phoneticPr fontId="4"/>
  </si>
  <si>
    <t>宿泊・飲食・サービス業</t>
    <rPh sb="0" eb="2">
      <t>シュクハク</t>
    </rPh>
    <rPh sb="3" eb="5">
      <t>インショク</t>
    </rPh>
    <rPh sb="10" eb="11">
      <t>ギョウ</t>
    </rPh>
    <phoneticPr fontId="4"/>
  </si>
  <si>
    <t>情報通信業</t>
    <rPh sb="0" eb="2">
      <t>ジョウホウ</t>
    </rPh>
    <rPh sb="2" eb="4">
      <t>ツウシン</t>
    </rPh>
    <rPh sb="4" eb="5">
      <t>ギョウ</t>
    </rPh>
    <phoneticPr fontId="4"/>
  </si>
  <si>
    <t>金融・保険業</t>
    <rPh sb="0" eb="2">
      <t>キンユウ</t>
    </rPh>
    <rPh sb="3" eb="5">
      <t>ホケン</t>
    </rPh>
    <rPh sb="5" eb="6">
      <t>ギョウ</t>
    </rPh>
    <phoneticPr fontId="4"/>
  </si>
  <si>
    <t>不動産業</t>
    <rPh sb="0" eb="3">
      <t>フドウサン</t>
    </rPh>
    <rPh sb="3" eb="4">
      <t>ギョウ</t>
    </rPh>
    <phoneticPr fontId="4"/>
  </si>
  <si>
    <t>専門・科学技術・業務支援サービス業</t>
    <rPh sb="0" eb="2">
      <t>センモン</t>
    </rPh>
    <rPh sb="3" eb="5">
      <t>カガク</t>
    </rPh>
    <rPh sb="5" eb="7">
      <t>ギジュツ</t>
    </rPh>
    <rPh sb="8" eb="10">
      <t>ギョウム</t>
    </rPh>
    <rPh sb="10" eb="12">
      <t>シエン</t>
    </rPh>
    <rPh sb="16" eb="17">
      <t>ギョウ</t>
    </rPh>
    <phoneticPr fontId="4"/>
  </si>
  <si>
    <t>公務</t>
    <rPh sb="0" eb="2">
      <t>コウム</t>
    </rPh>
    <phoneticPr fontId="4"/>
  </si>
  <si>
    <t>教育</t>
    <rPh sb="0" eb="2">
      <t>キョウイク</t>
    </rPh>
    <phoneticPr fontId="4"/>
  </si>
  <si>
    <t>保健衛生・社会事業</t>
    <rPh sb="0" eb="2">
      <t>ホケン</t>
    </rPh>
    <rPh sb="2" eb="4">
      <t>エイセイ</t>
    </rPh>
    <rPh sb="5" eb="7">
      <t>シャカイ</t>
    </rPh>
    <rPh sb="7" eb="9">
      <t>ジギョウ</t>
    </rPh>
    <phoneticPr fontId="4"/>
  </si>
  <si>
    <t>その他のサービス</t>
    <rPh sb="2" eb="3">
      <t>タ</t>
    </rPh>
    <phoneticPr fontId="4"/>
  </si>
  <si>
    <t>輸入品に課される税・関税等</t>
    <phoneticPr fontId="4"/>
  </si>
  <si>
    <t>所得額</t>
    <rPh sb="0" eb="2">
      <t>ショトク</t>
    </rPh>
    <rPh sb="2" eb="3">
      <t>ガク</t>
    </rPh>
    <phoneticPr fontId="4"/>
  </si>
  <si>
    <t>対前年度増加率</t>
    <rPh sb="0" eb="1">
      <t>タイ</t>
    </rPh>
    <rPh sb="1" eb="4">
      <t>ゼンネンド</t>
    </rPh>
    <rPh sb="4" eb="6">
      <t>ゾウカ</t>
    </rPh>
    <rPh sb="6" eb="7">
      <t>リツ</t>
    </rPh>
    <phoneticPr fontId="4"/>
  </si>
  <si>
    <t>市民所得</t>
    <rPh sb="0" eb="1">
      <t>イチ</t>
    </rPh>
    <rPh sb="1" eb="2">
      <t>タミ</t>
    </rPh>
    <rPh sb="2" eb="3">
      <t>トコロ</t>
    </rPh>
    <rPh sb="3" eb="4">
      <t>エ</t>
    </rPh>
    <phoneticPr fontId="4"/>
  </si>
  <si>
    <t>雇用者報酬</t>
  </si>
  <si>
    <t>賃金・俸給</t>
  </si>
  <si>
    <t>雇主の社会負担</t>
  </si>
  <si>
    <t>財産所得</t>
    <rPh sb="0" eb="1">
      <t>ザイ</t>
    </rPh>
    <rPh sb="1" eb="2">
      <t>サン</t>
    </rPh>
    <rPh sb="2" eb="3">
      <t>トコロ</t>
    </rPh>
    <rPh sb="3" eb="4">
      <t>エ</t>
    </rPh>
    <phoneticPr fontId="4"/>
  </si>
  <si>
    <t>一般政府</t>
    <rPh sb="0" eb="1">
      <t>１</t>
    </rPh>
    <rPh sb="1" eb="2">
      <t>バン</t>
    </rPh>
    <rPh sb="2" eb="3">
      <t>マサ</t>
    </rPh>
    <rPh sb="3" eb="4">
      <t>フ</t>
    </rPh>
    <phoneticPr fontId="4"/>
  </si>
  <si>
    <t>家計</t>
    <rPh sb="0" eb="1">
      <t>イエ</t>
    </rPh>
    <rPh sb="1" eb="2">
      <t>ハカリ</t>
    </rPh>
    <phoneticPr fontId="4"/>
  </si>
  <si>
    <t>対家計民間非営利団体</t>
    <rPh sb="0" eb="1">
      <t>タイ</t>
    </rPh>
    <rPh sb="1" eb="3">
      <t>カケイ</t>
    </rPh>
    <rPh sb="3" eb="5">
      <t>ミンカン</t>
    </rPh>
    <rPh sb="5" eb="6">
      <t>ヒ</t>
    </rPh>
    <rPh sb="6" eb="8">
      <t>エイリ</t>
    </rPh>
    <rPh sb="8" eb="10">
      <t>ダンタイ</t>
    </rPh>
    <phoneticPr fontId="4"/>
  </si>
  <si>
    <t>企業所得(法人企業分配所得受払後)</t>
    <rPh sb="0" eb="1">
      <t>クワダ</t>
    </rPh>
    <rPh sb="1" eb="2">
      <t>ワザ</t>
    </rPh>
    <rPh sb="2" eb="3">
      <t>トコロ</t>
    </rPh>
    <rPh sb="3" eb="4">
      <t>エ</t>
    </rPh>
    <rPh sb="5" eb="7">
      <t>ホウジン</t>
    </rPh>
    <rPh sb="7" eb="9">
      <t>キギョウ</t>
    </rPh>
    <rPh sb="9" eb="11">
      <t>ブンパイ</t>
    </rPh>
    <rPh sb="11" eb="13">
      <t>ショトク</t>
    </rPh>
    <rPh sb="13" eb="14">
      <t>ウ</t>
    </rPh>
    <rPh sb="14" eb="15">
      <t>ハラ</t>
    </rPh>
    <rPh sb="15" eb="16">
      <t>ゴ</t>
    </rPh>
    <phoneticPr fontId="4"/>
  </si>
  <si>
    <t>民間法人企業</t>
    <rPh sb="0" eb="1">
      <t>タミ</t>
    </rPh>
    <rPh sb="1" eb="2">
      <t>アイダ</t>
    </rPh>
    <rPh sb="2" eb="3">
      <t>サダメ</t>
    </rPh>
    <rPh sb="3" eb="4">
      <t>ジン</t>
    </rPh>
    <rPh sb="4" eb="5">
      <t>クワダ</t>
    </rPh>
    <rPh sb="5" eb="6">
      <t>ワザ</t>
    </rPh>
    <phoneticPr fontId="4"/>
  </si>
  <si>
    <t>公的企業</t>
    <rPh sb="0" eb="1">
      <t>コウ</t>
    </rPh>
    <rPh sb="1" eb="2">
      <t>イクワ</t>
    </rPh>
    <rPh sb="2" eb="3">
      <t>クワダ</t>
    </rPh>
    <rPh sb="3" eb="4">
      <t>ワザ</t>
    </rPh>
    <phoneticPr fontId="4"/>
  </si>
  <si>
    <t>個人企業(持ち家を含む)</t>
    <rPh sb="0" eb="1">
      <t>コ</t>
    </rPh>
    <rPh sb="1" eb="2">
      <t>ジン</t>
    </rPh>
    <rPh sb="2" eb="3">
      <t>クワダ</t>
    </rPh>
    <rPh sb="3" eb="4">
      <t>ワザ</t>
    </rPh>
    <rPh sb="9" eb="10">
      <t>フク</t>
    </rPh>
    <phoneticPr fontId="4"/>
  </si>
  <si>
    <t>（単位＝百万円，％）</t>
    <phoneticPr fontId="2"/>
  </si>
  <si>
    <t>家計所得</t>
    <rPh sb="0" eb="1">
      <t>イエ</t>
    </rPh>
    <rPh sb="1" eb="2">
      <t>ハカリ</t>
    </rPh>
    <rPh sb="2" eb="3">
      <t>トコロ</t>
    </rPh>
    <rPh sb="3" eb="4">
      <t>エ</t>
    </rPh>
    <phoneticPr fontId="4"/>
  </si>
  <si>
    <t>雇用者報酬</t>
    <rPh sb="0" eb="1">
      <t>ヤトイ</t>
    </rPh>
    <rPh sb="1" eb="2">
      <t>ヨウ</t>
    </rPh>
    <rPh sb="2" eb="3">
      <t>モノ</t>
    </rPh>
    <rPh sb="3" eb="5">
      <t>ホウシュウ</t>
    </rPh>
    <phoneticPr fontId="4"/>
  </si>
  <si>
    <t>家計の財産所得</t>
    <rPh sb="0" eb="1">
      <t>イエ</t>
    </rPh>
    <rPh sb="1" eb="2">
      <t>ケイ</t>
    </rPh>
    <rPh sb="3" eb="4">
      <t>ザイ</t>
    </rPh>
    <rPh sb="4" eb="5">
      <t>サン</t>
    </rPh>
    <rPh sb="5" eb="7">
      <t>ショトク</t>
    </rPh>
    <phoneticPr fontId="4"/>
  </si>
  <si>
    <t>個人企業所得</t>
    <rPh sb="0" eb="2">
      <t>コジン</t>
    </rPh>
    <rPh sb="2" eb="4">
      <t>キギョウ</t>
    </rPh>
    <rPh sb="4" eb="6">
      <t>ショトク</t>
    </rPh>
    <phoneticPr fontId="4"/>
  </si>
  <si>
    <t>現物社会移転以外の社会給付</t>
    <rPh sb="0" eb="2">
      <t>ゲンブツ</t>
    </rPh>
    <rPh sb="2" eb="4">
      <t>シャカイ</t>
    </rPh>
    <rPh sb="4" eb="6">
      <t>イテン</t>
    </rPh>
    <rPh sb="6" eb="8">
      <t>イガイ</t>
    </rPh>
    <rPh sb="9" eb="11">
      <t>シャカイ</t>
    </rPh>
    <rPh sb="11" eb="13">
      <t>キュウフ</t>
    </rPh>
    <phoneticPr fontId="4"/>
  </si>
  <si>
    <t>その他の経常移転
（純）</t>
    <rPh sb="2" eb="3">
      <t>タ</t>
    </rPh>
    <rPh sb="4" eb="6">
      <t>ケイジョウ</t>
    </rPh>
    <rPh sb="6" eb="7">
      <t>ウツ</t>
    </rPh>
    <rPh sb="7" eb="8">
      <t>テン</t>
    </rPh>
    <phoneticPr fontId="4"/>
  </si>
  <si>
    <t>郡山市</t>
    <rPh sb="0" eb="3">
      <t>コオリヤマシ</t>
    </rPh>
    <phoneticPr fontId="4"/>
  </si>
  <si>
    <t>福島市</t>
    <rPh sb="0" eb="3">
      <t>フクシマシ</t>
    </rPh>
    <phoneticPr fontId="4"/>
  </si>
  <si>
    <t>会津若松市</t>
    <rPh sb="0" eb="5">
      <t>アイヅワカマツシ</t>
    </rPh>
    <phoneticPr fontId="4"/>
  </si>
  <si>
    <t>いわき市</t>
    <rPh sb="3" eb="4">
      <t>シ</t>
    </rPh>
    <phoneticPr fontId="4"/>
  </si>
  <si>
    <t>福島県</t>
    <rPh sb="0" eb="3">
      <t>フクシマケン</t>
    </rPh>
    <phoneticPr fontId="4"/>
  </si>
  <si>
    <t>市(県)内総生産（百万円）</t>
    <rPh sb="0" eb="1">
      <t>シ</t>
    </rPh>
    <rPh sb="2" eb="3">
      <t>ケン</t>
    </rPh>
    <rPh sb="4" eb="5">
      <t>ナイ</t>
    </rPh>
    <rPh sb="5" eb="6">
      <t>ソウ</t>
    </rPh>
    <rPh sb="6" eb="7">
      <t>イキル</t>
    </rPh>
    <rPh sb="7" eb="8">
      <t>サン</t>
    </rPh>
    <rPh sb="9" eb="12">
      <t>ヒャクマンエン</t>
    </rPh>
    <phoneticPr fontId="4"/>
  </si>
  <si>
    <t>市(県)民所得（百万円）</t>
    <rPh sb="0" eb="1">
      <t>シ</t>
    </rPh>
    <rPh sb="2" eb="3">
      <t>ケン</t>
    </rPh>
    <rPh sb="4" eb="5">
      <t>ミン</t>
    </rPh>
    <rPh sb="5" eb="7">
      <t>ショトク</t>
    </rPh>
    <rPh sb="8" eb="11">
      <t>ヒャクマンエン</t>
    </rPh>
    <phoneticPr fontId="4"/>
  </si>
  <si>
    <t>市(県)民家計所得（百万円）</t>
    <rPh sb="0" eb="1">
      <t>シ</t>
    </rPh>
    <rPh sb="2" eb="3">
      <t>ケン</t>
    </rPh>
    <rPh sb="4" eb="6">
      <t>タミイエ</t>
    </rPh>
    <rPh sb="6" eb="7">
      <t>ハカル</t>
    </rPh>
    <rPh sb="7" eb="9">
      <t>ショトク</t>
    </rPh>
    <rPh sb="10" eb="13">
      <t>ヒャクマンエン</t>
    </rPh>
    <phoneticPr fontId="4"/>
  </si>
  <si>
    <t>１人当たり市民所得（千円）</t>
    <rPh sb="1" eb="2">
      <t>ニン</t>
    </rPh>
    <rPh sb="2" eb="3">
      <t>ア</t>
    </rPh>
    <rPh sb="5" eb="7">
      <t>シミン</t>
    </rPh>
    <rPh sb="7" eb="8">
      <t>トコロ</t>
    </rPh>
    <rPh sb="8" eb="9">
      <t>エ</t>
    </rPh>
    <rPh sb="10" eb="12">
      <t>センエン</t>
    </rPh>
    <phoneticPr fontId="4"/>
  </si>
  <si>
    <t>１人当たり家計所得（千円）</t>
    <rPh sb="1" eb="2">
      <t>ニン</t>
    </rPh>
    <rPh sb="2" eb="3">
      <t>ア</t>
    </rPh>
    <rPh sb="5" eb="7">
      <t>カケイ</t>
    </rPh>
    <rPh sb="7" eb="8">
      <t>トコロ</t>
    </rPh>
    <rPh sb="8" eb="9">
      <t>エ</t>
    </rPh>
    <rPh sb="10" eb="12">
      <t>センエン</t>
    </rPh>
    <phoneticPr fontId="4"/>
  </si>
  <si>
    <t>（単位＝頭）</t>
    <rPh sb="1" eb="3">
      <t>タンイ</t>
    </rPh>
    <rPh sb="4" eb="5">
      <t>アタマ</t>
    </rPh>
    <phoneticPr fontId="4"/>
  </si>
  <si>
    <t>年度（和暦）</t>
    <rPh sb="0" eb="2">
      <t>ネンド</t>
    </rPh>
    <rPh sb="3" eb="5">
      <t>ワレキ</t>
    </rPh>
    <phoneticPr fontId="4"/>
  </si>
  <si>
    <t>牛</t>
    <rPh sb="0" eb="1">
      <t>ウシ</t>
    </rPh>
    <phoneticPr fontId="4"/>
  </si>
  <si>
    <t>馬</t>
    <rPh sb="0" eb="1">
      <t>ウマ</t>
    </rPh>
    <phoneticPr fontId="4"/>
  </si>
  <si>
    <t>子牛</t>
    <rPh sb="0" eb="2">
      <t>コウシ</t>
    </rPh>
    <phoneticPr fontId="4"/>
  </si>
  <si>
    <t>ひつじ・やぎ</t>
    <phoneticPr fontId="4"/>
  </si>
  <si>
    <t>資料：(株)福島県食肉流通センター</t>
    <rPh sb="0" eb="2">
      <t>シリョウ</t>
    </rPh>
    <phoneticPr fontId="4"/>
  </si>
  <si>
    <t>総件数</t>
    <rPh sb="0" eb="3">
      <t>ソウケンスウ</t>
    </rPh>
    <phoneticPr fontId="4"/>
  </si>
  <si>
    <t>市政相談</t>
    <rPh sb="0" eb="2">
      <t>シセイ</t>
    </rPh>
    <rPh sb="2" eb="4">
      <t>ソウダン</t>
    </rPh>
    <phoneticPr fontId="4"/>
  </si>
  <si>
    <t>民事相談</t>
    <phoneticPr fontId="4"/>
  </si>
  <si>
    <t>特別相談</t>
    <rPh sb="0" eb="2">
      <t>トクベツ</t>
    </rPh>
    <rPh sb="2" eb="4">
      <t>ソウダン</t>
    </rPh>
    <phoneticPr fontId="4"/>
  </si>
  <si>
    <t>軽微な相談</t>
    <rPh sb="0" eb="2">
      <t>ケイビ</t>
    </rPh>
    <rPh sb="3" eb="5">
      <t>ソウダン</t>
    </rPh>
    <phoneticPr fontId="4"/>
  </si>
  <si>
    <t>近隣問題</t>
    <rPh sb="0" eb="2">
      <t>キンリン</t>
    </rPh>
    <rPh sb="2" eb="4">
      <t>モンダイ</t>
    </rPh>
    <phoneticPr fontId="4"/>
  </si>
  <si>
    <t>借地・借家</t>
    <rPh sb="0" eb="2">
      <t>シャクチ</t>
    </rPh>
    <rPh sb="3" eb="5">
      <t>シャクヤ</t>
    </rPh>
    <phoneticPr fontId="4"/>
  </si>
  <si>
    <t>土地・家屋</t>
    <rPh sb="0" eb="2">
      <t>トチ</t>
    </rPh>
    <rPh sb="3" eb="5">
      <t>カオク</t>
    </rPh>
    <phoneticPr fontId="4"/>
  </si>
  <si>
    <t>相続・贈与</t>
    <rPh sb="0" eb="2">
      <t>ソウゾク</t>
    </rPh>
    <rPh sb="3" eb="5">
      <t>ゾウヨ</t>
    </rPh>
    <phoneticPr fontId="4"/>
  </si>
  <si>
    <t>結婚・離婚</t>
    <rPh sb="0" eb="2">
      <t>ケッコン</t>
    </rPh>
    <rPh sb="3" eb="5">
      <t>リコン</t>
    </rPh>
    <phoneticPr fontId="4"/>
  </si>
  <si>
    <t>家事問題</t>
    <rPh sb="0" eb="2">
      <t>カジ</t>
    </rPh>
    <rPh sb="2" eb="4">
      <t>モンダイ</t>
    </rPh>
    <phoneticPr fontId="4"/>
  </si>
  <si>
    <t>成年後見</t>
    <rPh sb="0" eb="2">
      <t>セイネン</t>
    </rPh>
    <rPh sb="2" eb="4">
      <t>コウケン</t>
    </rPh>
    <phoneticPr fontId="4"/>
  </si>
  <si>
    <t>金銭貸借</t>
    <rPh sb="0" eb="2">
      <t>キンセン</t>
    </rPh>
    <rPh sb="2" eb="4">
      <t>タイシャク</t>
    </rPh>
    <phoneticPr fontId="4"/>
  </si>
  <si>
    <t>災害関係</t>
    <rPh sb="0" eb="2">
      <t>サイガイ</t>
    </rPh>
    <rPh sb="2" eb="4">
      <t>カンケイ</t>
    </rPh>
    <phoneticPr fontId="4"/>
  </si>
  <si>
    <t>職場問題</t>
    <rPh sb="0" eb="2">
      <t>ショクバ</t>
    </rPh>
    <rPh sb="2" eb="4">
      <t>モンダイ</t>
    </rPh>
    <phoneticPr fontId="4"/>
  </si>
  <si>
    <t>損害賠償</t>
    <rPh sb="0" eb="2">
      <t>ソンガイ</t>
    </rPh>
    <rPh sb="2" eb="4">
      <t>バイショウ</t>
    </rPh>
    <phoneticPr fontId="4"/>
  </si>
  <si>
    <t>契約問題</t>
    <rPh sb="0" eb="2">
      <t>ケイヤク</t>
    </rPh>
    <rPh sb="2" eb="4">
      <t>モンダイ</t>
    </rPh>
    <phoneticPr fontId="4"/>
  </si>
  <si>
    <t>その他法律</t>
    <rPh sb="2" eb="3">
      <t>ホカ</t>
    </rPh>
    <rPh sb="3" eb="5">
      <t>ホウリツ</t>
    </rPh>
    <phoneticPr fontId="4"/>
  </si>
  <si>
    <t>その他機関</t>
    <phoneticPr fontId="4"/>
  </si>
  <si>
    <t>無料法律相談</t>
    <rPh sb="0" eb="2">
      <t>ムリョウ</t>
    </rPh>
    <rPh sb="2" eb="4">
      <t>ホウリツ</t>
    </rPh>
    <rPh sb="4" eb="6">
      <t>ソウダン</t>
    </rPh>
    <phoneticPr fontId="4"/>
  </si>
  <si>
    <t>登記相談</t>
    <rPh sb="0" eb="2">
      <t>トウキ</t>
    </rPh>
    <rPh sb="2" eb="4">
      <t>ソウダン</t>
    </rPh>
    <phoneticPr fontId="4"/>
  </si>
  <si>
    <t>公証人相談会</t>
    <rPh sb="0" eb="3">
      <t>コウショウニン</t>
    </rPh>
    <rPh sb="3" eb="6">
      <t>ソウダンカイ</t>
    </rPh>
    <phoneticPr fontId="4"/>
  </si>
  <si>
    <t>行政相談</t>
    <rPh sb="0" eb="2">
      <t>ギョウセイ</t>
    </rPh>
    <rPh sb="2" eb="4">
      <t>ソウダン</t>
    </rPh>
    <phoneticPr fontId="4"/>
  </si>
  <si>
    <t>増改築相談</t>
    <rPh sb="0" eb="3">
      <t>ゾウカイチク</t>
    </rPh>
    <rPh sb="3" eb="5">
      <t>ソウダン</t>
    </rPh>
    <phoneticPr fontId="4"/>
  </si>
  <si>
    <t>土地家屋調査士相談</t>
    <phoneticPr fontId="4"/>
  </si>
  <si>
    <t>資料：市民相談センター</t>
    <phoneticPr fontId="2"/>
  </si>
  <si>
    <t>訪問販売</t>
    <rPh sb="0" eb="2">
      <t>ホウモン</t>
    </rPh>
    <rPh sb="2" eb="4">
      <t>ハンバイ</t>
    </rPh>
    <phoneticPr fontId="4"/>
  </si>
  <si>
    <t>通信販売</t>
    <rPh sb="0" eb="2">
      <t>ツウシン</t>
    </rPh>
    <rPh sb="2" eb="4">
      <t>ハンバイ</t>
    </rPh>
    <phoneticPr fontId="4"/>
  </si>
  <si>
    <t>電話勧誘</t>
    <rPh sb="0" eb="2">
      <t>デンワ</t>
    </rPh>
    <rPh sb="2" eb="4">
      <t>カンユウ</t>
    </rPh>
    <phoneticPr fontId="4"/>
  </si>
  <si>
    <t>マルチ・マルチまがい</t>
    <phoneticPr fontId="4"/>
  </si>
  <si>
    <t>無店舗その他</t>
    <rPh sb="0" eb="3">
      <t>ムテンポ</t>
    </rPh>
    <rPh sb="5" eb="6">
      <t>ホカ</t>
    </rPh>
    <phoneticPr fontId="4"/>
  </si>
  <si>
    <t>店舗</t>
    <rPh sb="0" eb="2">
      <t>テンポ</t>
    </rPh>
    <phoneticPr fontId="4"/>
  </si>
  <si>
    <t>ネガティブオプション</t>
    <phoneticPr fontId="4"/>
  </si>
  <si>
    <t>訪問購入</t>
    <rPh sb="0" eb="2">
      <t>ホウモン</t>
    </rPh>
    <rPh sb="2" eb="4">
      <t>コウニュウ</t>
    </rPh>
    <phoneticPr fontId="4"/>
  </si>
  <si>
    <t>不明・無関係</t>
    <rPh sb="0" eb="2">
      <t>フメイ</t>
    </rPh>
    <rPh sb="3" eb="6">
      <t>ムカンケイ</t>
    </rPh>
    <phoneticPr fontId="4"/>
  </si>
  <si>
    <t>資料：消費生活センター</t>
    <rPh sb="0" eb="2">
      <t>シリョウ</t>
    </rPh>
    <phoneticPr fontId="4"/>
  </si>
  <si>
    <t>13-1</t>
  </si>
  <si>
    <t>13-2</t>
  </si>
  <si>
    <t>13-3</t>
  </si>
  <si>
    <t>13-4</t>
  </si>
  <si>
    <t>13-5</t>
  </si>
  <si>
    <t>13-6</t>
  </si>
  <si>
    <t>13-7</t>
  </si>
  <si>
    <t>13-8</t>
  </si>
  <si>
    <t>13-9</t>
  </si>
  <si>
    <t>１世帯当たり１か月間の収入と支出（二人以上の世帯）</t>
    <phoneticPr fontId="4"/>
  </si>
  <si>
    <t xml:space="preserve">総合地方卸売市場取扱状況  </t>
    <phoneticPr fontId="4"/>
  </si>
  <si>
    <t xml:space="preserve">酒類消費量の推移 </t>
    <phoneticPr fontId="4"/>
  </si>
  <si>
    <t xml:space="preserve">市民所得の推移 </t>
    <phoneticPr fontId="4"/>
  </si>
  <si>
    <t xml:space="preserve">産業別市内総生産 </t>
    <phoneticPr fontId="4"/>
  </si>
  <si>
    <t xml:space="preserve">市民分配所得 </t>
    <phoneticPr fontId="4"/>
  </si>
  <si>
    <t>市民家計所得</t>
    <phoneticPr fontId="4"/>
  </si>
  <si>
    <t>県内各市の市民所得</t>
    <phoneticPr fontId="4"/>
  </si>
  <si>
    <t xml:space="preserve">食肉センター取扱状況  </t>
    <phoneticPr fontId="4"/>
  </si>
  <si>
    <t>市民相談状況</t>
    <phoneticPr fontId="4"/>
  </si>
  <si>
    <t>消費生活相談状況</t>
    <phoneticPr fontId="4"/>
  </si>
  <si>
    <t>13-10</t>
    <phoneticPr fontId="2"/>
  </si>
  <si>
    <t>13-11</t>
    <phoneticPr fontId="2"/>
  </si>
  <si>
    <t>１３．消費生活</t>
  </si>
  <si>
    <t>13-1 １世帯当たり１か月間の収入と支出（二人以上の世帯）</t>
  </si>
  <si>
    <t>13-11 消費生活相談状況</t>
  </si>
  <si>
    <t>13-10 市民相談状況</t>
  </si>
  <si>
    <t xml:space="preserve">13-9 食肉センター取扱状況  </t>
  </si>
  <si>
    <t>13-8 県内各市の市民所得</t>
  </si>
  <si>
    <t>13-7 市民家計所得</t>
  </si>
  <si>
    <t xml:space="preserve">13-6 市民分配所得 </t>
  </si>
  <si>
    <t xml:space="preserve">13-5 産業別市内総生産 </t>
  </si>
  <si>
    <t xml:space="preserve">13-3 酒類消費量の推移 </t>
  </si>
  <si>
    <t xml:space="preserve">13-2 総合地方卸売市場取扱状況  </t>
  </si>
  <si>
    <t>（※項目をクリックすると、該当シートへ移動します。）</t>
    <phoneticPr fontId="2"/>
  </si>
  <si>
    <t>令和3年度</t>
    <rPh sb="0" eb="2">
      <t>レイワ</t>
    </rPh>
    <rPh sb="3" eb="5">
      <t>ネンド</t>
    </rPh>
    <phoneticPr fontId="4"/>
  </si>
  <si>
    <t>令和4年</t>
    <rPh sb="0" eb="2">
      <t>レイワ</t>
    </rPh>
    <rPh sb="3" eb="4">
      <t>ネン</t>
    </rPh>
    <phoneticPr fontId="4"/>
  </si>
  <si>
    <t>2019（令和元）年度</t>
    <rPh sb="5" eb="7">
      <t>レイワ</t>
    </rPh>
    <rPh sb="7" eb="8">
      <t>モト</t>
    </rPh>
    <rPh sb="9" eb="11">
      <t>ネンド</t>
    </rPh>
    <phoneticPr fontId="2"/>
  </si>
  <si>
    <t>総人口は県統計課「福島県の推計人口」による各年10月1日現在の数値である。</t>
  </si>
  <si>
    <t>（注）総人口は県統計課「福島県の推計人口」による各年10月1日現在の数値である。</t>
    <rPh sb="1" eb="2">
      <t>チュウ</t>
    </rPh>
    <phoneticPr fontId="2"/>
  </si>
  <si>
    <t>総量は、単位未満を四捨五入しているので、内訳と一致しない場合があります。</t>
    <rPh sb="0" eb="2">
      <t>ソウリョウ</t>
    </rPh>
    <rPh sb="20" eb="22">
      <t>ウチワケ</t>
    </rPh>
    <phoneticPr fontId="2"/>
  </si>
  <si>
    <t>2021年
（令和3）</t>
    <rPh sb="4" eb="5">
      <t>ネン</t>
    </rPh>
    <rPh sb="7" eb="9">
      <t>レイワ</t>
    </rPh>
    <phoneticPr fontId="4"/>
  </si>
  <si>
    <t>令和4年度</t>
    <rPh sb="0" eb="2">
      <t>レイワ</t>
    </rPh>
    <rPh sb="3" eb="5">
      <t>ネンド</t>
    </rPh>
    <phoneticPr fontId="4"/>
  </si>
  <si>
    <t>令和5年</t>
    <rPh sb="0" eb="2">
      <t>レイワ</t>
    </rPh>
    <rPh sb="3" eb="4">
      <t>ネン</t>
    </rPh>
    <phoneticPr fontId="4"/>
  </si>
  <si>
    <t>2020（令和2）年度</t>
    <rPh sb="5" eb="7">
      <t>レイワ</t>
    </rPh>
    <rPh sb="9" eb="11">
      <t>ネンド</t>
    </rPh>
    <phoneticPr fontId="2"/>
  </si>
  <si>
    <t xml:space="preserve">13-4 市民所得の推移 </t>
    <phoneticPr fontId="2"/>
  </si>
  <si>
    <t>令和4年度</t>
  </si>
  <si>
    <t>2022年
（令和4）</t>
    <rPh sb="4" eb="5">
      <t>ネン</t>
    </rPh>
    <rPh sb="7" eb="9">
      <t>レイワ</t>
    </rPh>
    <phoneticPr fontId="7"/>
  </si>
  <si>
    <t>令和5年度</t>
    <rPh sb="0" eb="2">
      <t>レイワ</t>
    </rPh>
    <rPh sb="3" eb="5">
      <t>ネンド</t>
    </rPh>
    <phoneticPr fontId="4"/>
  </si>
  <si>
    <t>2023年
（令和5）</t>
    <rPh sb="4" eb="5">
      <t>ネン</t>
    </rPh>
    <rPh sb="7" eb="9">
      <t>レイワ</t>
    </rPh>
    <phoneticPr fontId="7"/>
  </si>
  <si>
    <t>2021（令和3）年度</t>
    <rPh sb="5" eb="7">
      <t>レイワ</t>
    </rPh>
    <rPh sb="9" eb="11">
      <t>ネンド</t>
    </rPh>
    <phoneticPr fontId="2"/>
  </si>
  <si>
    <t>2021(令和3)年度</t>
    <rPh sb="5" eb="7">
      <t>レイワ</t>
    </rPh>
    <phoneticPr fontId="12"/>
  </si>
  <si>
    <t>令和5年度</t>
    <phoneticPr fontId="2"/>
  </si>
  <si>
    <t>（注）2020(令和2)年度及び2021(令和3)年度の数値は、すべて2021(令和3)年度版資料から抜粋。</t>
    <rPh sb="21" eb="23">
      <t>レイワ</t>
    </rPh>
    <phoneticPr fontId="12"/>
  </si>
  <si>
    <t>出典：福島県市町村民経済計算年報(令和3(2021)年度版)（福島県ウェブサイト）</t>
    <phoneticPr fontId="2"/>
  </si>
  <si>
    <t>（注）2020(令和2)年度及び2021(令和3)年度の数値は、すべて2021(令和3)年度版資料から抜粋。</t>
    <rPh sb="1" eb="2">
      <t>チュウ</t>
    </rPh>
    <phoneticPr fontId="2"/>
  </si>
  <si>
    <t>出典：福島県市町村民経済計算年報(令和3(2021)年度版)（福島県ウェブサイト）</t>
    <rPh sb="0" eb="2">
      <t>シュッテン</t>
    </rPh>
    <phoneticPr fontId="2"/>
  </si>
  <si>
    <t>（注）2020(令和2)年度及び2021(令和3)年度の数値は、すべて2021(令和3)年度版資料から抜粋。</t>
    <phoneticPr fontId="2"/>
  </si>
  <si>
    <t>2013年
（平成25）</t>
    <rPh sb="4" eb="5">
      <t>ネン</t>
    </rPh>
    <rPh sb="7" eb="9">
      <t>ヘイセイ</t>
    </rPh>
    <phoneticPr fontId="4"/>
  </si>
  <si>
    <t>2014年
（平成26）</t>
    <rPh sb="4" eb="5">
      <t>ネン</t>
    </rPh>
    <rPh sb="7" eb="9">
      <t>ヘイセイ</t>
    </rPh>
    <phoneticPr fontId="4"/>
  </si>
  <si>
    <t>2012年
（平成24）</t>
    <rPh sb="4" eb="5">
      <t>ネン</t>
    </rPh>
    <rPh sb="7" eb="9">
      <t>ヘイセイ</t>
    </rPh>
    <phoneticPr fontId="4"/>
  </si>
  <si>
    <t>2017年
（平成29）</t>
    <rPh sb="4" eb="5">
      <t>ネン</t>
    </rPh>
    <rPh sb="7" eb="9">
      <t>ヘイセイ</t>
    </rPh>
    <phoneticPr fontId="4"/>
  </si>
  <si>
    <t>2016年
（平成28）</t>
    <rPh sb="4" eb="5">
      <t>ネン</t>
    </rPh>
    <rPh sb="7" eb="9">
      <t>ヘイセイ</t>
    </rPh>
    <phoneticPr fontId="4"/>
  </si>
  <si>
    <t>2011年
（平成23）</t>
    <rPh sb="4" eb="5">
      <t>ネン</t>
    </rPh>
    <rPh sb="7" eb="9">
      <t>ヘイセイ</t>
    </rPh>
    <phoneticPr fontId="4"/>
  </si>
  <si>
    <t>市以外機関相談</t>
    <rPh sb="0" eb="1">
      <t>シ</t>
    </rPh>
    <rPh sb="1" eb="3">
      <t>イガイ</t>
    </rPh>
    <rPh sb="3" eb="5">
      <t>キカン</t>
    </rPh>
    <rPh sb="5" eb="7">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</si>
</sst>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quot;△ &quot;#,##0"/>
    <numFmt numFmtId="178" formatCode="&quot;平成&quot;####&quot;年&quot;"/>
    <numFmt numFmtId="181" formatCode="#,##0.0;&quot;△ &quot;#,##0.0"/>
    <numFmt numFmtId="182" formatCode="0.0%"/>
    <numFmt numFmtId="200" formatCode="&quot;平成&quot;####&quot;年度&quot;"/>
  </numFmts>
  <fonts count="18">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6"/>
      <name val="ＭＳ Ｐゴシック"/>
      <family val="3"/>
      <charset val="128"/>
    </font>
    <font>
      <b/>
      <sz val="18"/>
      <name val="ＭＳ Ｐ明朝"/>
      <family val="1"/>
      <charset val="128"/>
    </font>
    <font>
      <sz val="11"/>
      <color theme="1"/>
      <name val="ＭＳ Ｐゴシック"/>
      <family val="3"/>
      <charset val="128"/>
      <scheme val="minor"/>
    </font>
    <font>
      <b/>
      <sz val="11"/>
      <color theme="1"/>
      <name val="ＭＳ Ｐ明朝"/>
      <family val="1"/>
      <charset val="128"/>
    </font>
    <font>
      <sz val="11"/>
      <color indexed="8"/>
      <name val="ＭＳ Ｐ明朝"/>
      <family val="1"/>
      <charset val="128"/>
    </font>
    <font>
      <sz val="11"/>
      <name val="ＭＳ Ｐゴシック"/>
      <family val="3"/>
      <charset val="128"/>
    </font>
    <font>
      <u/>
      <sz val="11"/>
      <color theme="10"/>
      <name val="ＭＳ Ｐゴシック"/>
      <family val="2"/>
      <charset val="128"/>
      <scheme val="minor"/>
    </font>
    <font>
      <sz val="14"/>
      <name val="ＭＳ Ｐ明朝"/>
      <family val="1"/>
      <charset val="128"/>
    </font>
    <font>
      <sz val="14"/>
      <color theme="1"/>
      <name val="ＭＳ Ｐ明朝"/>
      <family val="1"/>
      <charset val="128"/>
    </font>
    <font>
      <u/>
      <sz val="14"/>
      <color theme="10"/>
      <name val="ＭＳ Ｐ明朝"/>
      <family val="1"/>
      <charset val="128"/>
    </font>
    <font>
      <sz val="10"/>
      <name val="ＭＳ Ｐゴシック"/>
      <family val="3"/>
      <charset val="128"/>
    </font>
    <font>
      <b/>
      <sz val="11"/>
      <name val="ＭＳ Ｐ明朝"/>
      <family val="1"/>
      <charset val="128"/>
    </font>
    <font>
      <sz val="10"/>
      <color theme="1"/>
      <name val="ＭＳ 明朝"/>
      <family val="1"/>
      <charset val="128"/>
    </font>
    <font>
      <sz val="10"/>
      <name val="細明朝体"/>
      <family val="3"/>
      <charset val="128"/>
    </font>
  </fonts>
  <fills count="2">
    <fill>
      <patternFill patternType="none"/>
    </fill>
    <fill>
      <patternFill patternType="gray125"/>
    </fill>
  </fills>
  <borders count="1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14">
    <xf numFmtId="0" fontId="0" fillId="0" borderId="0">
      <alignment vertical="center"/>
    </xf>
    <xf numFmtId="0" fontId="6" fillId="0" borderId="0">
      <alignment vertical="center"/>
    </xf>
    <xf numFmtId="0" fontId="9" fillId="0" borderId="0"/>
    <xf numFmtId="0" fontId="10" fillId="0" borderId="0" applyNumberFormat="0" applyFill="0" applyBorder="0" applyAlignment="0" applyProtection="0">
      <alignment vertical="center"/>
    </xf>
    <xf numFmtId="0" fontId="14" fillId="0" borderId="0">
      <alignment vertical="center"/>
    </xf>
    <xf numFmtId="38" fontId="6" fillId="0" borderId="0" applyFont="0" applyFill="0" applyBorder="0" applyAlignment="0" applyProtection="0">
      <alignment vertical="center"/>
    </xf>
    <xf numFmtId="38" fontId="9" fillId="0" borderId="0" applyFont="0" applyFill="0" applyBorder="0" applyAlignment="0" applyProtection="0"/>
    <xf numFmtId="0" fontId="9" fillId="0" borderId="0"/>
    <xf numFmtId="38" fontId="9" fillId="0" borderId="0" applyFont="0" applyFill="0" applyBorder="0" applyAlignment="0" applyProtection="0"/>
    <xf numFmtId="0" fontId="6" fillId="0" borderId="0">
      <alignment vertical="center"/>
    </xf>
    <xf numFmtId="0" fontId="16" fillId="0" borderId="0">
      <alignment vertical="center"/>
    </xf>
    <xf numFmtId="0" fontId="6" fillId="0" borderId="0">
      <alignment vertical="center"/>
    </xf>
    <xf numFmtId="38" fontId="9" fillId="0" borderId="0" applyFont="0" applyFill="0" applyBorder="0" applyAlignment="0" applyProtection="0">
      <alignment vertical="center"/>
    </xf>
    <xf numFmtId="0" fontId="17" fillId="0" borderId="0"/>
  </cellStyleXfs>
  <cellXfs count="160">
    <xf numFmtId="0" fontId="0" fillId="0" borderId="0" xfId="0">
      <alignment vertical="center"/>
    </xf>
    <xf numFmtId="49" fontId="1" fillId="0" borderId="0" xfId="0" applyNumberFormat="1" applyFont="1" applyAlignment="1">
      <alignment horizontal="left" shrinkToFit="1"/>
    </xf>
    <xf numFmtId="0" fontId="1" fillId="0" borderId="0" xfId="0" applyFont="1" applyAlignment="1"/>
    <xf numFmtId="0" fontId="3" fillId="0" borderId="0" xfId="0" applyFont="1">
      <alignment vertical="center"/>
    </xf>
    <xf numFmtId="0" fontId="3" fillId="0" borderId="0" xfId="1" applyFont="1" applyFill="1" applyAlignment="1">
      <alignment horizontal="right" vertical="center"/>
    </xf>
    <xf numFmtId="0" fontId="3" fillId="0" borderId="0" xfId="1" applyFont="1" applyFill="1">
      <alignment vertical="center"/>
    </xf>
    <xf numFmtId="0" fontId="7" fillId="0" borderId="0" xfId="1" applyFont="1" applyFill="1">
      <alignment vertical="center"/>
    </xf>
    <xf numFmtId="0" fontId="3" fillId="0" borderId="0" xfId="1" applyFont="1" applyFill="1" applyBorder="1">
      <alignment vertical="center"/>
    </xf>
    <xf numFmtId="176" fontId="3" fillId="0" borderId="0" xfId="1" applyNumberFormat="1" applyFont="1" applyFill="1" applyBorder="1" applyAlignment="1">
      <alignment horizontal="right" vertical="center"/>
    </xf>
    <xf numFmtId="177" fontId="3" fillId="0" borderId="0" xfId="1" applyNumberFormat="1" applyFont="1" applyFill="1" applyBorder="1" applyAlignment="1">
      <alignment horizontal="right" vertical="center"/>
    </xf>
    <xf numFmtId="177" fontId="3" fillId="0" borderId="5" xfId="1" applyNumberFormat="1" applyFont="1" applyFill="1" applyBorder="1" applyAlignment="1">
      <alignment horizontal="right" vertical="center"/>
    </xf>
    <xf numFmtId="0" fontId="3" fillId="0" borderId="0" xfId="0" applyFont="1" applyFill="1">
      <alignment vertical="center"/>
    </xf>
    <xf numFmtId="0" fontId="3" fillId="0" borderId="0" xfId="1" applyFont="1" applyFill="1" applyAlignment="1">
      <alignment horizontal="left"/>
    </xf>
    <xf numFmtId="0" fontId="3" fillId="0" borderId="0" xfId="1" applyFont="1" applyFill="1" applyAlignment="1">
      <alignment horizontal="right"/>
    </xf>
    <xf numFmtId="0" fontId="3" fillId="0" borderId="0" xfId="1" applyFont="1" applyFill="1" applyBorder="1" applyAlignment="1">
      <alignment vertical="center"/>
    </xf>
    <xf numFmtId="0" fontId="3" fillId="0" borderId="0" xfId="0"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11" fillId="0" borderId="0" xfId="0" applyFont="1" applyAlignment="1"/>
    <xf numFmtId="0" fontId="12" fillId="0" borderId="0" xfId="0" applyFont="1">
      <alignment vertical="center"/>
    </xf>
    <xf numFmtId="0" fontId="11" fillId="0" borderId="0" xfId="0" applyFont="1" applyAlignment="1">
      <alignment horizontal="left"/>
    </xf>
    <xf numFmtId="181" fontId="7" fillId="0" borderId="0" xfId="1" applyNumberFormat="1" applyFont="1" applyFill="1" applyBorder="1" applyAlignment="1">
      <alignment horizontal="right" vertical="center"/>
    </xf>
    <xf numFmtId="181" fontId="3" fillId="0" borderId="5" xfId="1" applyNumberFormat="1" applyFont="1" applyFill="1" applyBorder="1" applyAlignment="1">
      <alignment horizontal="right" vertical="center"/>
    </xf>
    <xf numFmtId="0" fontId="3" fillId="0" borderId="3" xfId="1" applyFont="1" applyFill="1" applyBorder="1" applyAlignment="1">
      <alignment horizontal="center" vertical="center"/>
    </xf>
    <xf numFmtId="0" fontId="3" fillId="0" borderId="0" xfId="1" applyNumberFormat="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176" fontId="3" fillId="0" borderId="4"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0" fontId="3" fillId="0" borderId="0" xfId="1" applyFont="1" applyFill="1" applyAlignment="1"/>
    <xf numFmtId="177" fontId="7" fillId="0" borderId="0" xfId="1" applyNumberFormat="1" applyFont="1" applyFill="1" applyBorder="1" applyAlignment="1">
      <alignment horizontal="right" vertical="center"/>
    </xf>
    <xf numFmtId="177" fontId="7" fillId="0" borderId="5" xfId="1" applyNumberFormat="1" applyFont="1" applyFill="1" applyBorder="1" applyAlignment="1">
      <alignment horizontal="right" vertical="center"/>
    </xf>
    <xf numFmtId="38" fontId="7" fillId="0" borderId="0" xfId="5" applyFont="1" applyFill="1" applyBorder="1" applyAlignment="1">
      <alignment horizontal="right" vertical="center"/>
    </xf>
    <xf numFmtId="38" fontId="3" fillId="0" borderId="0" xfId="5" applyFont="1" applyFill="1" applyBorder="1" applyAlignment="1">
      <alignment horizontal="right" vertical="center"/>
    </xf>
    <xf numFmtId="49" fontId="3" fillId="0" borderId="0" xfId="1" applyNumberFormat="1" applyFont="1" applyFill="1" applyBorder="1" applyAlignment="1"/>
    <xf numFmtId="0" fontId="10" fillId="0" borderId="0" xfId="3" applyFill="1">
      <alignment vertical="center"/>
    </xf>
    <xf numFmtId="0" fontId="3" fillId="0" borderId="0" xfId="1" applyFont="1" applyFill="1" applyBorder="1" applyAlignment="1">
      <alignment horizontal="center" vertical="center" wrapText="1"/>
    </xf>
    <xf numFmtId="177" fontId="3" fillId="0" borderId="4" xfId="0" applyNumberFormat="1" applyFont="1" applyFill="1" applyBorder="1" applyAlignment="1">
      <alignment horizontal="right" vertical="center"/>
    </xf>
    <xf numFmtId="200" fontId="3" fillId="0" borderId="3" xfId="1" applyNumberFormat="1" applyFont="1" applyFill="1" applyBorder="1" applyAlignment="1">
      <alignment horizontal="center" vertical="center" shrinkToFit="1"/>
    </xf>
    <xf numFmtId="177" fontId="1" fillId="0" borderId="0"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200" fontId="3" fillId="0" borderId="0" xfId="1" applyNumberFormat="1" applyFont="1" applyFill="1" applyBorder="1" applyAlignment="1">
      <alignment horizontal="center" vertical="center" wrapText="1"/>
    </xf>
    <xf numFmtId="0" fontId="3" fillId="0" borderId="0" xfId="2" applyNumberFormat="1" applyFont="1" applyFill="1" applyBorder="1" applyAlignment="1">
      <alignment horizontal="right" vertical="center"/>
    </xf>
    <xf numFmtId="0" fontId="3" fillId="0" borderId="5" xfId="2" applyNumberFormat="1" applyFont="1" applyFill="1" applyBorder="1" applyAlignment="1">
      <alignment horizontal="right" vertical="center"/>
    </xf>
    <xf numFmtId="177" fontId="3" fillId="0" borderId="7" xfId="1" applyNumberFormat="1" applyFont="1" applyFill="1" applyBorder="1" applyAlignment="1">
      <alignment horizontal="right" vertical="center"/>
    </xf>
    <xf numFmtId="177" fontId="3" fillId="0" borderId="0" xfId="0" applyNumberFormat="1" applyFont="1" applyFill="1" applyBorder="1" applyAlignment="1">
      <alignment horizontal="center" vertical="center" wrapText="1"/>
    </xf>
    <xf numFmtId="177" fontId="3" fillId="0" borderId="0" xfId="0" applyNumberFormat="1" applyFont="1" applyFill="1" applyBorder="1">
      <alignment vertical="center"/>
    </xf>
    <xf numFmtId="177" fontId="3" fillId="0" borderId="0" xfId="0" applyNumberFormat="1" applyFont="1" applyFill="1">
      <alignment vertical="center"/>
    </xf>
    <xf numFmtId="181" fontId="7" fillId="0" borderId="5" xfId="1" applyNumberFormat="1" applyFont="1" applyFill="1" applyBorder="1" applyAlignment="1">
      <alignment horizontal="right" vertical="center"/>
    </xf>
    <xf numFmtId="0" fontId="3" fillId="0" borderId="0" xfId="1" applyFont="1" applyFill="1" applyBorder="1" applyAlignment="1">
      <alignment vertical="center" wrapText="1"/>
    </xf>
    <xf numFmtId="178" fontId="3" fillId="0" borderId="2" xfId="1" applyNumberFormat="1" applyFont="1" applyFill="1" applyBorder="1" applyAlignment="1">
      <alignment horizontal="center" vertical="center" wrapText="1"/>
    </xf>
    <xf numFmtId="178" fontId="7" fillId="0" borderId="2" xfId="1" applyNumberFormat="1" applyFont="1" applyFill="1" applyBorder="1" applyAlignment="1">
      <alignment horizontal="center" vertical="center" wrapText="1"/>
    </xf>
    <xf numFmtId="0" fontId="7" fillId="0" borderId="0" xfId="1" applyFont="1" applyFill="1" applyBorder="1" applyAlignment="1">
      <alignment vertical="center"/>
    </xf>
    <xf numFmtId="182" fontId="7" fillId="0" borderId="0" xfId="1" applyNumberFormat="1" applyFont="1" applyFill="1" applyBorder="1" applyAlignment="1">
      <alignment horizontal="right" vertical="center"/>
    </xf>
    <xf numFmtId="0" fontId="3" fillId="0" borderId="0" xfId="1" quotePrefix="1" applyFont="1" applyFill="1" applyBorder="1" applyAlignment="1">
      <alignment vertical="center"/>
    </xf>
    <xf numFmtId="182" fontId="3" fillId="0" borderId="0" xfId="1" applyNumberFormat="1" applyFont="1" applyFill="1" applyBorder="1" applyAlignment="1">
      <alignment horizontal="right" vertical="center"/>
    </xf>
    <xf numFmtId="0" fontId="3" fillId="0" borderId="5" xfId="1" quotePrefix="1" applyFont="1" applyFill="1" applyBorder="1" applyAlignment="1">
      <alignment vertical="center"/>
    </xf>
    <xf numFmtId="182" fontId="3" fillId="0" borderId="5" xfId="1" applyNumberFormat="1" applyFont="1" applyFill="1" applyBorder="1" applyAlignment="1">
      <alignment horizontal="right" vertical="center"/>
    </xf>
    <xf numFmtId="38" fontId="3" fillId="0" borderId="4" xfId="5" applyFont="1" applyFill="1" applyBorder="1" applyAlignment="1">
      <alignment horizontal="right" vertical="center"/>
    </xf>
    <xf numFmtId="0" fontId="7" fillId="0" borderId="0" xfId="0" applyFont="1" applyFill="1" applyBorder="1" applyAlignment="1">
      <alignment horizontal="center" vertical="center" wrapText="1"/>
    </xf>
    <xf numFmtId="177" fontId="7" fillId="0" borderId="5" xfId="0" applyNumberFormat="1" applyFont="1" applyFill="1" applyBorder="1">
      <alignment vertical="center"/>
    </xf>
    <xf numFmtId="200" fontId="7" fillId="0" borderId="3" xfId="1" applyNumberFormat="1" applyFont="1" applyFill="1" applyBorder="1" applyAlignment="1">
      <alignment horizontal="center" vertical="center"/>
    </xf>
    <xf numFmtId="0" fontId="3" fillId="0" borderId="0" xfId="1" applyFont="1" applyFill="1" applyBorder="1" applyAlignment="1">
      <alignment horizontal="left" vertical="center" indent="2"/>
    </xf>
    <xf numFmtId="0" fontId="3" fillId="0" borderId="0" xfId="1" applyFont="1" applyFill="1" applyBorder="1" applyAlignment="1">
      <alignment horizontal="left" vertical="center" wrapText="1" indent="2"/>
    </xf>
    <xf numFmtId="0" fontId="1" fillId="0" borderId="0" xfId="1" applyFont="1" applyFill="1" applyBorder="1" applyAlignment="1">
      <alignment horizontal="left" vertical="center" wrapText="1" indent="1"/>
    </xf>
    <xf numFmtId="0" fontId="3" fillId="0" borderId="5" xfId="1" applyFont="1" applyFill="1" applyBorder="1" applyAlignment="1">
      <alignment horizontal="left" vertical="center" wrapText="1" indent="2"/>
    </xf>
    <xf numFmtId="0" fontId="3" fillId="0" borderId="5" xfId="1" applyFont="1" applyFill="1" applyBorder="1" applyAlignment="1">
      <alignment horizontal="left" vertical="center" wrapText="1" indent="1"/>
    </xf>
    <xf numFmtId="0" fontId="7" fillId="0" borderId="9" xfId="1" applyFont="1" applyFill="1" applyBorder="1" applyAlignment="1">
      <alignment horizontal="center" vertical="center"/>
    </xf>
    <xf numFmtId="0" fontId="3" fillId="0" borderId="2" xfId="1" applyFont="1" applyFill="1" applyBorder="1" applyAlignment="1">
      <alignment horizontal="center" vertical="distributed" textRotation="255" indent="1" shrinkToFit="1"/>
    </xf>
    <xf numFmtId="177" fontId="1" fillId="0" borderId="4" xfId="0" applyNumberFormat="1" applyFont="1" applyFill="1" applyBorder="1" applyAlignment="1">
      <alignment horizontal="right" vertical="center"/>
    </xf>
    <xf numFmtId="177" fontId="3" fillId="0" borderId="0" xfId="0" applyNumberFormat="1" applyFont="1" applyFill="1" applyBorder="1" applyAlignment="1">
      <alignment horizontal="right" vertical="center" wrapText="1"/>
    </xf>
    <xf numFmtId="177" fontId="3" fillId="0" borderId="6" xfId="1" applyNumberFormat="1" applyFont="1" applyFill="1" applyBorder="1" applyAlignment="1">
      <alignment horizontal="right" vertical="center"/>
    </xf>
    <xf numFmtId="0" fontId="12" fillId="0" borderId="0" xfId="0" applyFont="1" applyAlignment="1">
      <alignment horizontal="left"/>
    </xf>
    <xf numFmtId="0" fontId="13" fillId="0" borderId="0" xfId="3" applyFont="1" applyFill="1" applyBorder="1" applyAlignment="1"/>
    <xf numFmtId="0" fontId="12" fillId="0" borderId="0" xfId="0" applyNumberFormat="1" applyFont="1">
      <alignment vertical="center"/>
    </xf>
    <xf numFmtId="49" fontId="12" fillId="0" borderId="0" xfId="0" applyNumberFormat="1" applyFont="1" applyAlignment="1">
      <alignment horizontal="right"/>
    </xf>
    <xf numFmtId="0" fontId="11" fillId="0" borderId="0" xfId="0" applyNumberFormat="1" applyFont="1" applyAlignment="1">
      <alignment horizontal="right"/>
    </xf>
    <xf numFmtId="49" fontId="13" fillId="0" borderId="0" xfId="3" applyNumberFormat="1" applyFont="1" applyAlignment="1">
      <alignment horizontal="right"/>
    </xf>
    <xf numFmtId="0" fontId="5" fillId="0" borderId="0" xfId="0" applyFont="1" applyFill="1" applyBorder="1" applyAlignment="1">
      <alignment horizontal="left" vertical="center"/>
    </xf>
    <xf numFmtId="0" fontId="12" fillId="0" borderId="0" xfId="0" applyFont="1" applyAlignment="1"/>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0" borderId="0" xfId="1" applyFont="1" applyFill="1" applyBorder="1" applyAlignment="1">
      <alignment vertical="center"/>
    </xf>
    <xf numFmtId="0" fontId="3" fillId="0" borderId="2" xfId="1" applyFont="1" applyFill="1" applyBorder="1" applyAlignment="1">
      <alignment horizontal="center" vertical="distributed" textRotation="255" indent="1"/>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5" xfId="1" applyFont="1" applyFill="1" applyBorder="1" applyAlignment="1">
      <alignment vertical="center"/>
    </xf>
    <xf numFmtId="0" fontId="3" fillId="0" borderId="5" xfId="1" applyFont="1" applyFill="1" applyBorder="1" applyAlignment="1">
      <alignment horizontal="left" vertical="center"/>
    </xf>
    <xf numFmtId="177" fontId="3" fillId="0" borderId="4"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77" fontId="1" fillId="0" borderId="4" xfId="0" applyNumberFormat="1" applyFont="1" applyFill="1" applyBorder="1" applyAlignment="1">
      <alignment horizontal="right" vertical="center"/>
    </xf>
    <xf numFmtId="0" fontId="3" fillId="0" borderId="0" xfId="1" applyNumberFormat="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3" fillId="0" borderId="0" xfId="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3" fillId="0" borderId="1" xfId="1" applyFont="1" applyFill="1" applyBorder="1" applyAlignment="1">
      <alignment horizontal="center" vertical="center"/>
    </xf>
    <xf numFmtId="177" fontId="3" fillId="0" borderId="0" xfId="1" applyNumberFormat="1" applyFont="1" applyFill="1" applyBorder="1" applyAlignment="1">
      <alignment horizontal="right" vertical="center"/>
    </xf>
    <xf numFmtId="0" fontId="3" fillId="0" borderId="2"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0" xfId="1" applyFont="1" applyFill="1" applyBorder="1" applyAlignment="1">
      <alignment horizontal="center" vertical="center" wrapText="1"/>
    </xf>
    <xf numFmtId="0" fontId="3" fillId="0" borderId="0" xfId="1" applyFont="1" applyFill="1" applyBorder="1" applyAlignment="1">
      <alignment vertical="center"/>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1" applyFont="1" applyFill="1" applyBorder="1" applyAlignment="1">
      <alignment vertical="center"/>
    </xf>
    <xf numFmtId="0" fontId="3" fillId="0" borderId="0"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177" fontId="3" fillId="0" borderId="0" xfId="1" applyNumberFormat="1" applyFont="1" applyFill="1" applyBorder="1" applyAlignment="1">
      <alignment horizontal="right" vertical="center"/>
    </xf>
    <xf numFmtId="0" fontId="3" fillId="0"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3" fillId="0" borderId="0" xfId="0" applyFont="1" applyFill="1" applyBorder="1" applyAlignment="1">
      <alignment horizontal="center" vertical="center" wrapText="1"/>
    </xf>
    <xf numFmtId="177" fontId="3" fillId="0" borderId="0" xfId="1" applyNumberFormat="1" applyFont="1" applyFill="1" applyBorder="1" applyAlignment="1">
      <alignment horizontal="right" vertical="center"/>
    </xf>
    <xf numFmtId="200" fontId="7" fillId="0" borderId="3" xfId="1" applyNumberFormat="1" applyFont="1" applyFill="1" applyBorder="1" applyAlignment="1">
      <alignment horizontal="center" vertical="center" shrinkToFit="1"/>
    </xf>
    <xf numFmtId="177" fontId="1" fillId="0" borderId="8" xfId="13" applyNumberFormat="1" applyFont="1" applyFill="1" applyBorder="1" applyAlignment="1">
      <alignment vertical="center" shrinkToFit="1"/>
    </xf>
    <xf numFmtId="177" fontId="15" fillId="0" borderId="8" xfId="13" applyNumberFormat="1" applyFont="1" applyFill="1" applyBorder="1" applyAlignment="1">
      <alignment vertical="center" shrinkToFit="1"/>
    </xf>
    <xf numFmtId="177" fontId="1" fillId="0" borderId="0" xfId="13" applyNumberFormat="1" applyFont="1" applyFill="1" applyBorder="1" applyAlignment="1">
      <alignment vertical="center" shrinkToFit="1"/>
    </xf>
    <xf numFmtId="177" fontId="15" fillId="0" borderId="0" xfId="13" applyNumberFormat="1" applyFont="1" applyFill="1" applyBorder="1" applyAlignment="1">
      <alignment vertical="center" shrinkToFit="1"/>
    </xf>
    <xf numFmtId="177" fontId="1" fillId="0" borderId="5" xfId="13" applyNumberFormat="1" applyFont="1" applyFill="1" applyBorder="1" applyAlignment="1">
      <alignment vertical="center" shrinkToFit="1"/>
    </xf>
    <xf numFmtId="177" fontId="15" fillId="0" borderId="5" xfId="13" applyNumberFormat="1" applyFont="1" applyFill="1" applyBorder="1" applyAlignment="1">
      <alignment vertical="center" shrinkToFit="1"/>
    </xf>
    <xf numFmtId="0" fontId="7" fillId="0" borderId="5" xfId="1" applyFont="1" applyFill="1" applyBorder="1" applyAlignment="1">
      <alignment horizontal="center" vertical="center" wrapText="1"/>
    </xf>
    <xf numFmtId="178" fontId="7" fillId="0" borderId="3"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0" xfId="1" applyFont="1" applyFill="1" applyBorder="1" applyAlignment="1">
      <alignment horizontal="left" vertical="center" indent="1"/>
    </xf>
    <xf numFmtId="181" fontId="3" fillId="0" borderId="0" xfId="1" applyNumberFormat="1" applyFont="1" applyFill="1" applyBorder="1" applyAlignment="1">
      <alignment horizontal="right" vertical="center"/>
    </xf>
    <xf numFmtId="0" fontId="3" fillId="0" borderId="0" xfId="1" applyFont="1" applyFill="1" applyBorder="1" applyAlignment="1">
      <alignment horizontal="left" vertical="center" wrapText="1" indent="1"/>
    </xf>
    <xf numFmtId="0" fontId="1" fillId="0" borderId="0" xfId="1" applyFont="1" applyFill="1" applyBorder="1" applyAlignment="1">
      <alignment horizontal="left" vertical="center" indent="1"/>
    </xf>
    <xf numFmtId="200" fontId="3" fillId="0" borderId="3" xfId="1" applyNumberFormat="1" applyFont="1" applyFill="1" applyBorder="1" applyAlignment="1">
      <alignment horizontal="center" vertical="center"/>
    </xf>
    <xf numFmtId="0" fontId="3" fillId="0" borderId="0" xfId="1" applyFont="1" applyFill="1" applyBorder="1" applyAlignment="1">
      <alignment horizontal="left" vertical="center"/>
    </xf>
    <xf numFmtId="38" fontId="3" fillId="0" borderId="0" xfId="8" applyFont="1" applyFill="1" applyBorder="1" applyAlignment="1">
      <alignment horizontal="right" vertical="center"/>
    </xf>
    <xf numFmtId="38" fontId="7" fillId="0" borderId="4" xfId="5" applyFont="1" applyFill="1" applyBorder="1" applyAlignment="1">
      <alignment horizontal="right" vertical="center"/>
    </xf>
    <xf numFmtId="38" fontId="3" fillId="0" borderId="4" xfId="8" applyFont="1" applyFill="1" applyBorder="1" applyAlignment="1">
      <alignment horizontal="right" vertical="center"/>
    </xf>
    <xf numFmtId="38" fontId="3" fillId="0" borderId="6" xfId="8" applyFont="1" applyFill="1" applyBorder="1" applyAlignment="1">
      <alignment horizontal="right" vertical="center"/>
    </xf>
    <xf numFmtId="38" fontId="3" fillId="0" borderId="5" xfId="8" applyFont="1" applyFill="1" applyBorder="1" applyAlignment="1">
      <alignment horizontal="right" vertical="center"/>
    </xf>
    <xf numFmtId="177" fontId="15" fillId="0" borderId="6" xfId="0" applyNumberFormat="1" applyFont="1" applyFill="1" applyBorder="1" applyAlignment="1">
      <alignment horizontal="right" vertical="center"/>
    </xf>
    <xf numFmtId="177" fontId="3" fillId="0" borderId="4" xfId="1" applyNumberFormat="1" applyFont="1" applyFill="1" applyBorder="1" applyAlignment="1">
      <alignment horizontal="right" vertical="center"/>
    </xf>
    <xf numFmtId="0" fontId="3" fillId="0" borderId="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3" xfId="1" applyFont="1" applyFill="1" applyBorder="1" applyAlignment="1">
      <alignment horizontal="center" vertical="center" wrapText="1"/>
    </xf>
    <xf numFmtId="0" fontId="3" fillId="0" borderId="2"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0" fontId="3" fillId="0" borderId="7" xfId="1" applyFont="1" applyFill="1" applyBorder="1" applyAlignment="1">
      <alignment horizontal="center" vertical="distributed" textRotation="255" indent="1"/>
    </xf>
    <xf numFmtId="0" fontId="3" fillId="0" borderId="6" xfId="1" applyFont="1" applyFill="1" applyBorder="1" applyAlignment="1">
      <alignment horizontal="center" vertical="distributed" textRotation="255" indent="1"/>
    </xf>
    <xf numFmtId="0" fontId="1" fillId="0" borderId="2" xfId="1" applyFont="1" applyFill="1" applyBorder="1" applyAlignment="1">
      <alignment horizontal="center" vertical="distributed" textRotation="255" indent="1"/>
    </xf>
  </cellXfs>
  <cellStyles count="14">
    <cellStyle name="ハイパーリンク" xfId="3" builtinId="8"/>
    <cellStyle name="桁区切り 2" xfId="5"/>
    <cellStyle name="桁区切り 2 2" xfId="8"/>
    <cellStyle name="桁区切り 3" xfId="6"/>
    <cellStyle name="桁区切り 4" xfId="12"/>
    <cellStyle name="標準" xfId="0" builtinId="0"/>
    <cellStyle name="標準 2" xfId="1"/>
    <cellStyle name="標準 2 2" xfId="2"/>
    <cellStyle name="標準 2 2 2" xfId="10"/>
    <cellStyle name="標準 2 3" xfId="4"/>
    <cellStyle name="標準 2 3 2" xfId="11"/>
    <cellStyle name="標準 3" xfId="7"/>
    <cellStyle name="標準 3 2" xfId="9"/>
    <cellStyle name="標準_■主要系列表"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16</xdr:col>
      <xdr:colOff>9525</xdr:colOff>
      <xdr:row>14</xdr:row>
      <xdr:rowOff>134470</xdr:rowOff>
    </xdr:to>
    <xdr:sp macro="" textlink="">
      <xdr:nvSpPr>
        <xdr:cNvPr id="2" name="テキスト ボックス 1">
          <a:extLst>
            <a:ext uri="{FF2B5EF4-FFF2-40B4-BE49-F238E27FC236}">
              <a16:creationId xmlns:a16="http://schemas.microsoft.com/office/drawing/2014/main" id="{00000000-0008-0000-6800-000002000000}"/>
            </a:ext>
          </a:extLst>
        </xdr:cNvPr>
        <xdr:cNvSpPr txBox="1"/>
      </xdr:nvSpPr>
      <xdr:spPr>
        <a:xfrm>
          <a:off x="0" y="4324350"/>
          <a:ext cx="8705850" cy="324970"/>
        </a:xfrm>
        <a:prstGeom prst="rect">
          <a:avLst/>
        </a:prstGeom>
        <a:solidFill>
          <a:srgbClr val="FFFFCC"/>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Ｐ明朝" panose="02020600040205080304" pitchFamily="18" charset="-128"/>
              <a:ea typeface="ＭＳ Ｐ明朝" panose="02020600040205080304" pitchFamily="18" charset="-128"/>
            </a:rPr>
            <a:t>※2022</a:t>
          </a:r>
          <a:r>
            <a:rPr kumimoji="1" lang="ja-JP" altLang="en-US" sz="1100">
              <a:latin typeface="ＭＳ Ｐ明朝" panose="02020600040205080304" pitchFamily="18" charset="-128"/>
              <a:ea typeface="ＭＳ Ｐ明朝" panose="02020600040205080304" pitchFamily="18" charset="-128"/>
            </a:rPr>
            <a:t>（令和</a:t>
          </a:r>
          <a:r>
            <a:rPr kumimoji="1" lang="en-US" altLang="ja-JP" sz="1100">
              <a:latin typeface="ＭＳ Ｐ明朝" panose="02020600040205080304" pitchFamily="18" charset="-128"/>
              <a:ea typeface="ＭＳ Ｐ明朝" panose="02020600040205080304" pitchFamily="18" charset="-128"/>
            </a:rPr>
            <a:t>4</a:t>
          </a:r>
          <a:r>
            <a:rPr kumimoji="1" lang="ja-JP" altLang="en-US" sz="1100">
              <a:latin typeface="ＭＳ Ｐ明朝" panose="02020600040205080304" pitchFamily="18" charset="-128"/>
              <a:ea typeface="ＭＳ Ｐ明朝" panose="02020600040205080304" pitchFamily="18" charset="-128"/>
            </a:rPr>
            <a:t>）年度の公表につきましては、福島県ウェブサイトより公表される福島県市町村民経済計算年報の公表日以降となります。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0</xdr:rowOff>
    </xdr:from>
    <xdr:to>
      <xdr:col>7</xdr:col>
      <xdr:colOff>648821</xdr:colOff>
      <xdr:row>32</xdr:row>
      <xdr:rowOff>134470</xdr:rowOff>
    </xdr:to>
    <xdr:sp macro="" textlink="">
      <xdr:nvSpPr>
        <xdr:cNvPr id="2" name="テキスト ボックス 1">
          <a:extLst>
            <a:ext uri="{FF2B5EF4-FFF2-40B4-BE49-F238E27FC236}">
              <a16:creationId xmlns:a16="http://schemas.microsoft.com/office/drawing/2014/main" id="{00000000-0008-0000-6900-000002000000}"/>
            </a:ext>
          </a:extLst>
        </xdr:cNvPr>
        <xdr:cNvSpPr txBox="1"/>
      </xdr:nvSpPr>
      <xdr:spPr>
        <a:xfrm>
          <a:off x="0" y="10801350"/>
          <a:ext cx="8716496" cy="324970"/>
        </a:xfrm>
        <a:prstGeom prst="rect">
          <a:avLst/>
        </a:prstGeom>
        <a:solidFill>
          <a:srgbClr val="FFFFCC"/>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Ｐ明朝" panose="02020600040205080304" pitchFamily="18" charset="-128"/>
              <a:ea typeface="ＭＳ Ｐ明朝" panose="02020600040205080304" pitchFamily="18" charset="-128"/>
            </a:rPr>
            <a:t>※2022</a:t>
          </a:r>
          <a:r>
            <a:rPr kumimoji="1" lang="ja-JP" altLang="en-US" sz="1100">
              <a:latin typeface="ＭＳ Ｐ明朝" panose="02020600040205080304" pitchFamily="18" charset="-128"/>
              <a:ea typeface="ＭＳ Ｐ明朝" panose="02020600040205080304" pitchFamily="18" charset="-128"/>
            </a:rPr>
            <a:t>（令和</a:t>
          </a:r>
          <a:r>
            <a:rPr kumimoji="1" lang="en-US" altLang="ja-JP" sz="1100">
              <a:latin typeface="ＭＳ Ｐ明朝" panose="02020600040205080304" pitchFamily="18" charset="-128"/>
              <a:ea typeface="ＭＳ Ｐ明朝" panose="02020600040205080304" pitchFamily="18" charset="-128"/>
            </a:rPr>
            <a:t>4</a:t>
          </a:r>
          <a:r>
            <a:rPr kumimoji="1" lang="ja-JP" altLang="en-US" sz="1100">
              <a:latin typeface="ＭＳ Ｐ明朝" panose="02020600040205080304" pitchFamily="18" charset="-128"/>
              <a:ea typeface="ＭＳ Ｐ明朝" panose="02020600040205080304" pitchFamily="18" charset="-128"/>
            </a:rPr>
            <a:t>）年度の公表につきましては、福島県ウェブサイトより公表される福島県市町村民経済計算年報の公表日以降となります。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435909</xdr:colOff>
      <xdr:row>21</xdr:row>
      <xdr:rowOff>134470</xdr:rowOff>
    </xdr:to>
    <xdr:sp macro="" textlink="">
      <xdr:nvSpPr>
        <xdr:cNvPr id="2" name="テキスト ボックス 1">
          <a:extLst>
            <a:ext uri="{FF2B5EF4-FFF2-40B4-BE49-F238E27FC236}">
              <a16:creationId xmlns:a16="http://schemas.microsoft.com/office/drawing/2014/main" id="{00000000-0008-0000-6A00-000002000000}"/>
            </a:ext>
          </a:extLst>
        </xdr:cNvPr>
        <xdr:cNvSpPr txBox="1"/>
      </xdr:nvSpPr>
      <xdr:spPr>
        <a:xfrm>
          <a:off x="0" y="6705600"/>
          <a:ext cx="8703609" cy="324970"/>
        </a:xfrm>
        <a:prstGeom prst="rect">
          <a:avLst/>
        </a:prstGeom>
        <a:solidFill>
          <a:srgbClr val="FFFFCC"/>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Ｐ明朝" panose="02020600040205080304" pitchFamily="18" charset="-128"/>
              <a:ea typeface="ＭＳ Ｐ明朝" panose="02020600040205080304" pitchFamily="18" charset="-128"/>
            </a:rPr>
            <a:t>※2022</a:t>
          </a:r>
          <a:r>
            <a:rPr kumimoji="1" lang="ja-JP" altLang="en-US" sz="1100">
              <a:latin typeface="ＭＳ Ｐ明朝" panose="02020600040205080304" pitchFamily="18" charset="-128"/>
              <a:ea typeface="ＭＳ Ｐ明朝" panose="02020600040205080304" pitchFamily="18" charset="-128"/>
            </a:rPr>
            <a:t>（令和</a:t>
          </a:r>
          <a:r>
            <a:rPr kumimoji="1" lang="en-US" altLang="ja-JP" sz="1100">
              <a:latin typeface="ＭＳ Ｐ明朝" panose="02020600040205080304" pitchFamily="18" charset="-128"/>
              <a:ea typeface="ＭＳ Ｐ明朝" panose="02020600040205080304" pitchFamily="18" charset="-128"/>
            </a:rPr>
            <a:t>4</a:t>
          </a:r>
          <a:r>
            <a:rPr kumimoji="1" lang="ja-JP" altLang="en-US" sz="1100">
              <a:latin typeface="ＭＳ Ｐ明朝" panose="02020600040205080304" pitchFamily="18" charset="-128"/>
              <a:ea typeface="ＭＳ Ｐ明朝" panose="02020600040205080304" pitchFamily="18" charset="-128"/>
            </a:rPr>
            <a:t>）年度の公表につきましては、福島県ウェブサイトより公表される福島県市町村民経済計算年報の公表日以降となります。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14</xdr:row>
      <xdr:rowOff>0</xdr:rowOff>
    </xdr:from>
    <xdr:to>
      <xdr:col>12</xdr:col>
      <xdr:colOff>189379</xdr:colOff>
      <xdr:row>15</xdr:row>
      <xdr:rowOff>134470</xdr:rowOff>
    </xdr:to>
    <xdr:sp macro="" textlink="">
      <xdr:nvSpPr>
        <xdr:cNvPr id="2" name="テキスト ボックス 1">
          <a:extLst>
            <a:ext uri="{FF2B5EF4-FFF2-40B4-BE49-F238E27FC236}">
              <a16:creationId xmlns:a16="http://schemas.microsoft.com/office/drawing/2014/main" id="{00000000-0008-0000-6B00-000002000000}"/>
            </a:ext>
          </a:extLst>
        </xdr:cNvPr>
        <xdr:cNvSpPr txBox="1"/>
      </xdr:nvSpPr>
      <xdr:spPr>
        <a:xfrm>
          <a:off x="0" y="4724400"/>
          <a:ext cx="8695204" cy="324970"/>
        </a:xfrm>
        <a:prstGeom prst="rect">
          <a:avLst/>
        </a:prstGeom>
        <a:solidFill>
          <a:srgbClr val="FFFFCC"/>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Ｐ明朝" panose="02020600040205080304" pitchFamily="18" charset="-128"/>
              <a:ea typeface="ＭＳ Ｐ明朝" panose="02020600040205080304" pitchFamily="18" charset="-128"/>
            </a:rPr>
            <a:t>※2022</a:t>
          </a:r>
          <a:r>
            <a:rPr kumimoji="1" lang="ja-JP" altLang="en-US" sz="1100">
              <a:latin typeface="ＭＳ Ｐ明朝" panose="02020600040205080304" pitchFamily="18" charset="-128"/>
              <a:ea typeface="ＭＳ Ｐ明朝" panose="02020600040205080304" pitchFamily="18" charset="-128"/>
            </a:rPr>
            <a:t>（令和</a:t>
          </a:r>
          <a:r>
            <a:rPr kumimoji="1" lang="en-US" altLang="ja-JP" sz="1100">
              <a:latin typeface="ＭＳ Ｐ明朝" panose="02020600040205080304" pitchFamily="18" charset="-128"/>
              <a:ea typeface="ＭＳ Ｐ明朝" panose="02020600040205080304" pitchFamily="18" charset="-128"/>
            </a:rPr>
            <a:t>4</a:t>
          </a:r>
          <a:r>
            <a:rPr kumimoji="1" lang="ja-JP" altLang="en-US" sz="1100">
              <a:latin typeface="ＭＳ Ｐ明朝" panose="02020600040205080304" pitchFamily="18" charset="-128"/>
              <a:ea typeface="ＭＳ Ｐ明朝" panose="02020600040205080304" pitchFamily="18" charset="-128"/>
            </a:rPr>
            <a:t>）年度の公表につきましては、福島県ウェブサイトより公表される福島県市町村民経済計算年報の公表日以降となります。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171450</xdr:colOff>
      <xdr:row>14</xdr:row>
      <xdr:rowOff>134470</xdr:rowOff>
    </xdr:to>
    <xdr:sp macro="" textlink="">
      <xdr:nvSpPr>
        <xdr:cNvPr id="2" name="テキスト ボックス 1">
          <a:extLst>
            <a:ext uri="{FF2B5EF4-FFF2-40B4-BE49-F238E27FC236}">
              <a16:creationId xmlns:a16="http://schemas.microsoft.com/office/drawing/2014/main" id="{00000000-0008-0000-6C00-000002000000}"/>
            </a:ext>
          </a:extLst>
        </xdr:cNvPr>
        <xdr:cNvSpPr txBox="1"/>
      </xdr:nvSpPr>
      <xdr:spPr>
        <a:xfrm>
          <a:off x="0" y="4419600"/>
          <a:ext cx="8705850" cy="324970"/>
        </a:xfrm>
        <a:prstGeom prst="rect">
          <a:avLst/>
        </a:prstGeom>
        <a:solidFill>
          <a:srgbClr val="FFFFCC"/>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Ｐ明朝" panose="02020600040205080304" pitchFamily="18" charset="-128"/>
              <a:ea typeface="ＭＳ Ｐ明朝" panose="02020600040205080304" pitchFamily="18" charset="-128"/>
            </a:rPr>
            <a:t>※2022</a:t>
          </a:r>
          <a:r>
            <a:rPr kumimoji="1" lang="ja-JP" altLang="en-US" sz="1100">
              <a:latin typeface="ＭＳ Ｐ明朝" panose="02020600040205080304" pitchFamily="18" charset="-128"/>
              <a:ea typeface="ＭＳ Ｐ明朝" panose="02020600040205080304" pitchFamily="18" charset="-128"/>
            </a:rPr>
            <a:t>（令和</a:t>
          </a:r>
          <a:r>
            <a:rPr kumimoji="1" lang="en-US" altLang="ja-JP" sz="1100">
              <a:latin typeface="ＭＳ Ｐ明朝" panose="02020600040205080304" pitchFamily="18" charset="-128"/>
              <a:ea typeface="ＭＳ Ｐ明朝" panose="02020600040205080304" pitchFamily="18" charset="-128"/>
            </a:rPr>
            <a:t>4</a:t>
          </a:r>
          <a:r>
            <a:rPr kumimoji="1" lang="ja-JP" altLang="en-US" sz="1100">
              <a:latin typeface="ＭＳ Ｐ明朝" panose="02020600040205080304" pitchFamily="18" charset="-128"/>
              <a:ea typeface="ＭＳ Ｐ明朝" panose="02020600040205080304" pitchFamily="18" charset="-128"/>
            </a:rPr>
            <a:t>）年度の公表につきましては、福島県ウェブサイトより公表される福島県市町村民経済計算年報の公表日以降となります。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76" Type="http://schemas.openxmlformats.org/officeDocument/2006/relationships/printerSettings" Target="../printerSettings/printerSettings76.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9" Type="http://schemas.openxmlformats.org/officeDocument/2006/relationships/printerSettings" Target="../printerSettings/printerSettings29.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66" Type="http://schemas.openxmlformats.org/officeDocument/2006/relationships/printerSettings" Target="../printerSettings/printerSettings66.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5" Type="http://schemas.openxmlformats.org/officeDocument/2006/relationships/printerSettings" Target="../printerSettings/printerSettings5.bin"/><Relationship Id="rId61" Type="http://schemas.openxmlformats.org/officeDocument/2006/relationships/printerSettings" Target="../printerSettings/printerSettings61.bin"/><Relationship Id="rId82" Type="http://schemas.openxmlformats.org/officeDocument/2006/relationships/printerSettings" Target="../printerSettings/printerSettings82.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81" Type="http://schemas.openxmlformats.org/officeDocument/2006/relationships/printerSettings" Target="../printerSettings/printerSettings8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77" Type="http://schemas.openxmlformats.org/officeDocument/2006/relationships/printerSettings" Target="../printerSettings/printerSettings77.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80" Type="http://schemas.openxmlformats.org/officeDocument/2006/relationships/printerSettings" Target="../printerSettings/printerSettings80.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83" Type="http://schemas.openxmlformats.org/officeDocument/2006/relationships/printerSettings" Target="../printerSettings/printerSettings83.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355.bin"/><Relationship Id="rId13" Type="http://schemas.openxmlformats.org/officeDocument/2006/relationships/printerSettings" Target="../printerSettings/printerSettings360.bin"/><Relationship Id="rId18" Type="http://schemas.openxmlformats.org/officeDocument/2006/relationships/printerSettings" Target="../printerSettings/printerSettings365.bin"/><Relationship Id="rId26" Type="http://schemas.openxmlformats.org/officeDocument/2006/relationships/printerSettings" Target="../printerSettings/printerSettings373.bin"/><Relationship Id="rId39" Type="http://schemas.openxmlformats.org/officeDocument/2006/relationships/printerSettings" Target="../printerSettings/printerSettings386.bin"/><Relationship Id="rId3" Type="http://schemas.openxmlformats.org/officeDocument/2006/relationships/printerSettings" Target="../printerSettings/printerSettings350.bin"/><Relationship Id="rId21" Type="http://schemas.openxmlformats.org/officeDocument/2006/relationships/printerSettings" Target="../printerSettings/printerSettings368.bin"/><Relationship Id="rId34" Type="http://schemas.openxmlformats.org/officeDocument/2006/relationships/printerSettings" Target="../printerSettings/printerSettings381.bin"/><Relationship Id="rId42" Type="http://schemas.openxmlformats.org/officeDocument/2006/relationships/printerSettings" Target="../printerSettings/printerSettings389.bin"/><Relationship Id="rId7" Type="http://schemas.openxmlformats.org/officeDocument/2006/relationships/printerSettings" Target="../printerSettings/printerSettings354.bin"/><Relationship Id="rId12" Type="http://schemas.openxmlformats.org/officeDocument/2006/relationships/printerSettings" Target="../printerSettings/printerSettings359.bin"/><Relationship Id="rId17" Type="http://schemas.openxmlformats.org/officeDocument/2006/relationships/printerSettings" Target="../printerSettings/printerSettings364.bin"/><Relationship Id="rId25" Type="http://schemas.openxmlformats.org/officeDocument/2006/relationships/printerSettings" Target="../printerSettings/printerSettings372.bin"/><Relationship Id="rId33" Type="http://schemas.openxmlformats.org/officeDocument/2006/relationships/printerSettings" Target="../printerSettings/printerSettings380.bin"/><Relationship Id="rId38" Type="http://schemas.openxmlformats.org/officeDocument/2006/relationships/printerSettings" Target="../printerSettings/printerSettings385.bin"/><Relationship Id="rId46" Type="http://schemas.openxmlformats.org/officeDocument/2006/relationships/printerSettings" Target="../printerSettings/printerSettings393.bin"/><Relationship Id="rId2" Type="http://schemas.openxmlformats.org/officeDocument/2006/relationships/printerSettings" Target="../printerSettings/printerSettings349.bin"/><Relationship Id="rId16" Type="http://schemas.openxmlformats.org/officeDocument/2006/relationships/printerSettings" Target="../printerSettings/printerSettings363.bin"/><Relationship Id="rId20" Type="http://schemas.openxmlformats.org/officeDocument/2006/relationships/printerSettings" Target="../printerSettings/printerSettings367.bin"/><Relationship Id="rId29" Type="http://schemas.openxmlformats.org/officeDocument/2006/relationships/printerSettings" Target="../printerSettings/printerSettings376.bin"/><Relationship Id="rId41" Type="http://schemas.openxmlformats.org/officeDocument/2006/relationships/printerSettings" Target="../printerSettings/printerSettings388.bin"/><Relationship Id="rId1" Type="http://schemas.openxmlformats.org/officeDocument/2006/relationships/printerSettings" Target="../printerSettings/printerSettings348.bin"/><Relationship Id="rId6" Type="http://schemas.openxmlformats.org/officeDocument/2006/relationships/printerSettings" Target="../printerSettings/printerSettings353.bin"/><Relationship Id="rId11" Type="http://schemas.openxmlformats.org/officeDocument/2006/relationships/printerSettings" Target="../printerSettings/printerSettings358.bin"/><Relationship Id="rId24" Type="http://schemas.openxmlformats.org/officeDocument/2006/relationships/printerSettings" Target="../printerSettings/printerSettings371.bin"/><Relationship Id="rId32" Type="http://schemas.openxmlformats.org/officeDocument/2006/relationships/printerSettings" Target="../printerSettings/printerSettings379.bin"/><Relationship Id="rId37" Type="http://schemas.openxmlformats.org/officeDocument/2006/relationships/printerSettings" Target="../printerSettings/printerSettings384.bin"/><Relationship Id="rId40" Type="http://schemas.openxmlformats.org/officeDocument/2006/relationships/printerSettings" Target="../printerSettings/printerSettings387.bin"/><Relationship Id="rId45" Type="http://schemas.openxmlformats.org/officeDocument/2006/relationships/printerSettings" Target="../printerSettings/printerSettings392.bin"/><Relationship Id="rId5" Type="http://schemas.openxmlformats.org/officeDocument/2006/relationships/printerSettings" Target="../printerSettings/printerSettings352.bin"/><Relationship Id="rId15" Type="http://schemas.openxmlformats.org/officeDocument/2006/relationships/printerSettings" Target="../printerSettings/printerSettings362.bin"/><Relationship Id="rId23" Type="http://schemas.openxmlformats.org/officeDocument/2006/relationships/printerSettings" Target="../printerSettings/printerSettings370.bin"/><Relationship Id="rId28" Type="http://schemas.openxmlformats.org/officeDocument/2006/relationships/printerSettings" Target="../printerSettings/printerSettings375.bin"/><Relationship Id="rId36" Type="http://schemas.openxmlformats.org/officeDocument/2006/relationships/printerSettings" Target="../printerSettings/printerSettings383.bin"/><Relationship Id="rId10" Type="http://schemas.openxmlformats.org/officeDocument/2006/relationships/printerSettings" Target="../printerSettings/printerSettings357.bin"/><Relationship Id="rId19" Type="http://schemas.openxmlformats.org/officeDocument/2006/relationships/printerSettings" Target="../printerSettings/printerSettings366.bin"/><Relationship Id="rId31" Type="http://schemas.openxmlformats.org/officeDocument/2006/relationships/printerSettings" Target="../printerSettings/printerSettings378.bin"/><Relationship Id="rId44" Type="http://schemas.openxmlformats.org/officeDocument/2006/relationships/printerSettings" Target="../printerSettings/printerSettings391.bin"/><Relationship Id="rId4" Type="http://schemas.openxmlformats.org/officeDocument/2006/relationships/printerSettings" Target="../printerSettings/printerSettings351.bin"/><Relationship Id="rId9" Type="http://schemas.openxmlformats.org/officeDocument/2006/relationships/printerSettings" Target="../printerSettings/printerSettings356.bin"/><Relationship Id="rId14" Type="http://schemas.openxmlformats.org/officeDocument/2006/relationships/printerSettings" Target="../printerSettings/printerSettings361.bin"/><Relationship Id="rId22" Type="http://schemas.openxmlformats.org/officeDocument/2006/relationships/printerSettings" Target="../printerSettings/printerSettings369.bin"/><Relationship Id="rId27" Type="http://schemas.openxmlformats.org/officeDocument/2006/relationships/printerSettings" Target="../printerSettings/printerSettings374.bin"/><Relationship Id="rId30" Type="http://schemas.openxmlformats.org/officeDocument/2006/relationships/printerSettings" Target="../printerSettings/printerSettings377.bin"/><Relationship Id="rId35" Type="http://schemas.openxmlformats.org/officeDocument/2006/relationships/printerSettings" Target="../printerSettings/printerSettings382.bin"/><Relationship Id="rId43" Type="http://schemas.openxmlformats.org/officeDocument/2006/relationships/printerSettings" Target="../printerSettings/printerSettings390.bin"/></Relationships>
</file>

<file path=xl/worksheets/_rels/sheet11.xml.rels><?xml version="1.0" encoding="UTF-8" standalone="yes"?>
<Relationships xmlns="http://schemas.openxmlformats.org/package/2006/relationships"><Relationship Id="rId13" Type="http://schemas.openxmlformats.org/officeDocument/2006/relationships/printerSettings" Target="../printerSettings/printerSettings406.bin"/><Relationship Id="rId18" Type="http://schemas.openxmlformats.org/officeDocument/2006/relationships/printerSettings" Target="../printerSettings/printerSettings411.bin"/><Relationship Id="rId26" Type="http://schemas.openxmlformats.org/officeDocument/2006/relationships/printerSettings" Target="../printerSettings/printerSettings419.bin"/><Relationship Id="rId39" Type="http://schemas.openxmlformats.org/officeDocument/2006/relationships/printerSettings" Target="../printerSettings/printerSettings432.bin"/><Relationship Id="rId21" Type="http://schemas.openxmlformats.org/officeDocument/2006/relationships/printerSettings" Target="../printerSettings/printerSettings414.bin"/><Relationship Id="rId34" Type="http://schemas.openxmlformats.org/officeDocument/2006/relationships/printerSettings" Target="../printerSettings/printerSettings427.bin"/><Relationship Id="rId42" Type="http://schemas.openxmlformats.org/officeDocument/2006/relationships/printerSettings" Target="../printerSettings/printerSettings435.bin"/><Relationship Id="rId47" Type="http://schemas.openxmlformats.org/officeDocument/2006/relationships/printerSettings" Target="../printerSettings/printerSettings440.bin"/><Relationship Id="rId50" Type="http://schemas.openxmlformats.org/officeDocument/2006/relationships/printerSettings" Target="../printerSettings/printerSettings443.bin"/><Relationship Id="rId55" Type="http://schemas.openxmlformats.org/officeDocument/2006/relationships/printerSettings" Target="../printerSettings/printerSettings448.bin"/><Relationship Id="rId63" Type="http://schemas.openxmlformats.org/officeDocument/2006/relationships/printerSettings" Target="../printerSettings/printerSettings456.bin"/><Relationship Id="rId68" Type="http://schemas.openxmlformats.org/officeDocument/2006/relationships/printerSettings" Target="../printerSettings/printerSettings461.bin"/><Relationship Id="rId76" Type="http://schemas.openxmlformats.org/officeDocument/2006/relationships/printerSettings" Target="../printerSettings/printerSettings469.bin"/><Relationship Id="rId7" Type="http://schemas.openxmlformats.org/officeDocument/2006/relationships/printerSettings" Target="../printerSettings/printerSettings400.bin"/><Relationship Id="rId71" Type="http://schemas.openxmlformats.org/officeDocument/2006/relationships/printerSettings" Target="../printerSettings/printerSettings464.bin"/><Relationship Id="rId2" Type="http://schemas.openxmlformats.org/officeDocument/2006/relationships/printerSettings" Target="../printerSettings/printerSettings395.bin"/><Relationship Id="rId16" Type="http://schemas.openxmlformats.org/officeDocument/2006/relationships/printerSettings" Target="../printerSettings/printerSettings409.bin"/><Relationship Id="rId29" Type="http://schemas.openxmlformats.org/officeDocument/2006/relationships/printerSettings" Target="../printerSettings/printerSettings422.bin"/><Relationship Id="rId11" Type="http://schemas.openxmlformats.org/officeDocument/2006/relationships/printerSettings" Target="../printerSettings/printerSettings404.bin"/><Relationship Id="rId24" Type="http://schemas.openxmlformats.org/officeDocument/2006/relationships/printerSettings" Target="../printerSettings/printerSettings417.bin"/><Relationship Id="rId32" Type="http://schemas.openxmlformats.org/officeDocument/2006/relationships/printerSettings" Target="../printerSettings/printerSettings425.bin"/><Relationship Id="rId37" Type="http://schemas.openxmlformats.org/officeDocument/2006/relationships/printerSettings" Target="../printerSettings/printerSettings430.bin"/><Relationship Id="rId40" Type="http://schemas.openxmlformats.org/officeDocument/2006/relationships/printerSettings" Target="../printerSettings/printerSettings433.bin"/><Relationship Id="rId45" Type="http://schemas.openxmlformats.org/officeDocument/2006/relationships/printerSettings" Target="../printerSettings/printerSettings438.bin"/><Relationship Id="rId53" Type="http://schemas.openxmlformats.org/officeDocument/2006/relationships/printerSettings" Target="../printerSettings/printerSettings446.bin"/><Relationship Id="rId58" Type="http://schemas.openxmlformats.org/officeDocument/2006/relationships/printerSettings" Target="../printerSettings/printerSettings451.bin"/><Relationship Id="rId66" Type="http://schemas.openxmlformats.org/officeDocument/2006/relationships/printerSettings" Target="../printerSettings/printerSettings459.bin"/><Relationship Id="rId74" Type="http://schemas.openxmlformats.org/officeDocument/2006/relationships/printerSettings" Target="../printerSettings/printerSettings467.bin"/><Relationship Id="rId79" Type="http://schemas.openxmlformats.org/officeDocument/2006/relationships/printerSettings" Target="../printerSettings/printerSettings472.bin"/><Relationship Id="rId5" Type="http://schemas.openxmlformats.org/officeDocument/2006/relationships/printerSettings" Target="../printerSettings/printerSettings398.bin"/><Relationship Id="rId61" Type="http://schemas.openxmlformats.org/officeDocument/2006/relationships/printerSettings" Target="../printerSettings/printerSettings454.bin"/><Relationship Id="rId82" Type="http://schemas.openxmlformats.org/officeDocument/2006/relationships/printerSettings" Target="../printerSettings/printerSettings475.bin"/><Relationship Id="rId10" Type="http://schemas.openxmlformats.org/officeDocument/2006/relationships/printerSettings" Target="../printerSettings/printerSettings403.bin"/><Relationship Id="rId19" Type="http://schemas.openxmlformats.org/officeDocument/2006/relationships/printerSettings" Target="../printerSettings/printerSettings412.bin"/><Relationship Id="rId31" Type="http://schemas.openxmlformats.org/officeDocument/2006/relationships/printerSettings" Target="../printerSettings/printerSettings424.bin"/><Relationship Id="rId44" Type="http://schemas.openxmlformats.org/officeDocument/2006/relationships/printerSettings" Target="../printerSettings/printerSettings437.bin"/><Relationship Id="rId52" Type="http://schemas.openxmlformats.org/officeDocument/2006/relationships/printerSettings" Target="../printerSettings/printerSettings445.bin"/><Relationship Id="rId60" Type="http://schemas.openxmlformats.org/officeDocument/2006/relationships/printerSettings" Target="../printerSettings/printerSettings453.bin"/><Relationship Id="rId65" Type="http://schemas.openxmlformats.org/officeDocument/2006/relationships/printerSettings" Target="../printerSettings/printerSettings458.bin"/><Relationship Id="rId73" Type="http://schemas.openxmlformats.org/officeDocument/2006/relationships/printerSettings" Target="../printerSettings/printerSettings466.bin"/><Relationship Id="rId78" Type="http://schemas.openxmlformats.org/officeDocument/2006/relationships/printerSettings" Target="../printerSettings/printerSettings471.bin"/><Relationship Id="rId81" Type="http://schemas.openxmlformats.org/officeDocument/2006/relationships/printerSettings" Target="../printerSettings/printerSettings474.bin"/><Relationship Id="rId4" Type="http://schemas.openxmlformats.org/officeDocument/2006/relationships/printerSettings" Target="../printerSettings/printerSettings397.bin"/><Relationship Id="rId9" Type="http://schemas.openxmlformats.org/officeDocument/2006/relationships/printerSettings" Target="../printerSettings/printerSettings402.bin"/><Relationship Id="rId14" Type="http://schemas.openxmlformats.org/officeDocument/2006/relationships/printerSettings" Target="../printerSettings/printerSettings407.bin"/><Relationship Id="rId22" Type="http://schemas.openxmlformats.org/officeDocument/2006/relationships/printerSettings" Target="../printerSettings/printerSettings415.bin"/><Relationship Id="rId27" Type="http://schemas.openxmlformats.org/officeDocument/2006/relationships/printerSettings" Target="../printerSettings/printerSettings420.bin"/><Relationship Id="rId30" Type="http://schemas.openxmlformats.org/officeDocument/2006/relationships/printerSettings" Target="../printerSettings/printerSettings423.bin"/><Relationship Id="rId35" Type="http://schemas.openxmlformats.org/officeDocument/2006/relationships/printerSettings" Target="../printerSettings/printerSettings428.bin"/><Relationship Id="rId43" Type="http://schemas.openxmlformats.org/officeDocument/2006/relationships/printerSettings" Target="../printerSettings/printerSettings436.bin"/><Relationship Id="rId48" Type="http://schemas.openxmlformats.org/officeDocument/2006/relationships/printerSettings" Target="../printerSettings/printerSettings441.bin"/><Relationship Id="rId56" Type="http://schemas.openxmlformats.org/officeDocument/2006/relationships/printerSettings" Target="../printerSettings/printerSettings449.bin"/><Relationship Id="rId64" Type="http://schemas.openxmlformats.org/officeDocument/2006/relationships/printerSettings" Target="../printerSettings/printerSettings457.bin"/><Relationship Id="rId69" Type="http://schemas.openxmlformats.org/officeDocument/2006/relationships/printerSettings" Target="../printerSettings/printerSettings462.bin"/><Relationship Id="rId77" Type="http://schemas.openxmlformats.org/officeDocument/2006/relationships/printerSettings" Target="../printerSettings/printerSettings470.bin"/><Relationship Id="rId8" Type="http://schemas.openxmlformats.org/officeDocument/2006/relationships/printerSettings" Target="../printerSettings/printerSettings401.bin"/><Relationship Id="rId51" Type="http://schemas.openxmlformats.org/officeDocument/2006/relationships/printerSettings" Target="../printerSettings/printerSettings444.bin"/><Relationship Id="rId72" Type="http://schemas.openxmlformats.org/officeDocument/2006/relationships/printerSettings" Target="../printerSettings/printerSettings465.bin"/><Relationship Id="rId80" Type="http://schemas.openxmlformats.org/officeDocument/2006/relationships/printerSettings" Target="../printerSettings/printerSettings473.bin"/><Relationship Id="rId3" Type="http://schemas.openxmlformats.org/officeDocument/2006/relationships/printerSettings" Target="../printerSettings/printerSettings396.bin"/><Relationship Id="rId12" Type="http://schemas.openxmlformats.org/officeDocument/2006/relationships/printerSettings" Target="../printerSettings/printerSettings405.bin"/><Relationship Id="rId17" Type="http://schemas.openxmlformats.org/officeDocument/2006/relationships/printerSettings" Target="../printerSettings/printerSettings410.bin"/><Relationship Id="rId25" Type="http://schemas.openxmlformats.org/officeDocument/2006/relationships/printerSettings" Target="../printerSettings/printerSettings418.bin"/><Relationship Id="rId33" Type="http://schemas.openxmlformats.org/officeDocument/2006/relationships/printerSettings" Target="../printerSettings/printerSettings426.bin"/><Relationship Id="rId38" Type="http://schemas.openxmlformats.org/officeDocument/2006/relationships/printerSettings" Target="../printerSettings/printerSettings431.bin"/><Relationship Id="rId46" Type="http://schemas.openxmlformats.org/officeDocument/2006/relationships/printerSettings" Target="../printerSettings/printerSettings439.bin"/><Relationship Id="rId59" Type="http://schemas.openxmlformats.org/officeDocument/2006/relationships/printerSettings" Target="../printerSettings/printerSettings452.bin"/><Relationship Id="rId67" Type="http://schemas.openxmlformats.org/officeDocument/2006/relationships/printerSettings" Target="../printerSettings/printerSettings460.bin"/><Relationship Id="rId20" Type="http://schemas.openxmlformats.org/officeDocument/2006/relationships/printerSettings" Target="../printerSettings/printerSettings413.bin"/><Relationship Id="rId41" Type="http://schemas.openxmlformats.org/officeDocument/2006/relationships/printerSettings" Target="../printerSettings/printerSettings434.bin"/><Relationship Id="rId54" Type="http://schemas.openxmlformats.org/officeDocument/2006/relationships/printerSettings" Target="../printerSettings/printerSettings447.bin"/><Relationship Id="rId62" Type="http://schemas.openxmlformats.org/officeDocument/2006/relationships/printerSettings" Target="../printerSettings/printerSettings455.bin"/><Relationship Id="rId70" Type="http://schemas.openxmlformats.org/officeDocument/2006/relationships/printerSettings" Target="../printerSettings/printerSettings463.bin"/><Relationship Id="rId75" Type="http://schemas.openxmlformats.org/officeDocument/2006/relationships/printerSettings" Target="../printerSettings/printerSettings468.bin"/><Relationship Id="rId83" Type="http://schemas.openxmlformats.org/officeDocument/2006/relationships/printerSettings" Target="../printerSettings/printerSettings476.bin"/><Relationship Id="rId1" Type="http://schemas.openxmlformats.org/officeDocument/2006/relationships/printerSettings" Target="../printerSettings/printerSettings394.bin"/><Relationship Id="rId6" Type="http://schemas.openxmlformats.org/officeDocument/2006/relationships/printerSettings" Target="../printerSettings/printerSettings399.bin"/><Relationship Id="rId15" Type="http://schemas.openxmlformats.org/officeDocument/2006/relationships/printerSettings" Target="../printerSettings/printerSettings408.bin"/><Relationship Id="rId23" Type="http://schemas.openxmlformats.org/officeDocument/2006/relationships/printerSettings" Target="../printerSettings/printerSettings416.bin"/><Relationship Id="rId28" Type="http://schemas.openxmlformats.org/officeDocument/2006/relationships/printerSettings" Target="../printerSettings/printerSettings421.bin"/><Relationship Id="rId36" Type="http://schemas.openxmlformats.org/officeDocument/2006/relationships/printerSettings" Target="../printerSettings/printerSettings429.bin"/><Relationship Id="rId49" Type="http://schemas.openxmlformats.org/officeDocument/2006/relationships/printerSettings" Target="../printerSettings/printerSettings442.bin"/><Relationship Id="rId57" Type="http://schemas.openxmlformats.org/officeDocument/2006/relationships/printerSettings" Target="../printerSettings/printerSettings450.bin"/></Relationships>
</file>

<file path=xl/worksheets/_rels/sheet12.xml.rels><?xml version="1.0" encoding="UTF-8" standalone="yes"?>
<Relationships xmlns="http://schemas.openxmlformats.org/package/2006/relationships"><Relationship Id="rId13" Type="http://schemas.openxmlformats.org/officeDocument/2006/relationships/printerSettings" Target="../printerSettings/printerSettings489.bin"/><Relationship Id="rId18" Type="http://schemas.openxmlformats.org/officeDocument/2006/relationships/printerSettings" Target="../printerSettings/printerSettings494.bin"/><Relationship Id="rId26" Type="http://schemas.openxmlformats.org/officeDocument/2006/relationships/printerSettings" Target="../printerSettings/printerSettings502.bin"/><Relationship Id="rId39" Type="http://schemas.openxmlformats.org/officeDocument/2006/relationships/printerSettings" Target="../printerSettings/printerSettings515.bin"/><Relationship Id="rId21" Type="http://schemas.openxmlformats.org/officeDocument/2006/relationships/printerSettings" Target="../printerSettings/printerSettings497.bin"/><Relationship Id="rId34" Type="http://schemas.openxmlformats.org/officeDocument/2006/relationships/printerSettings" Target="../printerSettings/printerSettings510.bin"/><Relationship Id="rId42" Type="http://schemas.openxmlformats.org/officeDocument/2006/relationships/printerSettings" Target="../printerSettings/printerSettings518.bin"/><Relationship Id="rId47" Type="http://schemas.openxmlformats.org/officeDocument/2006/relationships/printerSettings" Target="../printerSettings/printerSettings523.bin"/><Relationship Id="rId50" Type="http://schemas.openxmlformats.org/officeDocument/2006/relationships/printerSettings" Target="../printerSettings/printerSettings526.bin"/><Relationship Id="rId55" Type="http://schemas.openxmlformats.org/officeDocument/2006/relationships/printerSettings" Target="../printerSettings/printerSettings531.bin"/><Relationship Id="rId63" Type="http://schemas.openxmlformats.org/officeDocument/2006/relationships/printerSettings" Target="../printerSettings/printerSettings539.bin"/><Relationship Id="rId68" Type="http://schemas.openxmlformats.org/officeDocument/2006/relationships/printerSettings" Target="../printerSettings/printerSettings544.bin"/><Relationship Id="rId76" Type="http://schemas.openxmlformats.org/officeDocument/2006/relationships/printerSettings" Target="../printerSettings/printerSettings552.bin"/><Relationship Id="rId7" Type="http://schemas.openxmlformats.org/officeDocument/2006/relationships/printerSettings" Target="../printerSettings/printerSettings483.bin"/><Relationship Id="rId71" Type="http://schemas.openxmlformats.org/officeDocument/2006/relationships/printerSettings" Target="../printerSettings/printerSettings547.bin"/><Relationship Id="rId2" Type="http://schemas.openxmlformats.org/officeDocument/2006/relationships/printerSettings" Target="../printerSettings/printerSettings478.bin"/><Relationship Id="rId16" Type="http://schemas.openxmlformats.org/officeDocument/2006/relationships/printerSettings" Target="../printerSettings/printerSettings492.bin"/><Relationship Id="rId29" Type="http://schemas.openxmlformats.org/officeDocument/2006/relationships/printerSettings" Target="../printerSettings/printerSettings505.bin"/><Relationship Id="rId11" Type="http://schemas.openxmlformats.org/officeDocument/2006/relationships/printerSettings" Target="../printerSettings/printerSettings487.bin"/><Relationship Id="rId24" Type="http://schemas.openxmlformats.org/officeDocument/2006/relationships/printerSettings" Target="../printerSettings/printerSettings500.bin"/><Relationship Id="rId32" Type="http://schemas.openxmlformats.org/officeDocument/2006/relationships/printerSettings" Target="../printerSettings/printerSettings508.bin"/><Relationship Id="rId37" Type="http://schemas.openxmlformats.org/officeDocument/2006/relationships/printerSettings" Target="../printerSettings/printerSettings513.bin"/><Relationship Id="rId40" Type="http://schemas.openxmlformats.org/officeDocument/2006/relationships/printerSettings" Target="../printerSettings/printerSettings516.bin"/><Relationship Id="rId45" Type="http://schemas.openxmlformats.org/officeDocument/2006/relationships/printerSettings" Target="../printerSettings/printerSettings521.bin"/><Relationship Id="rId53" Type="http://schemas.openxmlformats.org/officeDocument/2006/relationships/printerSettings" Target="../printerSettings/printerSettings529.bin"/><Relationship Id="rId58" Type="http://schemas.openxmlformats.org/officeDocument/2006/relationships/printerSettings" Target="../printerSettings/printerSettings534.bin"/><Relationship Id="rId66" Type="http://schemas.openxmlformats.org/officeDocument/2006/relationships/printerSettings" Target="../printerSettings/printerSettings542.bin"/><Relationship Id="rId74" Type="http://schemas.openxmlformats.org/officeDocument/2006/relationships/printerSettings" Target="../printerSettings/printerSettings550.bin"/><Relationship Id="rId79" Type="http://schemas.openxmlformats.org/officeDocument/2006/relationships/printerSettings" Target="../printerSettings/printerSettings555.bin"/><Relationship Id="rId5" Type="http://schemas.openxmlformats.org/officeDocument/2006/relationships/printerSettings" Target="../printerSettings/printerSettings481.bin"/><Relationship Id="rId61" Type="http://schemas.openxmlformats.org/officeDocument/2006/relationships/printerSettings" Target="../printerSettings/printerSettings537.bin"/><Relationship Id="rId82" Type="http://schemas.openxmlformats.org/officeDocument/2006/relationships/printerSettings" Target="../printerSettings/printerSettings558.bin"/><Relationship Id="rId10" Type="http://schemas.openxmlformats.org/officeDocument/2006/relationships/printerSettings" Target="../printerSettings/printerSettings486.bin"/><Relationship Id="rId19" Type="http://schemas.openxmlformats.org/officeDocument/2006/relationships/printerSettings" Target="../printerSettings/printerSettings495.bin"/><Relationship Id="rId31" Type="http://schemas.openxmlformats.org/officeDocument/2006/relationships/printerSettings" Target="../printerSettings/printerSettings507.bin"/><Relationship Id="rId44" Type="http://schemas.openxmlformats.org/officeDocument/2006/relationships/printerSettings" Target="../printerSettings/printerSettings520.bin"/><Relationship Id="rId52" Type="http://schemas.openxmlformats.org/officeDocument/2006/relationships/printerSettings" Target="../printerSettings/printerSettings528.bin"/><Relationship Id="rId60" Type="http://schemas.openxmlformats.org/officeDocument/2006/relationships/printerSettings" Target="../printerSettings/printerSettings536.bin"/><Relationship Id="rId65" Type="http://schemas.openxmlformats.org/officeDocument/2006/relationships/printerSettings" Target="../printerSettings/printerSettings541.bin"/><Relationship Id="rId73" Type="http://schemas.openxmlformats.org/officeDocument/2006/relationships/printerSettings" Target="../printerSettings/printerSettings549.bin"/><Relationship Id="rId78" Type="http://schemas.openxmlformats.org/officeDocument/2006/relationships/printerSettings" Target="../printerSettings/printerSettings554.bin"/><Relationship Id="rId81" Type="http://schemas.openxmlformats.org/officeDocument/2006/relationships/printerSettings" Target="../printerSettings/printerSettings557.bin"/><Relationship Id="rId4" Type="http://schemas.openxmlformats.org/officeDocument/2006/relationships/printerSettings" Target="../printerSettings/printerSettings480.bin"/><Relationship Id="rId9" Type="http://schemas.openxmlformats.org/officeDocument/2006/relationships/printerSettings" Target="../printerSettings/printerSettings485.bin"/><Relationship Id="rId14" Type="http://schemas.openxmlformats.org/officeDocument/2006/relationships/printerSettings" Target="../printerSettings/printerSettings490.bin"/><Relationship Id="rId22" Type="http://schemas.openxmlformats.org/officeDocument/2006/relationships/printerSettings" Target="../printerSettings/printerSettings498.bin"/><Relationship Id="rId27" Type="http://schemas.openxmlformats.org/officeDocument/2006/relationships/printerSettings" Target="../printerSettings/printerSettings503.bin"/><Relationship Id="rId30" Type="http://schemas.openxmlformats.org/officeDocument/2006/relationships/printerSettings" Target="../printerSettings/printerSettings506.bin"/><Relationship Id="rId35" Type="http://schemas.openxmlformats.org/officeDocument/2006/relationships/printerSettings" Target="../printerSettings/printerSettings511.bin"/><Relationship Id="rId43" Type="http://schemas.openxmlformats.org/officeDocument/2006/relationships/printerSettings" Target="../printerSettings/printerSettings519.bin"/><Relationship Id="rId48" Type="http://schemas.openxmlformats.org/officeDocument/2006/relationships/printerSettings" Target="../printerSettings/printerSettings524.bin"/><Relationship Id="rId56" Type="http://schemas.openxmlformats.org/officeDocument/2006/relationships/printerSettings" Target="../printerSettings/printerSettings532.bin"/><Relationship Id="rId64" Type="http://schemas.openxmlformats.org/officeDocument/2006/relationships/printerSettings" Target="../printerSettings/printerSettings540.bin"/><Relationship Id="rId69" Type="http://schemas.openxmlformats.org/officeDocument/2006/relationships/printerSettings" Target="../printerSettings/printerSettings545.bin"/><Relationship Id="rId77" Type="http://schemas.openxmlformats.org/officeDocument/2006/relationships/printerSettings" Target="../printerSettings/printerSettings553.bin"/><Relationship Id="rId8" Type="http://schemas.openxmlformats.org/officeDocument/2006/relationships/printerSettings" Target="../printerSettings/printerSettings484.bin"/><Relationship Id="rId51" Type="http://schemas.openxmlformats.org/officeDocument/2006/relationships/printerSettings" Target="../printerSettings/printerSettings527.bin"/><Relationship Id="rId72" Type="http://schemas.openxmlformats.org/officeDocument/2006/relationships/printerSettings" Target="../printerSettings/printerSettings548.bin"/><Relationship Id="rId80" Type="http://schemas.openxmlformats.org/officeDocument/2006/relationships/printerSettings" Target="../printerSettings/printerSettings556.bin"/><Relationship Id="rId3" Type="http://schemas.openxmlformats.org/officeDocument/2006/relationships/printerSettings" Target="../printerSettings/printerSettings479.bin"/><Relationship Id="rId12" Type="http://schemas.openxmlformats.org/officeDocument/2006/relationships/printerSettings" Target="../printerSettings/printerSettings488.bin"/><Relationship Id="rId17" Type="http://schemas.openxmlformats.org/officeDocument/2006/relationships/printerSettings" Target="../printerSettings/printerSettings493.bin"/><Relationship Id="rId25" Type="http://schemas.openxmlformats.org/officeDocument/2006/relationships/printerSettings" Target="../printerSettings/printerSettings501.bin"/><Relationship Id="rId33" Type="http://schemas.openxmlformats.org/officeDocument/2006/relationships/printerSettings" Target="../printerSettings/printerSettings509.bin"/><Relationship Id="rId38" Type="http://schemas.openxmlformats.org/officeDocument/2006/relationships/printerSettings" Target="../printerSettings/printerSettings514.bin"/><Relationship Id="rId46" Type="http://schemas.openxmlformats.org/officeDocument/2006/relationships/printerSettings" Target="../printerSettings/printerSettings522.bin"/><Relationship Id="rId59" Type="http://schemas.openxmlformats.org/officeDocument/2006/relationships/printerSettings" Target="../printerSettings/printerSettings535.bin"/><Relationship Id="rId67" Type="http://schemas.openxmlformats.org/officeDocument/2006/relationships/printerSettings" Target="../printerSettings/printerSettings543.bin"/><Relationship Id="rId20" Type="http://schemas.openxmlformats.org/officeDocument/2006/relationships/printerSettings" Target="../printerSettings/printerSettings496.bin"/><Relationship Id="rId41" Type="http://schemas.openxmlformats.org/officeDocument/2006/relationships/printerSettings" Target="../printerSettings/printerSettings517.bin"/><Relationship Id="rId54" Type="http://schemas.openxmlformats.org/officeDocument/2006/relationships/printerSettings" Target="../printerSettings/printerSettings530.bin"/><Relationship Id="rId62" Type="http://schemas.openxmlformats.org/officeDocument/2006/relationships/printerSettings" Target="../printerSettings/printerSettings538.bin"/><Relationship Id="rId70" Type="http://schemas.openxmlformats.org/officeDocument/2006/relationships/printerSettings" Target="../printerSettings/printerSettings546.bin"/><Relationship Id="rId75" Type="http://schemas.openxmlformats.org/officeDocument/2006/relationships/printerSettings" Target="../printerSettings/printerSettings551.bin"/><Relationship Id="rId83" Type="http://schemas.openxmlformats.org/officeDocument/2006/relationships/printerSettings" Target="../printerSettings/printerSettings559.bin"/><Relationship Id="rId1" Type="http://schemas.openxmlformats.org/officeDocument/2006/relationships/printerSettings" Target="../printerSettings/printerSettings477.bin"/><Relationship Id="rId6" Type="http://schemas.openxmlformats.org/officeDocument/2006/relationships/printerSettings" Target="../printerSettings/printerSettings482.bin"/><Relationship Id="rId15" Type="http://schemas.openxmlformats.org/officeDocument/2006/relationships/printerSettings" Target="../printerSettings/printerSettings491.bin"/><Relationship Id="rId23" Type="http://schemas.openxmlformats.org/officeDocument/2006/relationships/printerSettings" Target="../printerSettings/printerSettings499.bin"/><Relationship Id="rId28" Type="http://schemas.openxmlformats.org/officeDocument/2006/relationships/printerSettings" Target="../printerSettings/printerSettings504.bin"/><Relationship Id="rId36" Type="http://schemas.openxmlformats.org/officeDocument/2006/relationships/printerSettings" Target="../printerSettings/printerSettings512.bin"/><Relationship Id="rId49" Type="http://schemas.openxmlformats.org/officeDocument/2006/relationships/printerSettings" Target="../printerSettings/printerSettings525.bin"/><Relationship Id="rId57" Type="http://schemas.openxmlformats.org/officeDocument/2006/relationships/printerSettings" Target="../printerSettings/printerSettings533.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96.bin"/><Relationship Id="rId18" Type="http://schemas.openxmlformats.org/officeDocument/2006/relationships/printerSettings" Target="../printerSettings/printerSettings101.bin"/><Relationship Id="rId26" Type="http://schemas.openxmlformats.org/officeDocument/2006/relationships/printerSettings" Target="../printerSettings/printerSettings109.bin"/><Relationship Id="rId39" Type="http://schemas.openxmlformats.org/officeDocument/2006/relationships/printerSettings" Target="../printerSettings/printerSettings122.bin"/><Relationship Id="rId21" Type="http://schemas.openxmlformats.org/officeDocument/2006/relationships/printerSettings" Target="../printerSettings/printerSettings104.bin"/><Relationship Id="rId34" Type="http://schemas.openxmlformats.org/officeDocument/2006/relationships/printerSettings" Target="../printerSettings/printerSettings117.bin"/><Relationship Id="rId42" Type="http://schemas.openxmlformats.org/officeDocument/2006/relationships/printerSettings" Target="../printerSettings/printerSettings125.bin"/><Relationship Id="rId47" Type="http://schemas.openxmlformats.org/officeDocument/2006/relationships/printerSettings" Target="../printerSettings/printerSettings130.bin"/><Relationship Id="rId50" Type="http://schemas.openxmlformats.org/officeDocument/2006/relationships/printerSettings" Target="../printerSettings/printerSettings133.bin"/><Relationship Id="rId55" Type="http://schemas.openxmlformats.org/officeDocument/2006/relationships/printerSettings" Target="../printerSettings/printerSettings138.bin"/><Relationship Id="rId63" Type="http://schemas.openxmlformats.org/officeDocument/2006/relationships/printerSettings" Target="../printerSettings/printerSettings146.bin"/><Relationship Id="rId68" Type="http://schemas.openxmlformats.org/officeDocument/2006/relationships/printerSettings" Target="../printerSettings/printerSettings151.bin"/><Relationship Id="rId76" Type="http://schemas.openxmlformats.org/officeDocument/2006/relationships/printerSettings" Target="../printerSettings/printerSettings159.bin"/><Relationship Id="rId7" Type="http://schemas.openxmlformats.org/officeDocument/2006/relationships/printerSettings" Target="../printerSettings/printerSettings90.bin"/><Relationship Id="rId71" Type="http://schemas.openxmlformats.org/officeDocument/2006/relationships/printerSettings" Target="../printerSettings/printerSettings154.bin"/><Relationship Id="rId2" Type="http://schemas.openxmlformats.org/officeDocument/2006/relationships/printerSettings" Target="../printerSettings/printerSettings85.bin"/><Relationship Id="rId16" Type="http://schemas.openxmlformats.org/officeDocument/2006/relationships/printerSettings" Target="../printerSettings/printerSettings99.bin"/><Relationship Id="rId29" Type="http://schemas.openxmlformats.org/officeDocument/2006/relationships/printerSettings" Target="../printerSettings/printerSettings112.bin"/><Relationship Id="rId11" Type="http://schemas.openxmlformats.org/officeDocument/2006/relationships/printerSettings" Target="../printerSettings/printerSettings94.bin"/><Relationship Id="rId24" Type="http://schemas.openxmlformats.org/officeDocument/2006/relationships/printerSettings" Target="../printerSettings/printerSettings107.bin"/><Relationship Id="rId32" Type="http://schemas.openxmlformats.org/officeDocument/2006/relationships/printerSettings" Target="../printerSettings/printerSettings115.bin"/><Relationship Id="rId37" Type="http://schemas.openxmlformats.org/officeDocument/2006/relationships/printerSettings" Target="../printerSettings/printerSettings120.bin"/><Relationship Id="rId40" Type="http://schemas.openxmlformats.org/officeDocument/2006/relationships/printerSettings" Target="../printerSettings/printerSettings123.bin"/><Relationship Id="rId45" Type="http://schemas.openxmlformats.org/officeDocument/2006/relationships/printerSettings" Target="../printerSettings/printerSettings128.bin"/><Relationship Id="rId53" Type="http://schemas.openxmlformats.org/officeDocument/2006/relationships/printerSettings" Target="../printerSettings/printerSettings136.bin"/><Relationship Id="rId58" Type="http://schemas.openxmlformats.org/officeDocument/2006/relationships/printerSettings" Target="../printerSettings/printerSettings141.bin"/><Relationship Id="rId66" Type="http://schemas.openxmlformats.org/officeDocument/2006/relationships/printerSettings" Target="../printerSettings/printerSettings149.bin"/><Relationship Id="rId74" Type="http://schemas.openxmlformats.org/officeDocument/2006/relationships/printerSettings" Target="../printerSettings/printerSettings157.bin"/><Relationship Id="rId79" Type="http://schemas.openxmlformats.org/officeDocument/2006/relationships/printerSettings" Target="../printerSettings/printerSettings162.bin"/><Relationship Id="rId5" Type="http://schemas.openxmlformats.org/officeDocument/2006/relationships/printerSettings" Target="../printerSettings/printerSettings88.bin"/><Relationship Id="rId61" Type="http://schemas.openxmlformats.org/officeDocument/2006/relationships/printerSettings" Target="../printerSettings/printerSettings144.bin"/><Relationship Id="rId82" Type="http://schemas.openxmlformats.org/officeDocument/2006/relationships/printerSettings" Target="../printerSettings/printerSettings165.bin"/><Relationship Id="rId10" Type="http://schemas.openxmlformats.org/officeDocument/2006/relationships/printerSettings" Target="../printerSettings/printerSettings93.bin"/><Relationship Id="rId19" Type="http://schemas.openxmlformats.org/officeDocument/2006/relationships/printerSettings" Target="../printerSettings/printerSettings102.bin"/><Relationship Id="rId31" Type="http://schemas.openxmlformats.org/officeDocument/2006/relationships/printerSettings" Target="../printerSettings/printerSettings114.bin"/><Relationship Id="rId44" Type="http://schemas.openxmlformats.org/officeDocument/2006/relationships/printerSettings" Target="../printerSettings/printerSettings127.bin"/><Relationship Id="rId52" Type="http://schemas.openxmlformats.org/officeDocument/2006/relationships/printerSettings" Target="../printerSettings/printerSettings135.bin"/><Relationship Id="rId60" Type="http://schemas.openxmlformats.org/officeDocument/2006/relationships/printerSettings" Target="../printerSettings/printerSettings143.bin"/><Relationship Id="rId65" Type="http://schemas.openxmlformats.org/officeDocument/2006/relationships/printerSettings" Target="../printerSettings/printerSettings148.bin"/><Relationship Id="rId73" Type="http://schemas.openxmlformats.org/officeDocument/2006/relationships/printerSettings" Target="../printerSettings/printerSettings156.bin"/><Relationship Id="rId78" Type="http://schemas.openxmlformats.org/officeDocument/2006/relationships/printerSettings" Target="../printerSettings/printerSettings161.bin"/><Relationship Id="rId81" Type="http://schemas.openxmlformats.org/officeDocument/2006/relationships/printerSettings" Target="../printerSettings/printerSettings164.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 Id="rId14" Type="http://schemas.openxmlformats.org/officeDocument/2006/relationships/printerSettings" Target="../printerSettings/printerSettings97.bin"/><Relationship Id="rId22" Type="http://schemas.openxmlformats.org/officeDocument/2006/relationships/printerSettings" Target="../printerSettings/printerSettings105.bin"/><Relationship Id="rId27" Type="http://schemas.openxmlformats.org/officeDocument/2006/relationships/printerSettings" Target="../printerSettings/printerSettings110.bin"/><Relationship Id="rId30" Type="http://schemas.openxmlformats.org/officeDocument/2006/relationships/printerSettings" Target="../printerSettings/printerSettings113.bin"/><Relationship Id="rId35" Type="http://schemas.openxmlformats.org/officeDocument/2006/relationships/printerSettings" Target="../printerSettings/printerSettings118.bin"/><Relationship Id="rId43" Type="http://schemas.openxmlformats.org/officeDocument/2006/relationships/printerSettings" Target="../printerSettings/printerSettings126.bin"/><Relationship Id="rId48" Type="http://schemas.openxmlformats.org/officeDocument/2006/relationships/printerSettings" Target="../printerSettings/printerSettings131.bin"/><Relationship Id="rId56" Type="http://schemas.openxmlformats.org/officeDocument/2006/relationships/printerSettings" Target="../printerSettings/printerSettings139.bin"/><Relationship Id="rId64" Type="http://schemas.openxmlformats.org/officeDocument/2006/relationships/printerSettings" Target="../printerSettings/printerSettings147.bin"/><Relationship Id="rId69" Type="http://schemas.openxmlformats.org/officeDocument/2006/relationships/printerSettings" Target="../printerSettings/printerSettings152.bin"/><Relationship Id="rId77" Type="http://schemas.openxmlformats.org/officeDocument/2006/relationships/printerSettings" Target="../printerSettings/printerSettings160.bin"/><Relationship Id="rId8" Type="http://schemas.openxmlformats.org/officeDocument/2006/relationships/printerSettings" Target="../printerSettings/printerSettings91.bin"/><Relationship Id="rId51" Type="http://schemas.openxmlformats.org/officeDocument/2006/relationships/printerSettings" Target="../printerSettings/printerSettings134.bin"/><Relationship Id="rId72" Type="http://schemas.openxmlformats.org/officeDocument/2006/relationships/printerSettings" Target="../printerSettings/printerSettings155.bin"/><Relationship Id="rId80" Type="http://schemas.openxmlformats.org/officeDocument/2006/relationships/printerSettings" Target="../printerSettings/printerSettings163.bin"/><Relationship Id="rId3" Type="http://schemas.openxmlformats.org/officeDocument/2006/relationships/printerSettings" Target="../printerSettings/printerSettings86.bin"/><Relationship Id="rId12" Type="http://schemas.openxmlformats.org/officeDocument/2006/relationships/printerSettings" Target="../printerSettings/printerSettings95.bin"/><Relationship Id="rId17" Type="http://schemas.openxmlformats.org/officeDocument/2006/relationships/printerSettings" Target="../printerSettings/printerSettings100.bin"/><Relationship Id="rId25" Type="http://schemas.openxmlformats.org/officeDocument/2006/relationships/printerSettings" Target="../printerSettings/printerSettings108.bin"/><Relationship Id="rId33" Type="http://schemas.openxmlformats.org/officeDocument/2006/relationships/printerSettings" Target="../printerSettings/printerSettings116.bin"/><Relationship Id="rId38" Type="http://schemas.openxmlformats.org/officeDocument/2006/relationships/printerSettings" Target="../printerSettings/printerSettings121.bin"/><Relationship Id="rId46" Type="http://schemas.openxmlformats.org/officeDocument/2006/relationships/printerSettings" Target="../printerSettings/printerSettings129.bin"/><Relationship Id="rId59" Type="http://schemas.openxmlformats.org/officeDocument/2006/relationships/printerSettings" Target="../printerSettings/printerSettings142.bin"/><Relationship Id="rId67" Type="http://schemas.openxmlformats.org/officeDocument/2006/relationships/printerSettings" Target="../printerSettings/printerSettings150.bin"/><Relationship Id="rId20" Type="http://schemas.openxmlformats.org/officeDocument/2006/relationships/printerSettings" Target="../printerSettings/printerSettings103.bin"/><Relationship Id="rId41" Type="http://schemas.openxmlformats.org/officeDocument/2006/relationships/printerSettings" Target="../printerSettings/printerSettings124.bin"/><Relationship Id="rId54" Type="http://schemas.openxmlformats.org/officeDocument/2006/relationships/printerSettings" Target="../printerSettings/printerSettings137.bin"/><Relationship Id="rId62" Type="http://schemas.openxmlformats.org/officeDocument/2006/relationships/printerSettings" Target="../printerSettings/printerSettings145.bin"/><Relationship Id="rId70" Type="http://schemas.openxmlformats.org/officeDocument/2006/relationships/printerSettings" Target="../printerSettings/printerSettings153.bin"/><Relationship Id="rId75" Type="http://schemas.openxmlformats.org/officeDocument/2006/relationships/printerSettings" Target="../printerSettings/printerSettings158.bin"/><Relationship Id="rId83" Type="http://schemas.openxmlformats.org/officeDocument/2006/relationships/printerSettings" Target="../printerSettings/printerSettings166.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23" Type="http://schemas.openxmlformats.org/officeDocument/2006/relationships/printerSettings" Target="../printerSettings/printerSettings106.bin"/><Relationship Id="rId28" Type="http://schemas.openxmlformats.org/officeDocument/2006/relationships/printerSettings" Target="../printerSettings/printerSettings111.bin"/><Relationship Id="rId36" Type="http://schemas.openxmlformats.org/officeDocument/2006/relationships/printerSettings" Target="../printerSettings/printerSettings119.bin"/><Relationship Id="rId49" Type="http://schemas.openxmlformats.org/officeDocument/2006/relationships/printerSettings" Target="../printerSettings/printerSettings132.bin"/><Relationship Id="rId57" Type="http://schemas.openxmlformats.org/officeDocument/2006/relationships/printerSettings" Target="../printerSettings/printerSettings140.bin"/></Relationships>
</file>

<file path=xl/worksheets/_rels/sheet3.xml.rels><?xml version="1.0" encoding="UTF-8" standalone="yes"?>
<Relationships xmlns="http://schemas.openxmlformats.org/package/2006/relationships"><Relationship Id="rId13" Type="http://schemas.openxmlformats.org/officeDocument/2006/relationships/printerSettings" Target="../printerSettings/printerSettings179.bin"/><Relationship Id="rId18" Type="http://schemas.openxmlformats.org/officeDocument/2006/relationships/printerSettings" Target="../printerSettings/printerSettings184.bin"/><Relationship Id="rId26" Type="http://schemas.openxmlformats.org/officeDocument/2006/relationships/printerSettings" Target="../printerSettings/printerSettings192.bin"/><Relationship Id="rId39" Type="http://schemas.openxmlformats.org/officeDocument/2006/relationships/printerSettings" Target="../printerSettings/printerSettings205.bin"/><Relationship Id="rId21" Type="http://schemas.openxmlformats.org/officeDocument/2006/relationships/printerSettings" Target="../printerSettings/printerSettings187.bin"/><Relationship Id="rId34" Type="http://schemas.openxmlformats.org/officeDocument/2006/relationships/printerSettings" Target="../printerSettings/printerSettings200.bin"/><Relationship Id="rId42" Type="http://schemas.openxmlformats.org/officeDocument/2006/relationships/printerSettings" Target="../printerSettings/printerSettings208.bin"/><Relationship Id="rId47" Type="http://schemas.openxmlformats.org/officeDocument/2006/relationships/printerSettings" Target="../printerSettings/printerSettings213.bin"/><Relationship Id="rId50" Type="http://schemas.openxmlformats.org/officeDocument/2006/relationships/printerSettings" Target="../printerSettings/printerSettings216.bin"/><Relationship Id="rId55" Type="http://schemas.openxmlformats.org/officeDocument/2006/relationships/printerSettings" Target="../printerSettings/printerSettings221.bin"/><Relationship Id="rId63" Type="http://schemas.openxmlformats.org/officeDocument/2006/relationships/printerSettings" Target="../printerSettings/printerSettings229.bin"/><Relationship Id="rId68" Type="http://schemas.openxmlformats.org/officeDocument/2006/relationships/printerSettings" Target="../printerSettings/printerSettings234.bin"/><Relationship Id="rId76" Type="http://schemas.openxmlformats.org/officeDocument/2006/relationships/printerSettings" Target="../printerSettings/printerSettings242.bin"/><Relationship Id="rId7" Type="http://schemas.openxmlformats.org/officeDocument/2006/relationships/printerSettings" Target="../printerSettings/printerSettings173.bin"/><Relationship Id="rId71" Type="http://schemas.openxmlformats.org/officeDocument/2006/relationships/printerSettings" Target="../printerSettings/printerSettings237.bin"/><Relationship Id="rId2" Type="http://schemas.openxmlformats.org/officeDocument/2006/relationships/printerSettings" Target="../printerSettings/printerSettings168.bin"/><Relationship Id="rId16" Type="http://schemas.openxmlformats.org/officeDocument/2006/relationships/printerSettings" Target="../printerSettings/printerSettings182.bin"/><Relationship Id="rId29" Type="http://schemas.openxmlformats.org/officeDocument/2006/relationships/printerSettings" Target="../printerSettings/printerSettings195.bin"/><Relationship Id="rId11" Type="http://schemas.openxmlformats.org/officeDocument/2006/relationships/printerSettings" Target="../printerSettings/printerSettings177.bin"/><Relationship Id="rId24" Type="http://schemas.openxmlformats.org/officeDocument/2006/relationships/printerSettings" Target="../printerSettings/printerSettings190.bin"/><Relationship Id="rId32" Type="http://schemas.openxmlformats.org/officeDocument/2006/relationships/printerSettings" Target="../printerSettings/printerSettings198.bin"/><Relationship Id="rId37" Type="http://schemas.openxmlformats.org/officeDocument/2006/relationships/printerSettings" Target="../printerSettings/printerSettings203.bin"/><Relationship Id="rId40" Type="http://schemas.openxmlformats.org/officeDocument/2006/relationships/printerSettings" Target="../printerSettings/printerSettings206.bin"/><Relationship Id="rId45" Type="http://schemas.openxmlformats.org/officeDocument/2006/relationships/printerSettings" Target="../printerSettings/printerSettings211.bin"/><Relationship Id="rId53" Type="http://schemas.openxmlformats.org/officeDocument/2006/relationships/printerSettings" Target="../printerSettings/printerSettings219.bin"/><Relationship Id="rId58" Type="http://schemas.openxmlformats.org/officeDocument/2006/relationships/printerSettings" Target="../printerSettings/printerSettings224.bin"/><Relationship Id="rId66" Type="http://schemas.openxmlformats.org/officeDocument/2006/relationships/printerSettings" Target="../printerSettings/printerSettings232.bin"/><Relationship Id="rId74" Type="http://schemas.openxmlformats.org/officeDocument/2006/relationships/printerSettings" Target="../printerSettings/printerSettings240.bin"/><Relationship Id="rId79" Type="http://schemas.openxmlformats.org/officeDocument/2006/relationships/printerSettings" Target="../printerSettings/printerSettings245.bin"/><Relationship Id="rId5" Type="http://schemas.openxmlformats.org/officeDocument/2006/relationships/printerSettings" Target="../printerSettings/printerSettings171.bin"/><Relationship Id="rId61" Type="http://schemas.openxmlformats.org/officeDocument/2006/relationships/printerSettings" Target="../printerSettings/printerSettings227.bin"/><Relationship Id="rId82" Type="http://schemas.openxmlformats.org/officeDocument/2006/relationships/printerSettings" Target="../printerSettings/printerSettings248.bin"/><Relationship Id="rId10" Type="http://schemas.openxmlformats.org/officeDocument/2006/relationships/printerSettings" Target="../printerSettings/printerSettings176.bin"/><Relationship Id="rId19" Type="http://schemas.openxmlformats.org/officeDocument/2006/relationships/printerSettings" Target="../printerSettings/printerSettings185.bin"/><Relationship Id="rId31" Type="http://schemas.openxmlformats.org/officeDocument/2006/relationships/printerSettings" Target="../printerSettings/printerSettings197.bin"/><Relationship Id="rId44" Type="http://schemas.openxmlformats.org/officeDocument/2006/relationships/printerSettings" Target="../printerSettings/printerSettings210.bin"/><Relationship Id="rId52" Type="http://schemas.openxmlformats.org/officeDocument/2006/relationships/printerSettings" Target="../printerSettings/printerSettings218.bin"/><Relationship Id="rId60" Type="http://schemas.openxmlformats.org/officeDocument/2006/relationships/printerSettings" Target="../printerSettings/printerSettings226.bin"/><Relationship Id="rId65" Type="http://schemas.openxmlformats.org/officeDocument/2006/relationships/printerSettings" Target="../printerSettings/printerSettings231.bin"/><Relationship Id="rId73" Type="http://schemas.openxmlformats.org/officeDocument/2006/relationships/printerSettings" Target="../printerSettings/printerSettings239.bin"/><Relationship Id="rId78" Type="http://schemas.openxmlformats.org/officeDocument/2006/relationships/printerSettings" Target="../printerSettings/printerSettings244.bin"/><Relationship Id="rId81" Type="http://schemas.openxmlformats.org/officeDocument/2006/relationships/printerSettings" Target="../printerSettings/printerSettings247.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 Id="rId22" Type="http://schemas.openxmlformats.org/officeDocument/2006/relationships/printerSettings" Target="../printerSettings/printerSettings188.bin"/><Relationship Id="rId27" Type="http://schemas.openxmlformats.org/officeDocument/2006/relationships/printerSettings" Target="../printerSettings/printerSettings193.bin"/><Relationship Id="rId30" Type="http://schemas.openxmlformats.org/officeDocument/2006/relationships/printerSettings" Target="../printerSettings/printerSettings196.bin"/><Relationship Id="rId35" Type="http://schemas.openxmlformats.org/officeDocument/2006/relationships/printerSettings" Target="../printerSettings/printerSettings201.bin"/><Relationship Id="rId43" Type="http://schemas.openxmlformats.org/officeDocument/2006/relationships/printerSettings" Target="../printerSettings/printerSettings209.bin"/><Relationship Id="rId48" Type="http://schemas.openxmlformats.org/officeDocument/2006/relationships/printerSettings" Target="../printerSettings/printerSettings214.bin"/><Relationship Id="rId56" Type="http://schemas.openxmlformats.org/officeDocument/2006/relationships/printerSettings" Target="../printerSettings/printerSettings222.bin"/><Relationship Id="rId64" Type="http://schemas.openxmlformats.org/officeDocument/2006/relationships/printerSettings" Target="../printerSettings/printerSettings230.bin"/><Relationship Id="rId69" Type="http://schemas.openxmlformats.org/officeDocument/2006/relationships/printerSettings" Target="../printerSettings/printerSettings235.bin"/><Relationship Id="rId77" Type="http://schemas.openxmlformats.org/officeDocument/2006/relationships/printerSettings" Target="../printerSettings/printerSettings243.bin"/><Relationship Id="rId8" Type="http://schemas.openxmlformats.org/officeDocument/2006/relationships/printerSettings" Target="../printerSettings/printerSettings174.bin"/><Relationship Id="rId51" Type="http://schemas.openxmlformats.org/officeDocument/2006/relationships/printerSettings" Target="../printerSettings/printerSettings217.bin"/><Relationship Id="rId72" Type="http://schemas.openxmlformats.org/officeDocument/2006/relationships/printerSettings" Target="../printerSettings/printerSettings238.bin"/><Relationship Id="rId80" Type="http://schemas.openxmlformats.org/officeDocument/2006/relationships/printerSettings" Target="../printerSettings/printerSettings246.bin"/><Relationship Id="rId3" Type="http://schemas.openxmlformats.org/officeDocument/2006/relationships/printerSettings" Target="../printerSettings/printerSettings169.bin"/><Relationship Id="rId12" Type="http://schemas.openxmlformats.org/officeDocument/2006/relationships/printerSettings" Target="../printerSettings/printerSettings178.bin"/><Relationship Id="rId17" Type="http://schemas.openxmlformats.org/officeDocument/2006/relationships/printerSettings" Target="../printerSettings/printerSettings183.bin"/><Relationship Id="rId25" Type="http://schemas.openxmlformats.org/officeDocument/2006/relationships/printerSettings" Target="../printerSettings/printerSettings191.bin"/><Relationship Id="rId33" Type="http://schemas.openxmlformats.org/officeDocument/2006/relationships/printerSettings" Target="../printerSettings/printerSettings199.bin"/><Relationship Id="rId38" Type="http://schemas.openxmlformats.org/officeDocument/2006/relationships/printerSettings" Target="../printerSettings/printerSettings204.bin"/><Relationship Id="rId46" Type="http://schemas.openxmlformats.org/officeDocument/2006/relationships/printerSettings" Target="../printerSettings/printerSettings212.bin"/><Relationship Id="rId59" Type="http://schemas.openxmlformats.org/officeDocument/2006/relationships/printerSettings" Target="../printerSettings/printerSettings225.bin"/><Relationship Id="rId67" Type="http://schemas.openxmlformats.org/officeDocument/2006/relationships/printerSettings" Target="../printerSettings/printerSettings233.bin"/><Relationship Id="rId20" Type="http://schemas.openxmlformats.org/officeDocument/2006/relationships/printerSettings" Target="../printerSettings/printerSettings186.bin"/><Relationship Id="rId41" Type="http://schemas.openxmlformats.org/officeDocument/2006/relationships/printerSettings" Target="../printerSettings/printerSettings207.bin"/><Relationship Id="rId54" Type="http://schemas.openxmlformats.org/officeDocument/2006/relationships/printerSettings" Target="../printerSettings/printerSettings220.bin"/><Relationship Id="rId62" Type="http://schemas.openxmlformats.org/officeDocument/2006/relationships/printerSettings" Target="../printerSettings/printerSettings228.bin"/><Relationship Id="rId70" Type="http://schemas.openxmlformats.org/officeDocument/2006/relationships/printerSettings" Target="../printerSettings/printerSettings236.bin"/><Relationship Id="rId75" Type="http://schemas.openxmlformats.org/officeDocument/2006/relationships/printerSettings" Target="../printerSettings/printerSettings241.bin"/><Relationship Id="rId83" Type="http://schemas.openxmlformats.org/officeDocument/2006/relationships/printerSettings" Target="../printerSettings/printerSettings249.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5" Type="http://schemas.openxmlformats.org/officeDocument/2006/relationships/printerSettings" Target="../printerSettings/printerSettings181.bin"/><Relationship Id="rId23" Type="http://schemas.openxmlformats.org/officeDocument/2006/relationships/printerSettings" Target="../printerSettings/printerSettings189.bin"/><Relationship Id="rId28" Type="http://schemas.openxmlformats.org/officeDocument/2006/relationships/printerSettings" Target="../printerSettings/printerSettings194.bin"/><Relationship Id="rId36" Type="http://schemas.openxmlformats.org/officeDocument/2006/relationships/printerSettings" Target="../printerSettings/printerSettings202.bin"/><Relationship Id="rId49" Type="http://schemas.openxmlformats.org/officeDocument/2006/relationships/printerSettings" Target="../printerSettings/printerSettings215.bin"/><Relationship Id="rId57" Type="http://schemas.openxmlformats.org/officeDocument/2006/relationships/printerSettings" Target="../printerSettings/printerSettings223.bin"/></Relationships>
</file>

<file path=xl/worksheets/_rels/sheet4.xml.rels><?xml version="1.0" encoding="UTF-8" standalone="yes"?>
<Relationships xmlns="http://schemas.openxmlformats.org/package/2006/relationships"><Relationship Id="rId13" Type="http://schemas.openxmlformats.org/officeDocument/2006/relationships/printerSettings" Target="../printerSettings/printerSettings262.bin"/><Relationship Id="rId18" Type="http://schemas.openxmlformats.org/officeDocument/2006/relationships/printerSettings" Target="../printerSettings/printerSettings267.bin"/><Relationship Id="rId26" Type="http://schemas.openxmlformats.org/officeDocument/2006/relationships/printerSettings" Target="../printerSettings/printerSettings275.bin"/><Relationship Id="rId39" Type="http://schemas.openxmlformats.org/officeDocument/2006/relationships/printerSettings" Target="../printerSettings/printerSettings288.bin"/><Relationship Id="rId21" Type="http://schemas.openxmlformats.org/officeDocument/2006/relationships/printerSettings" Target="../printerSettings/printerSettings270.bin"/><Relationship Id="rId34" Type="http://schemas.openxmlformats.org/officeDocument/2006/relationships/printerSettings" Target="../printerSettings/printerSettings283.bin"/><Relationship Id="rId42" Type="http://schemas.openxmlformats.org/officeDocument/2006/relationships/printerSettings" Target="../printerSettings/printerSettings291.bin"/><Relationship Id="rId47" Type="http://schemas.openxmlformats.org/officeDocument/2006/relationships/printerSettings" Target="../printerSettings/printerSettings296.bin"/><Relationship Id="rId50" Type="http://schemas.openxmlformats.org/officeDocument/2006/relationships/printerSettings" Target="../printerSettings/printerSettings299.bin"/><Relationship Id="rId55" Type="http://schemas.openxmlformats.org/officeDocument/2006/relationships/printerSettings" Target="../printerSettings/printerSettings304.bin"/><Relationship Id="rId63" Type="http://schemas.openxmlformats.org/officeDocument/2006/relationships/printerSettings" Target="../printerSettings/printerSettings312.bin"/><Relationship Id="rId68" Type="http://schemas.openxmlformats.org/officeDocument/2006/relationships/printerSettings" Target="../printerSettings/printerSettings317.bin"/><Relationship Id="rId76" Type="http://schemas.openxmlformats.org/officeDocument/2006/relationships/printerSettings" Target="../printerSettings/printerSettings325.bin"/><Relationship Id="rId7" Type="http://schemas.openxmlformats.org/officeDocument/2006/relationships/printerSettings" Target="../printerSettings/printerSettings256.bin"/><Relationship Id="rId71" Type="http://schemas.openxmlformats.org/officeDocument/2006/relationships/printerSettings" Target="../printerSettings/printerSettings320.bin"/><Relationship Id="rId2" Type="http://schemas.openxmlformats.org/officeDocument/2006/relationships/printerSettings" Target="../printerSettings/printerSettings251.bin"/><Relationship Id="rId16" Type="http://schemas.openxmlformats.org/officeDocument/2006/relationships/printerSettings" Target="../printerSettings/printerSettings265.bin"/><Relationship Id="rId29" Type="http://schemas.openxmlformats.org/officeDocument/2006/relationships/printerSettings" Target="../printerSettings/printerSettings278.bin"/><Relationship Id="rId11" Type="http://schemas.openxmlformats.org/officeDocument/2006/relationships/printerSettings" Target="../printerSettings/printerSettings260.bin"/><Relationship Id="rId24" Type="http://schemas.openxmlformats.org/officeDocument/2006/relationships/printerSettings" Target="../printerSettings/printerSettings273.bin"/><Relationship Id="rId32" Type="http://schemas.openxmlformats.org/officeDocument/2006/relationships/printerSettings" Target="../printerSettings/printerSettings281.bin"/><Relationship Id="rId37" Type="http://schemas.openxmlformats.org/officeDocument/2006/relationships/printerSettings" Target="../printerSettings/printerSettings286.bin"/><Relationship Id="rId40" Type="http://schemas.openxmlformats.org/officeDocument/2006/relationships/printerSettings" Target="../printerSettings/printerSettings289.bin"/><Relationship Id="rId45" Type="http://schemas.openxmlformats.org/officeDocument/2006/relationships/printerSettings" Target="../printerSettings/printerSettings294.bin"/><Relationship Id="rId53" Type="http://schemas.openxmlformats.org/officeDocument/2006/relationships/printerSettings" Target="../printerSettings/printerSettings302.bin"/><Relationship Id="rId58" Type="http://schemas.openxmlformats.org/officeDocument/2006/relationships/printerSettings" Target="../printerSettings/printerSettings307.bin"/><Relationship Id="rId66" Type="http://schemas.openxmlformats.org/officeDocument/2006/relationships/printerSettings" Target="../printerSettings/printerSettings315.bin"/><Relationship Id="rId74" Type="http://schemas.openxmlformats.org/officeDocument/2006/relationships/printerSettings" Target="../printerSettings/printerSettings323.bin"/><Relationship Id="rId79" Type="http://schemas.openxmlformats.org/officeDocument/2006/relationships/printerSettings" Target="../printerSettings/printerSettings328.bin"/><Relationship Id="rId5" Type="http://schemas.openxmlformats.org/officeDocument/2006/relationships/printerSettings" Target="../printerSettings/printerSettings254.bin"/><Relationship Id="rId61" Type="http://schemas.openxmlformats.org/officeDocument/2006/relationships/printerSettings" Target="../printerSettings/printerSettings310.bin"/><Relationship Id="rId82" Type="http://schemas.openxmlformats.org/officeDocument/2006/relationships/printerSettings" Target="../printerSettings/printerSettings331.bin"/><Relationship Id="rId10" Type="http://schemas.openxmlformats.org/officeDocument/2006/relationships/printerSettings" Target="../printerSettings/printerSettings259.bin"/><Relationship Id="rId19" Type="http://schemas.openxmlformats.org/officeDocument/2006/relationships/printerSettings" Target="../printerSettings/printerSettings268.bin"/><Relationship Id="rId31" Type="http://schemas.openxmlformats.org/officeDocument/2006/relationships/printerSettings" Target="../printerSettings/printerSettings280.bin"/><Relationship Id="rId44" Type="http://schemas.openxmlformats.org/officeDocument/2006/relationships/printerSettings" Target="../printerSettings/printerSettings293.bin"/><Relationship Id="rId52" Type="http://schemas.openxmlformats.org/officeDocument/2006/relationships/printerSettings" Target="../printerSettings/printerSettings301.bin"/><Relationship Id="rId60" Type="http://schemas.openxmlformats.org/officeDocument/2006/relationships/printerSettings" Target="../printerSettings/printerSettings309.bin"/><Relationship Id="rId65" Type="http://schemas.openxmlformats.org/officeDocument/2006/relationships/printerSettings" Target="../printerSettings/printerSettings314.bin"/><Relationship Id="rId73" Type="http://schemas.openxmlformats.org/officeDocument/2006/relationships/printerSettings" Target="../printerSettings/printerSettings322.bin"/><Relationship Id="rId78" Type="http://schemas.openxmlformats.org/officeDocument/2006/relationships/printerSettings" Target="../printerSettings/printerSettings327.bin"/><Relationship Id="rId81" Type="http://schemas.openxmlformats.org/officeDocument/2006/relationships/printerSettings" Target="../printerSettings/printerSettings330.bin"/><Relationship Id="rId4" Type="http://schemas.openxmlformats.org/officeDocument/2006/relationships/printerSettings" Target="../printerSettings/printerSettings253.bin"/><Relationship Id="rId9" Type="http://schemas.openxmlformats.org/officeDocument/2006/relationships/printerSettings" Target="../printerSettings/printerSettings258.bin"/><Relationship Id="rId14" Type="http://schemas.openxmlformats.org/officeDocument/2006/relationships/printerSettings" Target="../printerSettings/printerSettings263.bin"/><Relationship Id="rId22" Type="http://schemas.openxmlformats.org/officeDocument/2006/relationships/printerSettings" Target="../printerSettings/printerSettings271.bin"/><Relationship Id="rId27" Type="http://schemas.openxmlformats.org/officeDocument/2006/relationships/printerSettings" Target="../printerSettings/printerSettings276.bin"/><Relationship Id="rId30" Type="http://schemas.openxmlformats.org/officeDocument/2006/relationships/printerSettings" Target="../printerSettings/printerSettings279.bin"/><Relationship Id="rId35" Type="http://schemas.openxmlformats.org/officeDocument/2006/relationships/printerSettings" Target="../printerSettings/printerSettings284.bin"/><Relationship Id="rId43" Type="http://schemas.openxmlformats.org/officeDocument/2006/relationships/printerSettings" Target="../printerSettings/printerSettings292.bin"/><Relationship Id="rId48" Type="http://schemas.openxmlformats.org/officeDocument/2006/relationships/printerSettings" Target="../printerSettings/printerSettings297.bin"/><Relationship Id="rId56" Type="http://schemas.openxmlformats.org/officeDocument/2006/relationships/printerSettings" Target="../printerSettings/printerSettings305.bin"/><Relationship Id="rId64" Type="http://schemas.openxmlformats.org/officeDocument/2006/relationships/printerSettings" Target="../printerSettings/printerSettings313.bin"/><Relationship Id="rId69" Type="http://schemas.openxmlformats.org/officeDocument/2006/relationships/printerSettings" Target="../printerSettings/printerSettings318.bin"/><Relationship Id="rId77" Type="http://schemas.openxmlformats.org/officeDocument/2006/relationships/printerSettings" Target="../printerSettings/printerSettings326.bin"/><Relationship Id="rId8" Type="http://schemas.openxmlformats.org/officeDocument/2006/relationships/printerSettings" Target="../printerSettings/printerSettings257.bin"/><Relationship Id="rId51" Type="http://schemas.openxmlformats.org/officeDocument/2006/relationships/printerSettings" Target="../printerSettings/printerSettings300.bin"/><Relationship Id="rId72" Type="http://schemas.openxmlformats.org/officeDocument/2006/relationships/printerSettings" Target="../printerSettings/printerSettings321.bin"/><Relationship Id="rId80" Type="http://schemas.openxmlformats.org/officeDocument/2006/relationships/printerSettings" Target="../printerSettings/printerSettings329.bin"/><Relationship Id="rId3" Type="http://schemas.openxmlformats.org/officeDocument/2006/relationships/printerSettings" Target="../printerSettings/printerSettings252.bin"/><Relationship Id="rId12" Type="http://schemas.openxmlformats.org/officeDocument/2006/relationships/printerSettings" Target="../printerSettings/printerSettings261.bin"/><Relationship Id="rId17" Type="http://schemas.openxmlformats.org/officeDocument/2006/relationships/printerSettings" Target="../printerSettings/printerSettings266.bin"/><Relationship Id="rId25" Type="http://schemas.openxmlformats.org/officeDocument/2006/relationships/printerSettings" Target="../printerSettings/printerSettings274.bin"/><Relationship Id="rId33" Type="http://schemas.openxmlformats.org/officeDocument/2006/relationships/printerSettings" Target="../printerSettings/printerSettings282.bin"/><Relationship Id="rId38" Type="http://schemas.openxmlformats.org/officeDocument/2006/relationships/printerSettings" Target="../printerSettings/printerSettings287.bin"/><Relationship Id="rId46" Type="http://schemas.openxmlformats.org/officeDocument/2006/relationships/printerSettings" Target="../printerSettings/printerSettings295.bin"/><Relationship Id="rId59" Type="http://schemas.openxmlformats.org/officeDocument/2006/relationships/printerSettings" Target="../printerSettings/printerSettings308.bin"/><Relationship Id="rId67" Type="http://schemas.openxmlformats.org/officeDocument/2006/relationships/printerSettings" Target="../printerSettings/printerSettings316.bin"/><Relationship Id="rId20" Type="http://schemas.openxmlformats.org/officeDocument/2006/relationships/printerSettings" Target="../printerSettings/printerSettings269.bin"/><Relationship Id="rId41" Type="http://schemas.openxmlformats.org/officeDocument/2006/relationships/printerSettings" Target="../printerSettings/printerSettings290.bin"/><Relationship Id="rId54" Type="http://schemas.openxmlformats.org/officeDocument/2006/relationships/printerSettings" Target="../printerSettings/printerSettings303.bin"/><Relationship Id="rId62" Type="http://schemas.openxmlformats.org/officeDocument/2006/relationships/printerSettings" Target="../printerSettings/printerSettings311.bin"/><Relationship Id="rId70" Type="http://schemas.openxmlformats.org/officeDocument/2006/relationships/printerSettings" Target="../printerSettings/printerSettings319.bin"/><Relationship Id="rId75" Type="http://schemas.openxmlformats.org/officeDocument/2006/relationships/printerSettings" Target="../printerSettings/printerSettings324.bin"/><Relationship Id="rId83" Type="http://schemas.openxmlformats.org/officeDocument/2006/relationships/printerSettings" Target="../printerSettings/printerSettings332.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15" Type="http://schemas.openxmlformats.org/officeDocument/2006/relationships/printerSettings" Target="../printerSettings/printerSettings264.bin"/><Relationship Id="rId23" Type="http://schemas.openxmlformats.org/officeDocument/2006/relationships/printerSettings" Target="../printerSettings/printerSettings272.bin"/><Relationship Id="rId28" Type="http://schemas.openxmlformats.org/officeDocument/2006/relationships/printerSettings" Target="../printerSettings/printerSettings277.bin"/><Relationship Id="rId36" Type="http://schemas.openxmlformats.org/officeDocument/2006/relationships/printerSettings" Target="../printerSettings/printerSettings285.bin"/><Relationship Id="rId49" Type="http://schemas.openxmlformats.org/officeDocument/2006/relationships/printerSettings" Target="../printerSettings/printerSettings298.bin"/><Relationship Id="rId57" Type="http://schemas.openxmlformats.org/officeDocument/2006/relationships/printerSettings" Target="../printerSettings/printerSettings30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35.bin"/><Relationship Id="rId2" Type="http://schemas.openxmlformats.org/officeDocument/2006/relationships/printerSettings" Target="../printerSettings/printerSettings334.bin"/><Relationship Id="rId1" Type="http://schemas.openxmlformats.org/officeDocument/2006/relationships/printerSettings" Target="../printerSettings/printerSettings333.bin"/><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8.bin"/><Relationship Id="rId2" Type="http://schemas.openxmlformats.org/officeDocument/2006/relationships/printerSettings" Target="../printerSettings/printerSettings337.bin"/><Relationship Id="rId1" Type="http://schemas.openxmlformats.org/officeDocument/2006/relationships/printerSettings" Target="../printerSettings/printerSettings336.bin"/><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41.bin"/><Relationship Id="rId2" Type="http://schemas.openxmlformats.org/officeDocument/2006/relationships/printerSettings" Target="../printerSettings/printerSettings340.bin"/><Relationship Id="rId1" Type="http://schemas.openxmlformats.org/officeDocument/2006/relationships/printerSettings" Target="../printerSettings/printerSettings339.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4.bin"/><Relationship Id="rId2" Type="http://schemas.openxmlformats.org/officeDocument/2006/relationships/printerSettings" Target="../printerSettings/printerSettings343.bin"/><Relationship Id="rId1" Type="http://schemas.openxmlformats.org/officeDocument/2006/relationships/printerSettings" Target="../printerSettings/printerSettings342.bin"/><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7.bin"/><Relationship Id="rId2" Type="http://schemas.openxmlformats.org/officeDocument/2006/relationships/printerSettings" Target="../printerSettings/printerSettings346.bin"/><Relationship Id="rId1" Type="http://schemas.openxmlformats.org/officeDocument/2006/relationships/printerSettings" Target="../printerSettings/printerSettings345.bin"/><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zoomScale="70" zoomScaleNormal="70" workbookViewId="0">
      <selection activeCell="G13" sqref="G13"/>
    </sheetView>
  </sheetViews>
  <sheetFormatPr defaultColWidth="9.25" defaultRowHeight="25.5" customHeight="1"/>
  <cols>
    <col min="1" max="1" width="9.25" style="75"/>
    <col min="2" max="2" width="36.875" style="1" customWidth="1"/>
    <col min="3" max="4" width="9.25" style="2"/>
    <col min="5" max="16384" width="9.25" style="3"/>
  </cols>
  <sheetData>
    <row r="1" spans="1:4" s="18" customFormat="1" ht="25.5" customHeight="1">
      <c r="A1" s="75"/>
      <c r="C1" s="73" t="s">
        <v>0</v>
      </c>
      <c r="D1" s="80" t="s">
        <v>250</v>
      </c>
    </row>
    <row r="2" spans="1:4" s="18" customFormat="1" ht="25.5" customHeight="1">
      <c r="A2" s="77" t="s">
        <v>1</v>
      </c>
      <c r="C2" s="17"/>
      <c r="D2" s="19"/>
    </row>
    <row r="3" spans="1:4" ht="25.5" customHeight="1">
      <c r="A3" s="76"/>
      <c r="B3" s="79" t="s">
        <v>62</v>
      </c>
    </row>
    <row r="4" spans="1:4" ht="25.5" customHeight="1">
      <c r="A4" s="78" t="s">
        <v>217</v>
      </c>
      <c r="B4" s="74" t="s">
        <v>226</v>
      </c>
    </row>
    <row r="5" spans="1:4" ht="25.5" customHeight="1">
      <c r="A5" s="78" t="s">
        <v>218</v>
      </c>
      <c r="B5" s="74" t="s">
        <v>227</v>
      </c>
    </row>
    <row r="6" spans="1:4" ht="25.5" customHeight="1">
      <c r="A6" s="78" t="s">
        <v>219</v>
      </c>
      <c r="B6" s="74" t="s">
        <v>228</v>
      </c>
    </row>
    <row r="7" spans="1:4" ht="25.5" customHeight="1">
      <c r="A7" s="78" t="s">
        <v>220</v>
      </c>
      <c r="B7" s="74" t="s">
        <v>229</v>
      </c>
    </row>
    <row r="8" spans="1:4" ht="25.5" customHeight="1">
      <c r="A8" s="78" t="s">
        <v>221</v>
      </c>
      <c r="B8" s="74" t="s">
        <v>230</v>
      </c>
    </row>
    <row r="9" spans="1:4" ht="25.5" customHeight="1">
      <c r="A9" s="78" t="s">
        <v>222</v>
      </c>
      <c r="B9" s="74" t="s">
        <v>231</v>
      </c>
    </row>
    <row r="10" spans="1:4" ht="25.5" customHeight="1">
      <c r="A10" s="78" t="s">
        <v>223</v>
      </c>
      <c r="B10" s="74" t="s">
        <v>232</v>
      </c>
    </row>
    <row r="11" spans="1:4" ht="25.5" customHeight="1">
      <c r="A11" s="78" t="s">
        <v>224</v>
      </c>
      <c r="B11" s="74" t="s">
        <v>233</v>
      </c>
    </row>
    <row r="12" spans="1:4" ht="25.5" customHeight="1">
      <c r="A12" s="78" t="s">
        <v>225</v>
      </c>
      <c r="B12" s="74" t="s">
        <v>234</v>
      </c>
    </row>
    <row r="13" spans="1:4" ht="25.5" customHeight="1">
      <c r="A13" s="78" t="s">
        <v>237</v>
      </c>
      <c r="B13" s="74" t="s">
        <v>235</v>
      </c>
    </row>
    <row r="14" spans="1:4" ht="25.5" customHeight="1">
      <c r="A14" s="78" t="s">
        <v>238</v>
      </c>
      <c r="B14" s="74" t="s">
        <v>236</v>
      </c>
    </row>
  </sheetData>
  <customSheetViews>
    <customSheetView guid="{35BD8D3A-C3F6-4E0E-B6B2-2143E8CF03D4}" scale="70">
      <selection activeCell="B127" sqref="B127"/>
      <pageMargins left="0.7" right="0.7" top="0.75" bottom="0.75" header="0.3" footer="0.3"/>
      <pageSetup paperSize="9" orientation="portrait" horizontalDpi="300" verticalDpi="300" r:id="rId1"/>
    </customSheetView>
    <customSheetView guid="{62DAE75F-6EEA-49DA-9015-29B18CCD12D0}" scale="70" showPageBreaks="1" topLeftCell="A118">
      <selection activeCell="A124" sqref="A124"/>
      <pageMargins left="0.7" right="0.7" top="0.75" bottom="0.75" header="0.3" footer="0.3"/>
      <pageSetup paperSize="9" orientation="portrait" horizontalDpi="300" verticalDpi="300" r:id="rId2"/>
    </customSheetView>
    <customSheetView guid="{4FBB7373-7AD5-46FB-9DE1-55BD4F50189C}" scale="70" topLeftCell="A106">
      <selection activeCell="B118" sqref="B118"/>
      <pageMargins left="0.7" right="0.7" top="0.75" bottom="0.75" header="0.3" footer="0.3"/>
      <pageSetup paperSize="9" orientation="portrait" horizontalDpi="300" verticalDpi="300" r:id="rId3"/>
    </customSheetView>
    <customSheetView guid="{B4CA18B5-BFDC-4B27-9B09-A8E981EC257E}" scale="70" topLeftCell="A52">
      <selection activeCell="B58" sqref="B58"/>
      <pageMargins left="0.7" right="0.7" top="0.75" bottom="0.75" header="0.3" footer="0.3"/>
      <pageSetup paperSize="9" orientation="portrait" horizontalDpi="300" verticalDpi="300" r:id="rId4"/>
    </customSheetView>
    <customSheetView guid="{24722943-D668-4B0A-A18B-250D1EAF22DF}" scale="70">
      <selection activeCell="B17" sqref="B17"/>
      <pageMargins left="0.7" right="0.7" top="0.75" bottom="0.75" header="0.3" footer="0.3"/>
      <pageSetup paperSize="9" orientation="portrait" horizontalDpi="300" verticalDpi="300" r:id="rId5"/>
    </customSheetView>
    <customSheetView guid="{F9A5D3E6-646D-417F-BBE8-7ECCE1B1890D}" scale="70">
      <pageMargins left="0.7" right="0.7" top="0.75" bottom="0.75" header="0.3" footer="0.3"/>
      <pageSetup paperSize="9" orientation="portrait" horizontalDpi="300" verticalDpi="300" r:id="rId6"/>
    </customSheetView>
    <customSheetView guid="{B49D56AA-3B6B-4E15-99C8-E193BF4F22A9}" scale="70" topLeftCell="A133">
      <selection activeCell="A147" sqref="A147"/>
      <pageMargins left="0.7" right="0.7" top="0.75" bottom="0.75" header="0.3" footer="0.3"/>
      <pageSetup paperSize="9" orientation="portrait" horizontalDpi="300" verticalDpi="300" r:id="rId7"/>
    </customSheetView>
    <customSheetView guid="{4BFB6A7F-AD02-4597-91ED-9E7C081BFF9C}" scale="70" topLeftCell="A139">
      <selection activeCell="B155" sqref="B155"/>
      <pageMargins left="0.7" right="0.7" top="0.75" bottom="0.75" header="0.3" footer="0.3"/>
      <pageSetup paperSize="9" orientation="portrait" horizontalDpi="300" verticalDpi="300" r:id="rId8"/>
    </customSheetView>
    <customSheetView guid="{CB77EDC4-1539-4750-BB10-178F70A60A1B}" scale="70" topLeftCell="A88">
      <selection activeCell="B103" sqref="B103"/>
      <pageMargins left="0.7" right="0.7" top="0.75" bottom="0.75" header="0.3" footer="0.3"/>
      <pageSetup paperSize="9" orientation="portrait" horizontalDpi="300" verticalDpi="300" r:id="rId9"/>
    </customSheetView>
    <customSheetView guid="{369012CD-4C1F-4D8C-8CE3-B02386BE13F9}" scale="70" topLeftCell="A88">
      <selection activeCell="B103" sqref="B103"/>
      <pageMargins left="0.7" right="0.7" top="0.75" bottom="0.75" header="0.3" footer="0.3"/>
      <pageSetup paperSize="9" orientation="portrait" horizontalDpi="300" verticalDpi="300" r:id="rId10"/>
    </customSheetView>
    <customSheetView guid="{564D171F-5A7F-4BA7-84E9-2748A0F2FCAC}" scale="70" topLeftCell="A118">
      <selection activeCell="A124" sqref="A124"/>
      <pageMargins left="0.7" right="0.7" top="0.75" bottom="0.75" header="0.3" footer="0.3"/>
      <pageSetup paperSize="9" orientation="portrait" horizontalDpi="300" verticalDpi="300" r:id="rId11"/>
    </customSheetView>
    <customSheetView guid="{57203996-1702-43B0-8CA7-C4D353FAC7EF}" scale="70" topLeftCell="A148">
      <selection activeCell="B163" sqref="B163"/>
      <pageMargins left="0.7" right="0.7" top="0.75" bottom="0.75" header="0.3" footer="0.3"/>
      <pageSetup paperSize="9" orientation="portrait" horizontalDpi="300" verticalDpi="300" r:id="rId12"/>
    </customSheetView>
    <customSheetView guid="{00CC1D44-80CA-4E4D-84E2-49AA889E672C}" scale="70" topLeftCell="A148">
      <selection activeCell="B163" sqref="B163"/>
      <pageMargins left="0.7" right="0.7" top="0.75" bottom="0.75" header="0.3" footer="0.3"/>
      <pageSetup paperSize="9" orientation="portrait" horizontalDpi="300" verticalDpi="300" r:id="rId13"/>
    </customSheetView>
    <customSheetView guid="{58711EF9-D1BA-4D52-9189-4F7861C6D30C}" scale="70" topLeftCell="A118">
      <selection activeCell="A124" sqref="A124"/>
      <pageMargins left="0.7" right="0.7" top="0.75" bottom="0.75" header="0.3" footer="0.3"/>
      <pageSetup paperSize="9" orientation="portrait" horizontalDpi="300" verticalDpi="300" r:id="rId14"/>
    </customSheetView>
    <customSheetView guid="{67EF8DD2-DD3D-4A4F-9A3B-29FC45742F40}" scale="70" showPageBreaks="1" topLeftCell="A118">
      <selection activeCell="A124" sqref="A124"/>
      <pageMargins left="0.7" right="0.7" top="0.75" bottom="0.75" header="0.3" footer="0.3"/>
      <pageSetup paperSize="9" orientation="portrait" horizontalDpi="300" verticalDpi="300" r:id="rId15"/>
    </customSheetView>
    <customSheetView guid="{3A63DEF1-E49A-408D-8D43-BE5779D6C7CA}" scale="70" topLeftCell="A118">
      <selection activeCell="A124" sqref="A124"/>
      <pageMargins left="0.7" right="0.7" top="0.75" bottom="0.75" header="0.3" footer="0.3"/>
      <pageSetup paperSize="9" orientation="portrait" horizontalDpi="300" verticalDpi="300" r:id="rId16"/>
    </customSheetView>
    <customSheetView guid="{71AD9FC9-48FC-499D-BB07-7480148E85D1}" scale="70">
      <selection activeCell="B17" sqref="B17"/>
      <pageMargins left="0.7" right="0.7" top="0.75" bottom="0.75" header="0.3" footer="0.3"/>
      <pageSetup paperSize="9" orientation="portrait" horizontalDpi="300" verticalDpi="300" r:id="rId17"/>
    </customSheetView>
    <customSheetView guid="{30058F98-6897-4D54-8BCF-6DCA7063FB8D}" scale="70">
      <selection activeCell="B17" sqref="B17"/>
      <pageMargins left="0.7" right="0.7" top="0.75" bottom="0.75" header="0.3" footer="0.3"/>
      <pageSetup paperSize="9" orientation="portrait" horizontalDpi="300" verticalDpi="300" r:id="rId18"/>
    </customSheetView>
    <customSheetView guid="{69EF12F7-33A4-4F77-BCCE-9A346C0C3A8F}" scale="70">
      <selection activeCell="B17" sqref="B17"/>
      <pageMargins left="0.7" right="0.7" top="0.75" bottom="0.75" header="0.3" footer="0.3"/>
      <pageSetup paperSize="9" orientation="portrait" horizontalDpi="300" verticalDpi="300" r:id="rId19"/>
    </customSheetView>
    <customSheetView guid="{2EA61839-294C-4932-B051-169222D4FEC6}" scale="70" topLeftCell="A136">
      <selection activeCell="A157" sqref="A157"/>
      <pageMargins left="0.7" right="0.7" top="0.75" bottom="0.75" header="0.3" footer="0.3"/>
      <pageSetup paperSize="9" orientation="portrait" horizontalDpi="300" verticalDpi="300" r:id="rId20"/>
    </customSheetView>
    <customSheetView guid="{93FFEA2B-6C03-44F6-B130-FBAEBD1B563D}" scale="70" topLeftCell="A49">
      <selection activeCell="A61" sqref="A61"/>
      <pageMargins left="0.7" right="0.7" top="0.75" bottom="0.75" header="0.3" footer="0.3"/>
      <pageSetup paperSize="9" orientation="portrait" horizontalDpi="300" verticalDpi="300" r:id="rId21"/>
    </customSheetView>
    <customSheetView guid="{53BA018E-45F1-40AC-9517-B9A1EB91F7F3}" scale="70">
      <selection activeCell="B17" sqref="B17"/>
      <pageMargins left="0.7" right="0.7" top="0.75" bottom="0.75" header="0.3" footer="0.3"/>
      <pageSetup paperSize="9" orientation="portrait" horizontalDpi="300" verticalDpi="300" r:id="rId22"/>
    </customSheetView>
    <customSheetView guid="{1BFE2A91-9960-49FB-B512-A4FCD8C3EC61}" scale="70">
      <selection activeCell="B17" sqref="B17"/>
      <pageMargins left="0.7" right="0.7" top="0.75" bottom="0.75" header="0.3" footer="0.3"/>
      <pageSetup paperSize="9" orientation="portrait" horizontalDpi="300" verticalDpi="300" r:id="rId23"/>
    </customSheetView>
    <customSheetView guid="{B11D6758-BA5A-4F43-A11B-572A39E9790E}" scale="70">
      <selection activeCell="B17" sqref="B17"/>
      <pageMargins left="0.7" right="0.7" top="0.75" bottom="0.75" header="0.3" footer="0.3"/>
      <pageSetup paperSize="9" orientation="portrait" horizontalDpi="300" verticalDpi="300" r:id="rId24"/>
    </customSheetView>
    <customSheetView guid="{C5E0F698-3666-4B81-8EED-CC2781573207}" scale="70">
      <selection activeCell="B17" sqref="B17"/>
      <pageMargins left="0.7" right="0.7" top="0.75" bottom="0.75" header="0.3" footer="0.3"/>
      <pageSetup paperSize="9" orientation="portrait" horizontalDpi="300" verticalDpi="300" r:id="rId25"/>
    </customSheetView>
    <customSheetView guid="{898219FD-2AFB-47DD-A584-5E9CD05CCBB1}" scale="70" topLeftCell="A118">
      <selection activeCell="A124" sqref="A124"/>
      <pageMargins left="0.7" right="0.7" top="0.75" bottom="0.75" header="0.3" footer="0.3"/>
      <pageSetup paperSize="9" orientation="portrait" horizontalDpi="300" verticalDpi="300" r:id="rId26"/>
    </customSheetView>
    <customSheetView guid="{F9FD260D-0E13-42FA-B6DD-FA7196CADFBB}" scale="70" topLeftCell="A118">
      <selection activeCell="A124" sqref="A124"/>
      <pageMargins left="0.7" right="0.7" top="0.75" bottom="0.75" header="0.3" footer="0.3"/>
      <pageSetup paperSize="9" orientation="portrait" horizontalDpi="300" verticalDpi="300" r:id="rId27"/>
    </customSheetView>
    <customSheetView guid="{8F84476C-5D28-45F6-BFD4-9F4E2FD5B14D}" scale="70" topLeftCell="A118">
      <selection activeCell="A124" sqref="A124"/>
      <pageMargins left="0.7" right="0.7" top="0.75" bottom="0.75" header="0.3" footer="0.3"/>
      <pageSetup paperSize="9" orientation="portrait" horizontalDpi="300" verticalDpi="300" r:id="rId28"/>
    </customSheetView>
    <customSheetView guid="{7A262490-7FC2-4C8C-B289-2D8F9C2B72A0}" scale="70" topLeftCell="A118">
      <selection activeCell="A124" sqref="A124"/>
      <pageMargins left="0.7" right="0.7" top="0.75" bottom="0.75" header="0.3" footer="0.3"/>
      <pageSetup paperSize="9" orientation="portrait" horizontalDpi="300" verticalDpi="300" r:id="rId29"/>
    </customSheetView>
    <customSheetView guid="{BED141A3-5CB4-44D0-96C1-D3D2AD78F82E}" scale="70">
      <selection activeCell="B18" sqref="B18"/>
      <pageMargins left="0.7" right="0.7" top="0.75" bottom="0.75" header="0.3" footer="0.3"/>
      <pageSetup paperSize="9" orientation="portrait" horizontalDpi="300" verticalDpi="300" r:id="rId30"/>
    </customSheetView>
    <customSheetView guid="{1BCDFE0B-EB32-405E-A123-CA77677AA7BE}" scale="70" topLeftCell="A88">
      <pageMargins left="0.7" right="0.7" top="0.75" bottom="0.75" header="0.3" footer="0.3"/>
      <pageSetup paperSize="9" orientation="portrait" horizontalDpi="300" verticalDpi="300" r:id="rId31"/>
    </customSheetView>
    <customSheetView guid="{96390504-6689-4AFB-81A5-712B52EC1E83}" scale="70" topLeftCell="A136">
      <selection activeCell="B154" sqref="B154"/>
      <pageMargins left="0.7" right="0.7" top="0.75" bottom="0.75" header="0.3" footer="0.3"/>
      <pageSetup paperSize="9" orientation="portrait" horizontalDpi="300" verticalDpi="300" r:id="rId32"/>
    </customSheetView>
    <customSheetView guid="{3FF74EB8-03DE-4C43-9AE6-A2853E714384}" scale="70" topLeftCell="A127">
      <selection activeCell="B152" sqref="B152"/>
      <pageMargins left="0.7" right="0.7" top="0.75" bottom="0.75" header="0.3" footer="0.3"/>
      <pageSetup paperSize="9" orientation="portrait" horizontalDpi="300" verticalDpi="300" r:id="rId33"/>
    </customSheetView>
    <customSheetView guid="{2197E357-7CD0-4EA4-90A6-9555BC084B4F}" scale="70">
      <selection activeCell="A2" sqref="A2"/>
      <pageMargins left="0.7" right="0.7" top="0.75" bottom="0.75" header="0.3" footer="0.3"/>
      <pageSetup paperSize="9" orientation="portrait" horizontalDpi="300" verticalDpi="300" r:id="rId34"/>
    </customSheetView>
    <customSheetView guid="{FF7A9D04-94D4-4D15-AD2D-E1F8E0368AE5}" scale="70" showPageBreaks="1">
      <selection activeCell="A159" sqref="A159"/>
      <pageMargins left="0.7" right="0.7" top="0.75" bottom="0.75" header="0.3" footer="0.3"/>
      <pageSetup paperSize="9" orientation="portrait" horizontalDpi="300" verticalDpi="300" r:id="rId35"/>
    </customSheetView>
    <customSheetView guid="{8B65E8DB-C744-4D16-9819-6067CC1CCCAA}" scale="70" topLeftCell="A145">
      <selection activeCell="A159" sqref="A159"/>
      <pageMargins left="0.7" right="0.7" top="0.75" bottom="0.75" header="0.3" footer="0.3"/>
      <pageSetup paperSize="9" orientation="portrait" horizontalDpi="300" verticalDpi="300" r:id="rId36"/>
    </customSheetView>
    <customSheetView guid="{06DBC5AB-88C1-4E14-8C73-F7B0FEB3D7E4}" scale="70" topLeftCell="A79">
      <selection activeCell="B96" sqref="B96"/>
      <pageMargins left="0.7" right="0.7" top="0.75" bottom="0.75" header="0.3" footer="0.3"/>
      <pageSetup paperSize="9" orientation="portrait" horizontalDpi="300" verticalDpi="300" r:id="rId37"/>
    </customSheetView>
    <customSheetView guid="{43E09572-CE01-46DC-BF8D-61470785D9D8}" scale="70" topLeftCell="A109">
      <selection activeCell="B132" sqref="B132"/>
      <pageMargins left="0.7" right="0.7" top="0.75" bottom="0.75" header="0.3" footer="0.3"/>
      <pageSetup paperSize="9" orientation="portrait" horizontalDpi="300" verticalDpi="300" r:id="rId38"/>
    </customSheetView>
    <customSheetView guid="{9E53071F-6DC1-48B1-9C5A-9EEB537B3297}" scale="70" topLeftCell="A4">
      <selection activeCell="A159" sqref="A159"/>
      <pageMargins left="0.7" right="0.7" top="0.75" bottom="0.75" header="0.3" footer="0.3"/>
      <pageSetup paperSize="9" orientation="portrait" horizontalDpi="300" verticalDpi="300" r:id="rId39"/>
    </customSheetView>
    <customSheetView guid="{ED4482EE-7338-4CC5-85EA-72B3B193C360}" scale="70" topLeftCell="A4">
      <selection activeCell="A159" sqref="A159"/>
      <pageMargins left="0.7" right="0.7" top="0.75" bottom="0.75" header="0.3" footer="0.3"/>
      <pageSetup paperSize="9" orientation="portrait" horizontalDpi="300" verticalDpi="300" r:id="rId40"/>
    </customSheetView>
    <customSheetView guid="{189F6A79-E0AD-48C6-A87A-B88942B73FB0}" scale="70" topLeftCell="A4">
      <selection activeCell="A159" sqref="A159"/>
      <pageMargins left="0.7" right="0.7" top="0.75" bottom="0.75" header="0.3" footer="0.3"/>
      <pageSetup paperSize="9" orientation="portrait" horizontalDpi="300" verticalDpi="300" r:id="rId41"/>
    </customSheetView>
    <customSheetView guid="{4D74F358-5F93-45CB-B1B9-3325069D309B}" scale="70" topLeftCell="A4">
      <selection activeCell="A159" sqref="A159"/>
      <pageMargins left="0.7" right="0.7" top="0.75" bottom="0.75" header="0.3" footer="0.3"/>
      <pageSetup paperSize="9" orientation="portrait" horizontalDpi="300" verticalDpi="300" r:id="rId42"/>
    </customSheetView>
    <customSheetView guid="{1486AC6E-B9F3-4CC2-AE0E-9827E85F6890}" scale="70" topLeftCell="A4">
      <selection activeCell="A159" sqref="A159"/>
      <pageMargins left="0.7" right="0.7" top="0.75" bottom="0.75" header="0.3" footer="0.3"/>
      <pageSetup paperSize="9" orientation="portrait" horizontalDpi="300" verticalDpi="300" r:id="rId43"/>
    </customSheetView>
    <customSheetView guid="{94642DE4-2324-49BC-91D9-FAC00F585226}" scale="70" topLeftCell="A4">
      <selection activeCell="A159" sqref="A159"/>
      <pageMargins left="0.7" right="0.7" top="0.75" bottom="0.75" header="0.3" footer="0.3"/>
      <pageSetup paperSize="9" orientation="portrait" horizontalDpi="300" verticalDpi="300" r:id="rId44"/>
    </customSheetView>
    <customSheetView guid="{4D2D3CAB-7699-4DB8-8B65-64F720C5DB21}" scale="70" topLeftCell="A46">
      <selection activeCell="B63" sqref="B63"/>
      <pageMargins left="0.7" right="0.7" top="0.75" bottom="0.75" header="0.3" footer="0.3"/>
      <pageSetup paperSize="9" orientation="portrait" horizontalDpi="300" verticalDpi="300" r:id="rId45"/>
    </customSheetView>
    <customSheetView guid="{2EF88AF6-EE5B-4AC2-ACDB-9BB2BBF29173}" scale="70" topLeftCell="A46">
      <selection activeCell="B63" sqref="B63"/>
      <pageMargins left="0.7" right="0.7" top="0.75" bottom="0.75" header="0.3" footer="0.3"/>
      <pageSetup paperSize="9" orientation="portrait" horizontalDpi="300" verticalDpi="300" r:id="rId46"/>
    </customSheetView>
    <customSheetView guid="{D5CA87AE-EAFF-4FDC-ABC9-AEF5B5BEB72E}" scale="70">
      <pageMargins left="0.7" right="0.7" top="0.75" bottom="0.75" header="0.3" footer="0.3"/>
      <pageSetup paperSize="9" orientation="portrait" horizontalDpi="300" verticalDpi="300" r:id="rId47"/>
    </customSheetView>
    <customSheetView guid="{17AB8E9E-AF26-4EBF-9AA5-9A87DC9AD602}" scale="70" topLeftCell="A46">
      <selection activeCell="B63" sqref="B63"/>
      <pageMargins left="0.7" right="0.7" top="0.75" bottom="0.75" header="0.3" footer="0.3"/>
      <pageSetup paperSize="9" orientation="portrait" horizontalDpi="300" verticalDpi="300" r:id="rId48"/>
    </customSheetView>
    <customSheetView guid="{D040BA70-5565-48F1-BFA8-4D40C54F0F21}" scale="70" topLeftCell="A133">
      <selection activeCell="B149" sqref="B149"/>
      <pageMargins left="0.7" right="0.7" top="0.75" bottom="0.75" header="0.3" footer="0.3"/>
      <pageSetup paperSize="9" orientation="portrait" horizontalDpi="300" verticalDpi="300" r:id="rId49"/>
    </customSheetView>
    <customSheetView guid="{DDC9534C-6D09-4A16-B20C-329D6E1F671D}" scale="70" topLeftCell="A34">
      <selection activeCell="B45" sqref="B45"/>
      <pageMargins left="0.7" right="0.7" top="0.75" bottom="0.75" header="0.3" footer="0.3"/>
      <pageSetup paperSize="9" orientation="portrait" horizontalDpi="300" verticalDpi="300" r:id="rId50"/>
    </customSheetView>
    <customSheetView guid="{8B44375A-1636-4AEA-8BC9-06A6E5FB3552}" scale="70">
      <selection activeCell="B18" sqref="B18"/>
      <pageMargins left="0.7" right="0.7" top="0.75" bottom="0.75" header="0.3" footer="0.3"/>
      <pageSetup paperSize="9" orientation="portrait" horizontalDpi="300" verticalDpi="300" r:id="rId51"/>
    </customSheetView>
    <customSheetView guid="{BD934AF0-2C30-423F-A316-708B1B6405E5}" scale="70" topLeftCell="A118">
      <selection activeCell="A124" sqref="A124"/>
      <pageMargins left="0.7" right="0.7" top="0.75" bottom="0.75" header="0.3" footer="0.3"/>
      <pageSetup paperSize="9" orientation="portrait" horizontalDpi="300" verticalDpi="300" r:id="rId52"/>
    </customSheetView>
    <customSheetView guid="{1C2FAE53-A98F-435E-9AEF-4E7909BF1616}" scale="70" topLeftCell="A118">
      <selection activeCell="A124" sqref="A124"/>
      <pageMargins left="0.7" right="0.7" top="0.75" bottom="0.75" header="0.3" footer="0.3"/>
      <pageSetup paperSize="9" orientation="portrait" horizontalDpi="300" verticalDpi="300" r:id="rId53"/>
    </customSheetView>
    <customSheetView guid="{2269C0FD-B02E-4191-A436-AAEEA9894E11}" scale="70" topLeftCell="A118">
      <selection activeCell="A124" sqref="A124"/>
      <pageMargins left="0.7" right="0.7" top="0.75" bottom="0.75" header="0.3" footer="0.3"/>
      <pageSetup paperSize="9" orientation="portrait" horizontalDpi="300" verticalDpi="300" r:id="rId54"/>
    </customSheetView>
    <customSheetView guid="{7F32949A-5CAB-4A39-BA6F-2E21B6F67F41}" scale="70" topLeftCell="A118">
      <selection activeCell="A124" sqref="A124"/>
      <pageMargins left="0.7" right="0.7" top="0.75" bottom="0.75" header="0.3" footer="0.3"/>
      <pageSetup paperSize="9" orientation="portrait" horizontalDpi="300" verticalDpi="300" r:id="rId55"/>
    </customSheetView>
    <customSheetView guid="{96261999-39E9-4504-A3A1-B1430E0C0346}" scale="70">
      <selection activeCell="B17" sqref="B17"/>
      <pageMargins left="0.7" right="0.7" top="0.75" bottom="0.75" header="0.3" footer="0.3"/>
      <pageSetup paperSize="9" orientation="portrait" horizontalDpi="300" verticalDpi="300" r:id="rId56"/>
    </customSheetView>
    <customSheetView guid="{1184DE22-5901-485C-8050-F941E80B16ED}" scale="70">
      <selection activeCell="B17" sqref="B17"/>
      <pageMargins left="0.7" right="0.7" top="0.75" bottom="0.75" header="0.3" footer="0.3"/>
      <pageSetup paperSize="9" orientation="portrait" horizontalDpi="300" verticalDpi="300" r:id="rId57"/>
    </customSheetView>
    <customSheetView guid="{2B898D7F-EE90-4CFD-9F43-AB7414F89E77}" scale="70">
      <selection activeCell="B17" sqref="B17"/>
      <pageMargins left="0.7" right="0.7" top="0.75" bottom="0.75" header="0.3" footer="0.3"/>
      <pageSetup paperSize="9" orientation="portrait" horizontalDpi="300" verticalDpi="300" r:id="rId58"/>
    </customSheetView>
    <customSheetView guid="{C6AFBE28-E866-4D5D-ADBD-07D2847FD902}" scale="70">
      <selection activeCell="B17" sqref="B17"/>
      <pageMargins left="0.7" right="0.7" top="0.75" bottom="0.75" header="0.3" footer="0.3"/>
      <pageSetup paperSize="9" orientation="portrait" horizontalDpi="300" verticalDpi="300" r:id="rId59"/>
    </customSheetView>
    <customSheetView guid="{3735EA80-EB2D-4910-81F1-1AA74ECCBFE5}" scale="70" topLeftCell="A73">
      <selection activeCell="B94" sqref="B94"/>
      <pageMargins left="0.7" right="0.7" top="0.75" bottom="0.75" header="0.3" footer="0.3"/>
      <pageSetup paperSize="9" orientation="portrait" horizontalDpi="300" verticalDpi="300" r:id="rId60"/>
    </customSheetView>
    <customSheetView guid="{436E96B2-CC3D-4C3D-8B1C-266CE54627E3}" scale="70" topLeftCell="A73">
      <selection activeCell="B94" sqref="B94"/>
      <pageMargins left="0.7" right="0.7" top="0.75" bottom="0.75" header="0.3" footer="0.3"/>
      <pageSetup paperSize="9" orientation="portrait" horizontalDpi="300" verticalDpi="300" r:id="rId61"/>
    </customSheetView>
    <customSheetView guid="{5B441C35-8B1D-479D-A742-AF098D604223}" scale="70" topLeftCell="A46">
      <selection activeCell="B63" sqref="B63"/>
      <pageMargins left="0.7" right="0.7" top="0.75" bottom="0.75" header="0.3" footer="0.3"/>
      <pageSetup paperSize="9" orientation="portrait" horizontalDpi="300" verticalDpi="300" r:id="rId62"/>
    </customSheetView>
    <customSheetView guid="{E4062767-D090-45A6-BD60-B90D5BBF3894}" scale="70" topLeftCell="A112">
      <selection activeCell="B134" sqref="B134"/>
      <pageMargins left="0.7" right="0.7" top="0.75" bottom="0.75" header="0.3" footer="0.3"/>
      <pageSetup paperSize="9" orientation="portrait" horizontalDpi="300" verticalDpi="300" r:id="rId63"/>
    </customSheetView>
    <customSheetView guid="{1F973131-8A4E-4D06-BD72-AB7B2C989AC9}" scale="70" topLeftCell="A118">
      <selection activeCell="A124" sqref="A124"/>
      <pageMargins left="0.7" right="0.7" top="0.75" bottom="0.75" header="0.3" footer="0.3"/>
      <pageSetup paperSize="9" orientation="portrait" horizontalDpi="300" verticalDpi="300" r:id="rId64"/>
    </customSheetView>
    <customSheetView guid="{1FF3D99B-551E-43BF-80CF-4BE9881BF48D}" scale="70">
      <selection activeCell="B17" sqref="B17"/>
      <pageMargins left="0.7" right="0.7" top="0.75" bottom="0.75" header="0.3" footer="0.3"/>
      <pageSetup paperSize="9" orientation="portrait" horizontalDpi="300" verticalDpi="300" r:id="rId65"/>
    </customSheetView>
    <customSheetView guid="{240189DE-87D7-4094-9C55-239451DB35EE}" scale="70">
      <selection activeCell="B17" sqref="B17"/>
      <pageMargins left="0.7" right="0.7" top="0.75" bottom="0.75" header="0.3" footer="0.3"/>
      <pageSetup paperSize="9" orientation="portrait" horizontalDpi="300" verticalDpi="300" r:id="rId66"/>
    </customSheetView>
    <customSheetView guid="{3879FE5B-EDC4-4A46-BAD1-D4F44E5C755B}" scale="70" topLeftCell="A139">
      <selection activeCell="B155" sqref="B155"/>
      <pageMargins left="0.7" right="0.7" top="0.75" bottom="0.75" header="0.3" footer="0.3"/>
      <pageSetup paperSize="9" orientation="portrait" horizontalDpi="300" verticalDpi="300" r:id="rId67"/>
    </customSheetView>
    <customSheetView guid="{CFF65FEC-3D52-4BB3-8C14-3CC246A9956F}" scale="70" topLeftCell="A148">
      <selection activeCell="B163" sqref="B163"/>
      <pageMargins left="0.7" right="0.7" top="0.75" bottom="0.75" header="0.3" footer="0.3"/>
      <pageSetup paperSize="9" orientation="portrait" horizontalDpi="300" verticalDpi="300" r:id="rId68"/>
    </customSheetView>
    <customSheetView guid="{3548A65C-53E9-4D33-AABC-827B0C7E9C69}" scale="70" topLeftCell="A142">
      <selection activeCell="B158" sqref="B158"/>
      <pageMargins left="0.7" right="0.7" top="0.75" bottom="0.75" header="0.3" footer="0.3"/>
      <pageSetup paperSize="9" orientation="portrait" horizontalDpi="300" verticalDpi="300" r:id="rId69"/>
    </customSheetView>
    <customSheetView guid="{F086CED5-EBE2-44AF-B94E-B9989A6B9DCD}" scale="70" topLeftCell="A148">
      <selection activeCell="B163" sqref="B163"/>
      <pageMargins left="0.7" right="0.7" top="0.75" bottom="0.75" header="0.3" footer="0.3"/>
      <pageSetup paperSize="9" orientation="portrait" horizontalDpi="300" verticalDpi="300" r:id="rId70"/>
    </customSheetView>
    <customSheetView guid="{7AA915D7-EB0A-47D9-A8BE-7E77CDFF3F08}" scale="70" topLeftCell="A148">
      <selection activeCell="B163" sqref="B163"/>
      <pageMargins left="0.7" right="0.7" top="0.75" bottom="0.75" header="0.3" footer="0.3"/>
      <pageSetup paperSize="9" orientation="portrait" horizontalDpi="300" verticalDpi="300" r:id="rId71"/>
    </customSheetView>
    <customSheetView guid="{F3CC2422-C263-4ADA-B4A0-53719C6F4A1C}" scale="70" topLeftCell="A85">
      <selection activeCell="B97" sqref="B97"/>
      <pageMargins left="0.7" right="0.7" top="0.75" bottom="0.75" header="0.3" footer="0.3"/>
      <pageSetup paperSize="9" orientation="portrait" horizontalDpi="300" verticalDpi="300" r:id="rId72"/>
    </customSheetView>
    <customSheetView guid="{71042459-703D-4FF3-8D53-1213B54B1552}" scale="70" topLeftCell="A76">
      <selection activeCell="B100" sqref="B100"/>
      <pageMargins left="0.7" right="0.7" top="0.75" bottom="0.75" header="0.3" footer="0.3"/>
      <pageSetup paperSize="9" orientation="portrait" horizontalDpi="300" verticalDpi="300" r:id="rId73"/>
    </customSheetView>
    <customSheetView guid="{EE644B69-3942-4A0D-811D-C183FE0C8B84}" scale="70" topLeftCell="A76">
      <selection activeCell="B100" sqref="B100"/>
      <pageMargins left="0.7" right="0.7" top="0.75" bottom="0.75" header="0.3" footer="0.3"/>
      <pageSetup paperSize="9" orientation="portrait" horizontalDpi="300" verticalDpi="300" r:id="rId74"/>
    </customSheetView>
    <customSheetView guid="{AA17E97B-ABB2-4C8B-BAA8-63934B5B5DBA}" scale="70" showPageBreaks="1">
      <selection activeCell="B22" sqref="B22"/>
      <pageMargins left="0.7" right="0.7" top="0.75" bottom="0.75" header="0.3" footer="0.3"/>
      <pageSetup paperSize="9" orientation="portrait" horizontalDpi="300" verticalDpi="300" r:id="rId75"/>
    </customSheetView>
    <customSheetView guid="{723C59CB-A466-4479-8AA8-39674B010947}" scale="70" topLeftCell="A144">
      <selection activeCell="A153" sqref="A153"/>
      <pageMargins left="0.7" right="0.7" top="0.75" bottom="0.75" header="0.3" footer="0.3"/>
      <pageSetup paperSize="9" orientation="portrait" horizontalDpi="300" verticalDpi="300" r:id="rId76"/>
    </customSheetView>
    <customSheetView guid="{9D1B7E56-0B3F-4392-BE9A-F57461B2AFB0}" scale="70" topLeftCell="A52">
      <selection activeCell="B58" sqref="B58"/>
      <pageMargins left="0.7" right="0.7" top="0.75" bottom="0.75" header="0.3" footer="0.3"/>
      <pageSetup paperSize="9" orientation="portrait" horizontalDpi="300" verticalDpi="300" r:id="rId77"/>
    </customSheetView>
    <customSheetView guid="{CD1FBD09-2D49-40A1-916B-5524EF5CA3FA}" scale="70">
      <pageMargins left="0.7" right="0.7" top="0.75" bottom="0.75" header="0.3" footer="0.3"/>
      <pageSetup paperSize="9" orientation="portrait" horizontalDpi="300" verticalDpi="300" r:id="rId78"/>
    </customSheetView>
    <customSheetView guid="{5513285A-7AFF-4B9F-AAF6-93131D585702}" scale="70" topLeftCell="A73">
      <selection activeCell="B97" sqref="B97"/>
      <pageMargins left="0.7" right="0.7" top="0.75" bottom="0.75" header="0.3" footer="0.3"/>
      <pageSetup paperSize="9" orientation="portrait" horizontalDpi="300" verticalDpi="300" r:id="rId79"/>
    </customSheetView>
    <customSheetView guid="{A0A5534D-42D8-415C-8AAF-DF16D93BD699}" scale="70" topLeftCell="A142">
      <selection activeCell="B146" sqref="B146"/>
      <pageMargins left="0.7" right="0.7" top="0.75" bottom="0.75" header="0.3" footer="0.3"/>
      <pageSetup paperSize="9" orientation="portrait" horizontalDpi="300" verticalDpi="300" r:id="rId80"/>
    </customSheetView>
    <customSheetView guid="{954601D5-9BC0-44CB-9222-E69A5143F9E9}" scale="70" topLeftCell="A52">
      <selection activeCell="B76" sqref="B76"/>
      <pageMargins left="0.7" right="0.7" top="0.75" bottom="0.75" header="0.3" footer="0.3"/>
      <pageSetup paperSize="9" orientation="portrait" horizontalDpi="300" verticalDpi="300" r:id="rId81"/>
    </customSheetView>
    <customSheetView guid="{20ACD794-F4A7-4F34-995C-D04BD1C46A1C}" scale="70">
      <selection activeCell="G20" sqref="G20"/>
      <pageMargins left="0.7" right="0.7" top="0.75" bottom="0.75" header="0.3" footer="0.3"/>
      <pageSetup paperSize="9" orientation="portrait" horizontalDpi="300" verticalDpi="300" r:id="rId82"/>
    </customSheetView>
  </customSheetViews>
  <phoneticPr fontId="2"/>
  <hyperlinks>
    <hyperlink ref="A4" location="'13-1'!A1" display="13-1"/>
    <hyperlink ref="A5" location="'13-2'!A1" display="13-2"/>
    <hyperlink ref="A6" location="'13-3'!A1" display="13-3"/>
    <hyperlink ref="A7" location="'13-4'!A1" display="13-4"/>
    <hyperlink ref="A8" location="'13-5'!A1" display="13-5"/>
    <hyperlink ref="A9" location="'13-6'!A1" display="13-6"/>
    <hyperlink ref="A10" location="'13-7'!A1" display="13-7"/>
    <hyperlink ref="A11" location="'13-8'!A1" display="13-8"/>
    <hyperlink ref="A12" location="'13-9'!A1" display="13-9"/>
    <hyperlink ref="A13" location="'13-10'!A1" display="13-10"/>
    <hyperlink ref="A14" location="'13-11'!A1" display="13-11"/>
    <hyperlink ref="B4" location="'13-1'!A1" display="13-1.１世帯当たり１か月間の収入と支出（二人以上の世帯）"/>
    <hyperlink ref="B5" location="'13-2'!A1" display="13-2.総合地方卸売市場取扱状況  "/>
    <hyperlink ref="B6" location="'13-3'!A1" display="13-3.酒類消費量の推移 "/>
    <hyperlink ref="B7" location="'13-4'!A1" display="13-4.市民所得の推移 "/>
    <hyperlink ref="B8" location="'13-5'!A1" display="13-5.産業別市内総生産 "/>
    <hyperlink ref="B9" location="'13-6'!A1" display="13-6.市民分配所得 "/>
    <hyperlink ref="B10" location="'13-7'!A1" display="13-7.市民家計所得"/>
    <hyperlink ref="B11" location="'13-8'!A1" display="13-8.県内各市の市民所得"/>
    <hyperlink ref="B12" location="'13-9'!A1" display="13-9.食肉センター取扱状況  "/>
    <hyperlink ref="B13" location="'13-10'!A1" display="13-10.市民相談状況"/>
    <hyperlink ref="B14" location="'13-11'!A1" display="13-11.消費生活相談状況"/>
  </hyperlinks>
  <pageMargins left="0.7" right="0.7" top="0.75" bottom="0.75" header="0.3" footer="0.3"/>
  <pageSetup paperSize="9" orientation="portrait" horizontalDpi="300" verticalDpi="300" r:id="rId8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0"/>
  <sheetViews>
    <sheetView zoomScaleNormal="100" zoomScaleSheetLayoutView="100" workbookViewId="0">
      <selection activeCell="M25" sqref="M25"/>
    </sheetView>
  </sheetViews>
  <sheetFormatPr defaultColWidth="2.5" defaultRowHeight="15" customHeight="1"/>
  <cols>
    <col min="1" max="3" width="12.75" style="5" customWidth="1"/>
    <col min="4" max="8" width="13.125" style="5" customWidth="1"/>
    <col min="9" max="9" width="2.5" style="5" customWidth="1"/>
    <col min="10" max="10" width="11" style="5" bestFit="1" customWidth="1"/>
    <col min="11" max="16384" width="2.5" style="5"/>
  </cols>
  <sheetData>
    <row r="1" spans="1:10" ht="22.5" customHeight="1">
      <c r="H1" s="4" t="s">
        <v>239</v>
      </c>
      <c r="J1" s="36" t="s">
        <v>25</v>
      </c>
    </row>
    <row r="2" spans="1:10" ht="22.5" customHeight="1">
      <c r="A2" s="6" t="s">
        <v>243</v>
      </c>
      <c r="B2" s="6"/>
      <c r="C2" s="6"/>
    </row>
    <row r="3" spans="1:10" s="30" customFormat="1" ht="22.5" customHeight="1">
      <c r="A3" s="12" t="s">
        <v>174</v>
      </c>
      <c r="B3" s="12"/>
      <c r="C3" s="12"/>
    </row>
    <row r="4" spans="1:10" ht="20.100000000000001" customHeight="1">
      <c r="A4" s="103" t="s">
        <v>51</v>
      </c>
      <c r="B4" s="103" t="s">
        <v>175</v>
      </c>
      <c r="C4" s="106" t="s">
        <v>27</v>
      </c>
      <c r="D4" s="105" t="s">
        <v>176</v>
      </c>
      <c r="E4" s="105" t="s">
        <v>177</v>
      </c>
      <c r="F4" s="105" t="s">
        <v>29</v>
      </c>
      <c r="G4" s="105" t="s">
        <v>178</v>
      </c>
      <c r="H4" s="106" t="s">
        <v>179</v>
      </c>
    </row>
    <row r="5" spans="1:10" s="11" customFormat="1" ht="30" customHeight="1">
      <c r="A5" s="110">
        <v>2009</v>
      </c>
      <c r="B5" s="110" t="s">
        <v>37</v>
      </c>
      <c r="C5" s="96">
        <f t="shared" ref="C5:C14" si="0">SUM(D5:H5)</f>
        <v>231282</v>
      </c>
      <c r="D5" s="109">
        <v>4588</v>
      </c>
      <c r="E5" s="109">
        <v>595</v>
      </c>
      <c r="F5" s="109">
        <v>226000</v>
      </c>
      <c r="G5" s="109">
        <v>22</v>
      </c>
      <c r="H5" s="109">
        <v>77</v>
      </c>
    </row>
    <row r="6" spans="1:10" s="11" customFormat="1" ht="30" customHeight="1">
      <c r="A6" s="110">
        <v>2010</v>
      </c>
      <c r="B6" s="110" t="s">
        <v>40</v>
      </c>
      <c r="C6" s="96">
        <f t="shared" si="0"/>
        <v>221726</v>
      </c>
      <c r="D6" s="109">
        <v>4553</v>
      </c>
      <c r="E6" s="109">
        <v>559</v>
      </c>
      <c r="F6" s="109">
        <v>216516</v>
      </c>
      <c r="G6" s="109">
        <v>17</v>
      </c>
      <c r="H6" s="109">
        <v>81</v>
      </c>
    </row>
    <row r="7" spans="1:10" s="11" customFormat="1" ht="30" customHeight="1">
      <c r="A7" s="110">
        <v>2011</v>
      </c>
      <c r="B7" s="110" t="s">
        <v>41</v>
      </c>
      <c r="C7" s="96">
        <f t="shared" si="0"/>
        <v>212274</v>
      </c>
      <c r="D7" s="109">
        <v>5688</v>
      </c>
      <c r="E7" s="109">
        <v>439</v>
      </c>
      <c r="F7" s="109">
        <v>206093</v>
      </c>
      <c r="G7" s="109">
        <v>4</v>
      </c>
      <c r="H7" s="109">
        <v>50</v>
      </c>
    </row>
    <row r="8" spans="1:10" s="11" customFormat="1" ht="30" customHeight="1">
      <c r="A8" s="110">
        <v>2012</v>
      </c>
      <c r="B8" s="110" t="s">
        <v>42</v>
      </c>
      <c r="C8" s="96">
        <f t="shared" si="0"/>
        <v>217073</v>
      </c>
      <c r="D8" s="109">
        <v>5958</v>
      </c>
      <c r="E8" s="109">
        <v>584</v>
      </c>
      <c r="F8" s="109">
        <v>210428</v>
      </c>
      <c r="G8" s="109">
        <v>11</v>
      </c>
      <c r="H8" s="109">
        <v>92</v>
      </c>
    </row>
    <row r="9" spans="1:10" s="11" customFormat="1" ht="30" customHeight="1">
      <c r="A9" s="110">
        <v>2013</v>
      </c>
      <c r="B9" s="110" t="s">
        <v>43</v>
      </c>
      <c r="C9" s="96">
        <f t="shared" si="0"/>
        <v>193416</v>
      </c>
      <c r="D9" s="109">
        <v>4641</v>
      </c>
      <c r="E9" s="109">
        <v>654</v>
      </c>
      <c r="F9" s="109">
        <v>187995</v>
      </c>
      <c r="G9" s="109">
        <v>11</v>
      </c>
      <c r="H9" s="109">
        <v>115</v>
      </c>
    </row>
    <row r="10" spans="1:10" s="11" customFormat="1" ht="30" customHeight="1">
      <c r="A10" s="110">
        <v>2014</v>
      </c>
      <c r="B10" s="110" t="s">
        <v>44</v>
      </c>
      <c r="C10" s="96">
        <f t="shared" si="0"/>
        <v>181880</v>
      </c>
      <c r="D10" s="109">
        <v>4117</v>
      </c>
      <c r="E10" s="109">
        <v>648</v>
      </c>
      <c r="F10" s="109">
        <v>177069</v>
      </c>
      <c r="G10" s="109">
        <v>11</v>
      </c>
      <c r="H10" s="109">
        <v>35</v>
      </c>
    </row>
    <row r="11" spans="1:10" ht="30" customHeight="1">
      <c r="A11" s="110">
        <v>2015</v>
      </c>
      <c r="B11" s="110" t="s">
        <v>45</v>
      </c>
      <c r="C11" s="96">
        <f t="shared" si="0"/>
        <v>184414</v>
      </c>
      <c r="D11" s="104">
        <v>3769</v>
      </c>
      <c r="E11" s="104">
        <v>555</v>
      </c>
      <c r="F11" s="104">
        <v>180039</v>
      </c>
      <c r="G11" s="104">
        <v>7</v>
      </c>
      <c r="H11" s="104">
        <v>44</v>
      </c>
    </row>
    <row r="12" spans="1:10" ht="30" customHeight="1">
      <c r="A12" s="110">
        <v>2016</v>
      </c>
      <c r="B12" s="110" t="s">
        <v>46</v>
      </c>
      <c r="C12" s="96">
        <f t="shared" si="0"/>
        <v>194385</v>
      </c>
      <c r="D12" s="104">
        <v>3616</v>
      </c>
      <c r="E12" s="104">
        <v>398</v>
      </c>
      <c r="F12" s="104">
        <v>190297</v>
      </c>
      <c r="G12" s="104">
        <v>10</v>
      </c>
      <c r="H12" s="104">
        <v>64</v>
      </c>
    </row>
    <row r="13" spans="1:10" ht="30" customHeight="1">
      <c r="A13" s="110">
        <v>2017</v>
      </c>
      <c r="B13" s="110" t="s">
        <v>47</v>
      </c>
      <c r="C13" s="96">
        <f t="shared" si="0"/>
        <v>202659</v>
      </c>
      <c r="D13" s="104">
        <v>3411</v>
      </c>
      <c r="E13" s="104">
        <v>377</v>
      </c>
      <c r="F13" s="104">
        <v>198823</v>
      </c>
      <c r="G13" s="104">
        <v>8</v>
      </c>
      <c r="H13" s="104">
        <v>40</v>
      </c>
    </row>
    <row r="14" spans="1:10" ht="30" customHeight="1">
      <c r="A14" s="110">
        <v>2018</v>
      </c>
      <c r="B14" s="110" t="s">
        <v>48</v>
      </c>
      <c r="C14" s="96">
        <f t="shared" si="0"/>
        <v>204896</v>
      </c>
      <c r="D14" s="104">
        <v>3686</v>
      </c>
      <c r="E14" s="104">
        <v>374</v>
      </c>
      <c r="F14" s="104">
        <v>200767</v>
      </c>
      <c r="G14" s="104">
        <v>12</v>
      </c>
      <c r="H14" s="104">
        <v>57</v>
      </c>
    </row>
    <row r="15" spans="1:10" ht="30" customHeight="1">
      <c r="A15" s="107">
        <v>2019</v>
      </c>
      <c r="B15" s="107" t="s">
        <v>49</v>
      </c>
      <c r="C15" s="96">
        <f>SUM(D15:H15)</f>
        <v>206457</v>
      </c>
      <c r="D15" s="104">
        <v>3516</v>
      </c>
      <c r="E15" s="104">
        <v>366</v>
      </c>
      <c r="F15" s="104">
        <v>202498</v>
      </c>
      <c r="G15" s="104">
        <v>9</v>
      </c>
      <c r="H15" s="104">
        <v>68</v>
      </c>
    </row>
    <row r="16" spans="1:10" ht="30" customHeight="1">
      <c r="A16" s="107">
        <v>2020</v>
      </c>
      <c r="B16" s="107" t="s">
        <v>50</v>
      </c>
      <c r="C16" s="96">
        <f>SUM(D16:H16)</f>
        <v>208628</v>
      </c>
      <c r="D16" s="104">
        <v>3946</v>
      </c>
      <c r="E16" s="104">
        <v>347</v>
      </c>
      <c r="F16" s="104">
        <v>204246</v>
      </c>
      <c r="G16" s="104">
        <v>6</v>
      </c>
      <c r="H16" s="104">
        <v>83</v>
      </c>
    </row>
    <row r="17" spans="1:8" ht="30" customHeight="1">
      <c r="A17" s="130">
        <v>2021</v>
      </c>
      <c r="B17" s="130" t="s">
        <v>251</v>
      </c>
      <c r="C17" s="96">
        <f>SUM(D17:H17)</f>
        <v>210444</v>
      </c>
      <c r="D17" s="119">
        <v>3629</v>
      </c>
      <c r="E17" s="119">
        <v>368</v>
      </c>
      <c r="F17" s="119">
        <v>206323</v>
      </c>
      <c r="G17" s="119">
        <v>11</v>
      </c>
      <c r="H17" s="119">
        <v>113</v>
      </c>
    </row>
    <row r="18" spans="1:8" ht="30" customHeight="1">
      <c r="A18" s="115">
        <v>2022</v>
      </c>
      <c r="B18" s="115" t="s">
        <v>258</v>
      </c>
      <c r="C18" s="96">
        <f>SUM(D18:H18)</f>
        <v>196887</v>
      </c>
      <c r="D18" s="114">
        <v>3656</v>
      </c>
      <c r="E18" s="114">
        <v>363</v>
      </c>
      <c r="F18" s="114">
        <v>192664</v>
      </c>
      <c r="G18" s="114">
        <v>10</v>
      </c>
      <c r="H18" s="114">
        <v>194</v>
      </c>
    </row>
    <row r="19" spans="1:8" ht="30" customHeight="1">
      <c r="A19" s="117">
        <v>2023</v>
      </c>
      <c r="B19" s="117" t="s">
        <v>264</v>
      </c>
      <c r="C19" s="41">
        <f t="shared" ref="C19" si="1">SUM(D19:H19)</f>
        <v>207424</v>
      </c>
      <c r="D19" s="32">
        <v>3282</v>
      </c>
      <c r="E19" s="32">
        <v>325</v>
      </c>
      <c r="F19" s="32">
        <v>203608</v>
      </c>
      <c r="G19" s="32">
        <v>8</v>
      </c>
      <c r="H19" s="32">
        <v>201</v>
      </c>
    </row>
    <row r="20" spans="1:8" ht="20.100000000000001" customHeight="1">
      <c r="A20" s="108" t="s">
        <v>180</v>
      </c>
      <c r="B20" s="108"/>
      <c r="C20" s="108"/>
    </row>
  </sheetData>
  <customSheetViews>
    <customSheetView guid="{35BD8D3A-C3F6-4E0E-B6B2-2143E8CF03D4}" scale="85" topLeftCell="A7">
      <selection activeCell="K25" sqref="K25"/>
      <colBreaks count="1" manualBreakCount="1">
        <brk id="9" max="1048575" man="1"/>
      </colBreaks>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printArea="1">
      <selection activeCell="A26" sqref="A26"/>
      <colBreaks count="1" manualBreakCount="1">
        <brk id="9" max="1048575" man="1"/>
      </colBreaks>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printArea="1">
      <selection activeCell="A26" sqref="A26"/>
      <colBreaks count="1" manualBreakCount="1">
        <brk id="9" max="1048575" man="1"/>
      </colBreaks>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0"/>
    </customSheetView>
    <customSheetView guid="{2B898D7F-EE90-4CFD-9F43-AB7414F89E77}"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1"/>
    </customSheetView>
    <customSheetView guid="{C6AFBE28-E866-4D5D-ADBD-07D2847FD902}"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2"/>
    </customSheetView>
    <customSheetView guid="{3735EA80-EB2D-4910-81F1-1AA74ECCBFE5}" scale="85">
      <selection activeCell="A26" sqref="A26"/>
      <colBreaks count="1" manualBreakCount="1">
        <brk id="9" max="1048575" man="1"/>
      </colBreaks>
      <pageMargins left="0.59055118110236227" right="0.59055118110236227" top="0.78740157480314965" bottom="0.78740157480314965" header="0.31496062992125984" footer="0.31496062992125984"/>
      <pageSetup paperSize="9" orientation="portrait" r:id="rId23"/>
    </customSheetView>
    <customSheetView guid="{436E96B2-CC3D-4C3D-8B1C-266CE54627E3}" scale="85">
      <selection activeCell="A26" sqref="A26"/>
      <colBreaks count="1" manualBreakCount="1">
        <brk id="9" max="1048575" man="1"/>
      </colBreaks>
      <pageMargins left="0.59055118110236227" right="0.59055118110236227" top="0.78740157480314965" bottom="0.78740157480314965" header="0.31496062992125984" footer="0.31496062992125984"/>
      <pageSetup paperSize="9" orientation="portrait" r:id="rId24"/>
    </customSheetView>
    <customSheetView guid="{5B441C35-8B1D-479D-A742-AF098D604223}"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5"/>
    </customSheetView>
    <customSheetView guid="{E4062767-D090-45A6-BD60-B90D5BBF3894}"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6"/>
    </customSheetView>
    <customSheetView guid="{1F973131-8A4E-4D06-BD72-AB7B2C989AC9}"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7"/>
    </customSheetView>
    <customSheetView guid="{1FF3D99B-551E-43BF-80CF-4BE9881BF48D}"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8"/>
    </customSheetView>
    <customSheetView guid="{240189DE-87D7-4094-9C55-239451DB35EE}"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29"/>
    </customSheetView>
    <customSheetView guid="{3879FE5B-EDC4-4A46-BAD1-D4F44E5C755B}"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0"/>
    </customSheetView>
    <customSheetView guid="{CFF65FEC-3D52-4BB3-8C14-3CC246A9956F}"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1"/>
    </customSheetView>
    <customSheetView guid="{3548A65C-53E9-4D33-AABC-827B0C7E9C69}"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2"/>
    </customSheetView>
    <customSheetView guid="{F086CED5-EBE2-44AF-B94E-B9989A6B9DCD}"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3"/>
    </customSheetView>
    <customSheetView guid="{7AA915D7-EB0A-47D9-A8BE-7E77CDFF3F08}"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4"/>
    </customSheetView>
    <customSheetView guid="{F3CC2422-C263-4ADA-B4A0-53719C6F4A1C}"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5"/>
    </customSheetView>
    <customSheetView guid="{71042459-703D-4FF3-8D53-1213B54B1552}"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6"/>
    </customSheetView>
    <customSheetView guid="{EE644B69-3942-4A0D-811D-C183FE0C8B84}"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7"/>
    </customSheetView>
    <customSheetView guid="{AA17E97B-ABB2-4C8B-BAA8-63934B5B5DBA}"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8"/>
    </customSheetView>
    <customSheetView guid="{723C59CB-A466-4479-8AA8-39674B010947}"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39"/>
    </customSheetView>
    <customSheetView guid="{9D1B7E56-0B3F-4392-BE9A-F57461B2AFB0}" scale="85" printArea="1">
      <selection activeCell="A26" sqref="A26"/>
      <colBreaks count="1" manualBreakCount="1">
        <brk id="9" max="1048575" man="1"/>
      </colBreaks>
      <pageMargins left="0.59055118110236227" right="0.59055118110236227" top="0.78740157480314965" bottom="0.78740157480314965" header="0.31496062992125984" footer="0.31496062992125984"/>
      <pageSetup paperSize="9" orientation="portrait" r:id="rId40"/>
    </customSheetView>
    <customSheetView guid="{CD1FBD09-2D49-40A1-916B-5524EF5CA3FA}" scale="85">
      <selection activeCell="A26" sqref="A26"/>
      <colBreaks count="1" manualBreakCount="1">
        <brk id="9" max="1048575" man="1"/>
      </colBreaks>
      <pageMargins left="0.59055118110236227" right="0.59055118110236227" top="0.78740157480314965" bottom="0.78740157480314965" header="0.31496062992125984" footer="0.31496062992125984"/>
      <pageSetup paperSize="9" orientation="portrait" r:id="rId41"/>
    </customSheetView>
    <customSheetView guid="{5513285A-7AFF-4B9F-AAF6-93131D585702}" scale="85">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42"/>
    </customSheetView>
    <customSheetView guid="{A0A5534D-42D8-415C-8AAF-DF16D93BD699}"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43"/>
    </customSheetView>
    <customSheetView guid="{954601D5-9BC0-44CB-9222-E69A5143F9E9}" scale="85" printArea="1">
      <selection activeCell="J1" sqref="J1"/>
      <colBreaks count="1" manualBreakCount="1">
        <brk id="9" max="1048575" man="1"/>
      </colBreaks>
      <pageMargins left="0.59055118110236227" right="0.59055118110236227" top="0.78740157480314965" bottom="0.78740157480314965" header="0.31496062992125984" footer="0.31496062992125984"/>
      <pageSetup paperSize="9" orientation="portrait" r:id="rId44"/>
    </customSheetView>
    <customSheetView guid="{20ACD794-F4A7-4F34-995C-D04BD1C46A1C}" scale="85" topLeftCell="A7">
      <selection activeCell="G20" sqref="G20"/>
      <colBreaks count="1" manualBreakCount="1">
        <brk id="9" max="1048575" man="1"/>
      </colBreaks>
      <pageMargins left="0.59055118110236227" right="0.59055118110236227" top="0.78740157480314965" bottom="0.78740157480314965" header="0.31496062992125984" footer="0.31496062992125984"/>
      <pageSetup paperSize="9" orientation="portrait" r:id="rId45"/>
    </customSheetView>
  </customSheetViews>
  <phoneticPr fontId="2"/>
  <hyperlinks>
    <hyperlink ref="J1" location="目次!A1" display="目次へ戻る"/>
  </hyperlinks>
  <pageMargins left="0.59055118110236227" right="0.59055118110236227" top="0.78740157480314965" bottom="0.78740157480314965" header="0.31496062992125984" footer="0.31496062992125984"/>
  <pageSetup paperSize="9" orientation="portrait" r:id="rId46"/>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21"/>
  <sheetViews>
    <sheetView zoomScaleNormal="100" zoomScaleSheetLayoutView="70" workbookViewId="0">
      <selection activeCell="M25" sqref="M25"/>
    </sheetView>
  </sheetViews>
  <sheetFormatPr defaultColWidth="2.5" defaultRowHeight="15" customHeight="1"/>
  <cols>
    <col min="1" max="2" width="12.875" style="5" customWidth="1"/>
    <col min="3" max="27" width="6.375" style="5" customWidth="1"/>
    <col min="28" max="28" width="2.5" style="5" customWidth="1"/>
    <col min="29" max="29" width="11" style="5" bestFit="1" customWidth="1"/>
    <col min="30" max="16384" width="2.5" style="5"/>
  </cols>
  <sheetData>
    <row r="1" spans="1:29" ht="22.5" customHeight="1">
      <c r="AA1" s="4" t="s">
        <v>239</v>
      </c>
      <c r="AC1" s="36" t="s">
        <v>25</v>
      </c>
    </row>
    <row r="2" spans="1:29" s="6" customFormat="1" ht="22.5" customHeight="1">
      <c r="A2" s="6" t="s">
        <v>242</v>
      </c>
    </row>
    <row r="3" spans="1:29" s="30" customFormat="1" ht="22.5" customHeight="1">
      <c r="A3" s="12" t="s">
        <v>61</v>
      </c>
      <c r="D3" s="35"/>
    </row>
    <row r="4" spans="1:29" ht="20.100000000000001" customHeight="1">
      <c r="A4" s="149" t="s">
        <v>38</v>
      </c>
      <c r="B4" s="150" t="s">
        <v>39</v>
      </c>
      <c r="C4" s="157" t="s">
        <v>181</v>
      </c>
      <c r="D4" s="157" t="s">
        <v>182</v>
      </c>
      <c r="E4" s="159" t="s">
        <v>280</v>
      </c>
      <c r="F4" s="148" t="s">
        <v>183</v>
      </c>
      <c r="G4" s="149"/>
      <c r="H4" s="149"/>
      <c r="I4" s="149"/>
      <c r="J4" s="149"/>
      <c r="K4" s="149"/>
      <c r="L4" s="149"/>
      <c r="M4" s="149"/>
      <c r="N4" s="149"/>
      <c r="O4" s="149"/>
      <c r="P4" s="149"/>
      <c r="Q4" s="149"/>
      <c r="R4" s="149"/>
      <c r="S4" s="149"/>
      <c r="T4" s="152"/>
      <c r="U4" s="148" t="s">
        <v>184</v>
      </c>
      <c r="V4" s="149"/>
      <c r="W4" s="149"/>
      <c r="X4" s="149"/>
      <c r="Y4" s="149"/>
      <c r="Z4" s="152"/>
      <c r="AA4" s="157" t="s">
        <v>185</v>
      </c>
    </row>
    <row r="5" spans="1:29" ht="105" customHeight="1">
      <c r="A5" s="149"/>
      <c r="B5" s="149"/>
      <c r="C5" s="158"/>
      <c r="D5" s="158"/>
      <c r="E5" s="159"/>
      <c r="F5" s="91" t="s">
        <v>186</v>
      </c>
      <c r="G5" s="91" t="s">
        <v>187</v>
      </c>
      <c r="H5" s="91" t="s">
        <v>188</v>
      </c>
      <c r="I5" s="91" t="s">
        <v>189</v>
      </c>
      <c r="J5" s="91" t="s">
        <v>190</v>
      </c>
      <c r="K5" s="91" t="s">
        <v>191</v>
      </c>
      <c r="L5" s="91" t="s">
        <v>192</v>
      </c>
      <c r="M5" s="91" t="s">
        <v>193</v>
      </c>
      <c r="N5" s="91" t="s">
        <v>194</v>
      </c>
      <c r="O5" s="91" t="s">
        <v>195</v>
      </c>
      <c r="P5" s="91" t="s">
        <v>196</v>
      </c>
      <c r="Q5" s="91" t="s">
        <v>197</v>
      </c>
      <c r="R5" s="91" t="s">
        <v>198</v>
      </c>
      <c r="S5" s="91" t="s">
        <v>199</v>
      </c>
      <c r="T5" s="91" t="s">
        <v>19</v>
      </c>
      <c r="U5" s="91" t="s">
        <v>200</v>
      </c>
      <c r="V5" s="91" t="s">
        <v>201</v>
      </c>
      <c r="W5" s="91" t="s">
        <v>202</v>
      </c>
      <c r="X5" s="91" t="s">
        <v>203</v>
      </c>
      <c r="Y5" s="91" t="s">
        <v>204</v>
      </c>
      <c r="Z5" s="69" t="s">
        <v>205</v>
      </c>
      <c r="AA5" s="158"/>
    </row>
    <row r="6" spans="1:29" s="11" customFormat="1" ht="30" customHeight="1">
      <c r="A6" s="93">
        <v>2009</v>
      </c>
      <c r="B6" s="93" t="s">
        <v>37</v>
      </c>
      <c r="C6" s="38">
        <f t="shared" ref="C6:C17" si="0">SUM(D6:AA6)</f>
        <v>6822</v>
      </c>
      <c r="D6" s="92">
        <v>1604</v>
      </c>
      <c r="E6" s="92">
        <v>466</v>
      </c>
      <c r="F6" s="92">
        <v>113</v>
      </c>
      <c r="G6" s="92">
        <v>54</v>
      </c>
      <c r="H6" s="92">
        <v>52</v>
      </c>
      <c r="I6" s="92">
        <v>375</v>
      </c>
      <c r="J6" s="92">
        <v>583</v>
      </c>
      <c r="K6" s="92">
        <v>418</v>
      </c>
      <c r="L6" s="92" t="s">
        <v>17</v>
      </c>
      <c r="M6" s="92">
        <v>101</v>
      </c>
      <c r="N6" s="92" t="s">
        <v>17</v>
      </c>
      <c r="O6" s="92">
        <v>69</v>
      </c>
      <c r="P6" s="92">
        <v>116</v>
      </c>
      <c r="Q6" s="92">
        <v>163</v>
      </c>
      <c r="R6" s="92">
        <v>20</v>
      </c>
      <c r="S6" s="92" t="s">
        <v>18</v>
      </c>
      <c r="T6" s="92">
        <v>308</v>
      </c>
      <c r="U6" s="92">
        <v>491</v>
      </c>
      <c r="V6" s="92">
        <v>131</v>
      </c>
      <c r="W6" s="92" t="s">
        <v>17</v>
      </c>
      <c r="X6" s="92">
        <v>5</v>
      </c>
      <c r="Y6" s="92" t="s">
        <v>17</v>
      </c>
      <c r="Z6" s="92" t="s">
        <v>18</v>
      </c>
      <c r="AA6" s="92">
        <v>1753</v>
      </c>
    </row>
    <row r="7" spans="1:29" s="11" customFormat="1" ht="30" customHeight="1">
      <c r="A7" s="93">
        <v>2010</v>
      </c>
      <c r="B7" s="93" t="s">
        <v>40</v>
      </c>
      <c r="C7" s="98">
        <f t="shared" si="0"/>
        <v>7528</v>
      </c>
      <c r="D7" s="92">
        <v>1639</v>
      </c>
      <c r="E7" s="92">
        <v>619</v>
      </c>
      <c r="F7" s="92">
        <v>203</v>
      </c>
      <c r="G7" s="92">
        <v>58</v>
      </c>
      <c r="H7" s="92">
        <v>55</v>
      </c>
      <c r="I7" s="92">
        <v>294</v>
      </c>
      <c r="J7" s="92">
        <v>375</v>
      </c>
      <c r="K7" s="92">
        <v>323</v>
      </c>
      <c r="L7" s="92">
        <v>8</v>
      </c>
      <c r="M7" s="92">
        <v>81</v>
      </c>
      <c r="N7" s="92" t="s">
        <v>17</v>
      </c>
      <c r="O7" s="92">
        <v>38</v>
      </c>
      <c r="P7" s="92">
        <v>62</v>
      </c>
      <c r="Q7" s="92">
        <v>106</v>
      </c>
      <c r="R7" s="92">
        <v>9</v>
      </c>
      <c r="S7" s="92" t="s">
        <v>18</v>
      </c>
      <c r="T7" s="97">
        <v>410</v>
      </c>
      <c r="U7" s="92">
        <v>457</v>
      </c>
      <c r="V7" s="92">
        <v>127</v>
      </c>
      <c r="W7" s="92" t="s">
        <v>17</v>
      </c>
      <c r="X7" s="92">
        <v>9</v>
      </c>
      <c r="Y7" s="92">
        <v>2</v>
      </c>
      <c r="Z7" s="92" t="s">
        <v>18</v>
      </c>
      <c r="AA7" s="92">
        <v>2653</v>
      </c>
    </row>
    <row r="8" spans="1:29" s="11" customFormat="1" ht="30" customHeight="1">
      <c r="A8" s="93">
        <v>2011</v>
      </c>
      <c r="B8" s="93" t="s">
        <v>41</v>
      </c>
      <c r="C8" s="38">
        <f t="shared" si="0"/>
        <v>8358</v>
      </c>
      <c r="D8" s="92">
        <v>1512</v>
      </c>
      <c r="E8" s="92">
        <v>608</v>
      </c>
      <c r="F8" s="92">
        <v>164</v>
      </c>
      <c r="G8" s="92">
        <v>60</v>
      </c>
      <c r="H8" s="92">
        <v>38</v>
      </c>
      <c r="I8" s="92">
        <v>235</v>
      </c>
      <c r="J8" s="92">
        <v>233</v>
      </c>
      <c r="K8" s="92">
        <v>291</v>
      </c>
      <c r="L8" s="92">
        <v>11</v>
      </c>
      <c r="M8" s="92">
        <v>43</v>
      </c>
      <c r="N8" s="92">
        <v>292</v>
      </c>
      <c r="O8" s="92">
        <v>26</v>
      </c>
      <c r="P8" s="92">
        <v>41</v>
      </c>
      <c r="Q8" s="92">
        <v>59</v>
      </c>
      <c r="R8" s="92">
        <v>10</v>
      </c>
      <c r="S8" s="92" t="s">
        <v>18</v>
      </c>
      <c r="T8" s="92">
        <v>169</v>
      </c>
      <c r="U8" s="92">
        <v>482</v>
      </c>
      <c r="V8" s="92">
        <v>108</v>
      </c>
      <c r="W8" s="92" t="s">
        <v>17</v>
      </c>
      <c r="X8" s="92">
        <v>6</v>
      </c>
      <c r="Y8" s="92">
        <v>5</v>
      </c>
      <c r="Z8" s="92" t="s">
        <v>18</v>
      </c>
      <c r="AA8" s="92">
        <v>3965</v>
      </c>
    </row>
    <row r="9" spans="1:29" s="11" customFormat="1" ht="30" customHeight="1">
      <c r="A9" s="93">
        <v>2012</v>
      </c>
      <c r="B9" s="93" t="s">
        <v>42</v>
      </c>
      <c r="C9" s="38">
        <f t="shared" si="0"/>
        <v>6512</v>
      </c>
      <c r="D9" s="92">
        <v>1781</v>
      </c>
      <c r="E9" s="92">
        <v>613</v>
      </c>
      <c r="F9" s="92">
        <v>109</v>
      </c>
      <c r="G9" s="92">
        <v>41</v>
      </c>
      <c r="H9" s="92">
        <v>57</v>
      </c>
      <c r="I9" s="92">
        <v>233</v>
      </c>
      <c r="J9" s="92">
        <v>219</v>
      </c>
      <c r="K9" s="92">
        <v>331</v>
      </c>
      <c r="L9" s="92">
        <v>20</v>
      </c>
      <c r="M9" s="92">
        <v>31</v>
      </c>
      <c r="N9" s="92">
        <v>106</v>
      </c>
      <c r="O9" s="92">
        <v>24</v>
      </c>
      <c r="P9" s="92">
        <v>24</v>
      </c>
      <c r="Q9" s="92">
        <v>85</v>
      </c>
      <c r="R9" s="92">
        <v>12</v>
      </c>
      <c r="S9" s="92" t="s">
        <v>18</v>
      </c>
      <c r="T9" s="92">
        <v>253</v>
      </c>
      <c r="U9" s="92">
        <v>479</v>
      </c>
      <c r="V9" s="92">
        <v>113</v>
      </c>
      <c r="W9" s="92">
        <v>40</v>
      </c>
      <c r="X9" s="92">
        <v>6</v>
      </c>
      <c r="Y9" s="92">
        <v>4</v>
      </c>
      <c r="Z9" s="92" t="s">
        <v>18</v>
      </c>
      <c r="AA9" s="92">
        <v>1931</v>
      </c>
    </row>
    <row r="10" spans="1:29" s="11" customFormat="1" ht="30" customHeight="1">
      <c r="A10" s="93">
        <v>2013</v>
      </c>
      <c r="B10" s="93" t="s">
        <v>43</v>
      </c>
      <c r="C10" s="38">
        <f t="shared" si="0"/>
        <v>6277</v>
      </c>
      <c r="D10" s="92">
        <v>1727</v>
      </c>
      <c r="E10" s="92">
        <v>529</v>
      </c>
      <c r="F10" s="92">
        <v>158</v>
      </c>
      <c r="G10" s="92">
        <v>51</v>
      </c>
      <c r="H10" s="92">
        <v>69</v>
      </c>
      <c r="I10" s="92">
        <v>330</v>
      </c>
      <c r="J10" s="92">
        <v>214</v>
      </c>
      <c r="K10" s="92">
        <v>383</v>
      </c>
      <c r="L10" s="92">
        <v>8</v>
      </c>
      <c r="M10" s="92">
        <v>50</v>
      </c>
      <c r="N10" s="92">
        <v>61</v>
      </c>
      <c r="O10" s="92">
        <v>35</v>
      </c>
      <c r="P10" s="92">
        <v>36</v>
      </c>
      <c r="Q10" s="92">
        <v>92</v>
      </c>
      <c r="R10" s="92">
        <v>19</v>
      </c>
      <c r="S10" s="92" t="s">
        <v>18</v>
      </c>
      <c r="T10" s="92">
        <v>338</v>
      </c>
      <c r="U10" s="92">
        <v>482</v>
      </c>
      <c r="V10" s="92">
        <v>110</v>
      </c>
      <c r="W10" s="92">
        <v>29</v>
      </c>
      <c r="X10" s="92">
        <v>10</v>
      </c>
      <c r="Y10" s="92">
        <v>7</v>
      </c>
      <c r="Z10" s="92" t="s">
        <v>18</v>
      </c>
      <c r="AA10" s="92">
        <v>1539</v>
      </c>
    </row>
    <row r="11" spans="1:29" s="11" customFormat="1" ht="30" customHeight="1">
      <c r="A11" s="93">
        <v>2014</v>
      </c>
      <c r="B11" s="93" t="s">
        <v>44</v>
      </c>
      <c r="C11" s="38">
        <f t="shared" si="0"/>
        <v>5927</v>
      </c>
      <c r="D11" s="92">
        <v>1720</v>
      </c>
      <c r="E11" s="92">
        <v>573</v>
      </c>
      <c r="F11" s="92">
        <v>151</v>
      </c>
      <c r="G11" s="92">
        <v>66</v>
      </c>
      <c r="H11" s="92">
        <v>107</v>
      </c>
      <c r="I11" s="92">
        <v>315</v>
      </c>
      <c r="J11" s="92">
        <v>146</v>
      </c>
      <c r="K11" s="92">
        <v>323</v>
      </c>
      <c r="L11" s="92">
        <v>7</v>
      </c>
      <c r="M11" s="92">
        <v>41</v>
      </c>
      <c r="N11" s="92">
        <v>15</v>
      </c>
      <c r="O11" s="92">
        <v>31</v>
      </c>
      <c r="P11" s="92">
        <v>30</v>
      </c>
      <c r="Q11" s="92">
        <v>47</v>
      </c>
      <c r="R11" s="92">
        <v>23</v>
      </c>
      <c r="S11" s="92" t="s">
        <v>18</v>
      </c>
      <c r="T11" s="92">
        <v>360</v>
      </c>
      <c r="U11" s="92">
        <v>487</v>
      </c>
      <c r="V11" s="92">
        <v>99</v>
      </c>
      <c r="W11" s="92">
        <v>36</v>
      </c>
      <c r="X11" s="92">
        <v>3</v>
      </c>
      <c r="Y11" s="92">
        <v>7</v>
      </c>
      <c r="Z11" s="92" t="s">
        <v>18</v>
      </c>
      <c r="AA11" s="92">
        <v>1340</v>
      </c>
    </row>
    <row r="12" spans="1:29" ht="30" customHeight="1">
      <c r="A12" s="93">
        <v>2015</v>
      </c>
      <c r="B12" s="93" t="s">
        <v>45</v>
      </c>
      <c r="C12" s="38">
        <f t="shared" si="0"/>
        <v>5995</v>
      </c>
      <c r="D12" s="87">
        <v>1486</v>
      </c>
      <c r="E12" s="87">
        <v>435</v>
      </c>
      <c r="F12" s="87">
        <v>151</v>
      </c>
      <c r="G12" s="87">
        <v>72</v>
      </c>
      <c r="H12" s="87">
        <v>60</v>
      </c>
      <c r="I12" s="87">
        <v>274</v>
      </c>
      <c r="J12" s="87">
        <v>168</v>
      </c>
      <c r="K12" s="87">
        <v>398</v>
      </c>
      <c r="L12" s="87">
        <v>11</v>
      </c>
      <c r="M12" s="87">
        <v>52</v>
      </c>
      <c r="N12" s="87">
        <v>1</v>
      </c>
      <c r="O12" s="87">
        <v>32</v>
      </c>
      <c r="P12" s="87">
        <v>34</v>
      </c>
      <c r="Q12" s="87">
        <v>39</v>
      </c>
      <c r="R12" s="87">
        <v>34</v>
      </c>
      <c r="S12" s="87" t="s">
        <v>17</v>
      </c>
      <c r="T12" s="87">
        <v>277</v>
      </c>
      <c r="U12" s="87">
        <v>473</v>
      </c>
      <c r="V12" s="87">
        <v>119</v>
      </c>
      <c r="W12" s="87">
        <v>36</v>
      </c>
      <c r="X12" s="87">
        <v>5</v>
      </c>
      <c r="Y12" s="87">
        <v>5</v>
      </c>
      <c r="Z12" s="87" t="s">
        <v>17</v>
      </c>
      <c r="AA12" s="87">
        <v>1833</v>
      </c>
    </row>
    <row r="13" spans="1:29" ht="30" customHeight="1">
      <c r="A13" s="93">
        <v>2016</v>
      </c>
      <c r="B13" s="93" t="s">
        <v>46</v>
      </c>
      <c r="C13" s="38">
        <f t="shared" si="0"/>
        <v>5878</v>
      </c>
      <c r="D13" s="87">
        <v>1402</v>
      </c>
      <c r="E13" s="87">
        <v>309</v>
      </c>
      <c r="F13" s="87">
        <v>172</v>
      </c>
      <c r="G13" s="87">
        <v>68</v>
      </c>
      <c r="H13" s="87">
        <v>45</v>
      </c>
      <c r="I13" s="87">
        <v>324</v>
      </c>
      <c r="J13" s="87">
        <v>141</v>
      </c>
      <c r="K13" s="87">
        <v>267</v>
      </c>
      <c r="L13" s="87">
        <v>6</v>
      </c>
      <c r="M13" s="87">
        <v>79</v>
      </c>
      <c r="N13" s="87">
        <v>1</v>
      </c>
      <c r="O13" s="87">
        <v>45</v>
      </c>
      <c r="P13" s="87">
        <v>22</v>
      </c>
      <c r="Q13" s="87">
        <v>29</v>
      </c>
      <c r="R13" s="87">
        <v>33</v>
      </c>
      <c r="S13" s="87" t="s">
        <v>17</v>
      </c>
      <c r="T13" s="87">
        <v>387</v>
      </c>
      <c r="U13" s="87">
        <v>457</v>
      </c>
      <c r="V13" s="87">
        <v>97</v>
      </c>
      <c r="W13" s="87">
        <v>35</v>
      </c>
      <c r="X13" s="87">
        <v>2</v>
      </c>
      <c r="Y13" s="87">
        <v>12</v>
      </c>
      <c r="Z13" s="87" t="s">
        <v>17</v>
      </c>
      <c r="AA13" s="87">
        <v>1945</v>
      </c>
    </row>
    <row r="14" spans="1:29" ht="30" customHeight="1">
      <c r="A14" s="93">
        <v>2017</v>
      </c>
      <c r="B14" s="93" t="s">
        <v>47</v>
      </c>
      <c r="C14" s="38">
        <f t="shared" si="0"/>
        <v>5824</v>
      </c>
      <c r="D14" s="87">
        <v>1451</v>
      </c>
      <c r="E14" s="87">
        <v>106</v>
      </c>
      <c r="F14" s="87">
        <v>193</v>
      </c>
      <c r="G14" s="87">
        <v>72</v>
      </c>
      <c r="H14" s="87">
        <v>70</v>
      </c>
      <c r="I14" s="87">
        <v>342</v>
      </c>
      <c r="J14" s="87">
        <v>136</v>
      </c>
      <c r="K14" s="87">
        <v>256</v>
      </c>
      <c r="L14" s="87">
        <v>19</v>
      </c>
      <c r="M14" s="87">
        <v>79</v>
      </c>
      <c r="N14" s="87">
        <v>2</v>
      </c>
      <c r="O14" s="87">
        <v>51</v>
      </c>
      <c r="P14" s="87">
        <v>25</v>
      </c>
      <c r="Q14" s="87">
        <v>66</v>
      </c>
      <c r="R14" s="87">
        <v>29</v>
      </c>
      <c r="S14" s="87">
        <v>213</v>
      </c>
      <c r="T14" s="87">
        <v>298</v>
      </c>
      <c r="U14" s="87">
        <v>481</v>
      </c>
      <c r="V14" s="87">
        <v>99</v>
      </c>
      <c r="W14" s="87">
        <v>36</v>
      </c>
      <c r="X14" s="87">
        <v>5</v>
      </c>
      <c r="Y14" s="87">
        <v>7</v>
      </c>
      <c r="Z14" s="87">
        <v>10</v>
      </c>
      <c r="AA14" s="87">
        <v>1778</v>
      </c>
    </row>
    <row r="15" spans="1:29" ht="30" customHeight="1">
      <c r="A15" s="93">
        <v>2018</v>
      </c>
      <c r="B15" s="93" t="s">
        <v>48</v>
      </c>
      <c r="C15" s="38">
        <f t="shared" si="0"/>
        <v>5626</v>
      </c>
      <c r="D15" s="87">
        <v>1306</v>
      </c>
      <c r="E15" s="87">
        <v>136</v>
      </c>
      <c r="F15" s="87">
        <v>135</v>
      </c>
      <c r="G15" s="87">
        <v>75</v>
      </c>
      <c r="H15" s="87">
        <v>61</v>
      </c>
      <c r="I15" s="87">
        <v>322</v>
      </c>
      <c r="J15" s="87">
        <v>88</v>
      </c>
      <c r="K15" s="87">
        <v>245</v>
      </c>
      <c r="L15" s="87">
        <v>8</v>
      </c>
      <c r="M15" s="87">
        <v>46</v>
      </c>
      <c r="N15" s="87">
        <v>0</v>
      </c>
      <c r="O15" s="87">
        <v>36</v>
      </c>
      <c r="P15" s="87">
        <v>22</v>
      </c>
      <c r="Q15" s="87">
        <v>21</v>
      </c>
      <c r="R15" s="87">
        <v>13</v>
      </c>
      <c r="S15" s="87">
        <v>301</v>
      </c>
      <c r="T15" s="87">
        <v>447</v>
      </c>
      <c r="U15" s="87">
        <v>449</v>
      </c>
      <c r="V15" s="87">
        <v>92</v>
      </c>
      <c r="W15" s="87">
        <v>25</v>
      </c>
      <c r="X15" s="87">
        <v>11</v>
      </c>
      <c r="Y15" s="87">
        <v>4</v>
      </c>
      <c r="Z15" s="87">
        <v>22</v>
      </c>
      <c r="AA15" s="87">
        <v>1761</v>
      </c>
    </row>
    <row r="16" spans="1:29" s="7" customFormat="1" ht="30" customHeight="1">
      <c r="A16" s="89">
        <v>2019</v>
      </c>
      <c r="B16" s="89" t="s">
        <v>49</v>
      </c>
      <c r="C16" s="38">
        <f t="shared" si="0"/>
        <v>4917</v>
      </c>
      <c r="D16" s="87">
        <v>1075</v>
      </c>
      <c r="E16" s="87">
        <v>132</v>
      </c>
      <c r="F16" s="87">
        <v>103</v>
      </c>
      <c r="G16" s="87">
        <v>45</v>
      </c>
      <c r="H16" s="87">
        <v>35</v>
      </c>
      <c r="I16" s="87">
        <v>274</v>
      </c>
      <c r="J16" s="87">
        <v>50</v>
      </c>
      <c r="K16" s="87">
        <v>110</v>
      </c>
      <c r="L16" s="87">
        <v>8</v>
      </c>
      <c r="M16" s="87">
        <v>28</v>
      </c>
      <c r="N16" s="87">
        <v>9</v>
      </c>
      <c r="O16" s="87">
        <v>18</v>
      </c>
      <c r="P16" s="87">
        <v>11</v>
      </c>
      <c r="Q16" s="87">
        <v>22</v>
      </c>
      <c r="R16" s="87">
        <v>36</v>
      </c>
      <c r="S16" s="87">
        <v>314</v>
      </c>
      <c r="T16" s="87">
        <v>303</v>
      </c>
      <c r="U16" s="87">
        <v>407</v>
      </c>
      <c r="V16" s="87">
        <v>110</v>
      </c>
      <c r="W16" s="87">
        <v>24</v>
      </c>
      <c r="X16" s="87">
        <v>1</v>
      </c>
      <c r="Y16" s="87">
        <v>3</v>
      </c>
      <c r="Z16" s="87">
        <v>32</v>
      </c>
      <c r="AA16" s="87">
        <v>1767</v>
      </c>
    </row>
    <row r="17" spans="1:27" ht="30" customHeight="1">
      <c r="A17" s="89">
        <v>2020</v>
      </c>
      <c r="B17" s="89" t="s">
        <v>50</v>
      </c>
      <c r="C17" s="38">
        <f t="shared" si="0"/>
        <v>5171</v>
      </c>
      <c r="D17" s="87">
        <v>1361</v>
      </c>
      <c r="E17" s="87">
        <v>304</v>
      </c>
      <c r="F17" s="87">
        <v>113</v>
      </c>
      <c r="G17" s="87">
        <v>26</v>
      </c>
      <c r="H17" s="87">
        <v>35</v>
      </c>
      <c r="I17" s="87">
        <v>203</v>
      </c>
      <c r="J17" s="87">
        <v>49</v>
      </c>
      <c r="K17" s="87">
        <v>152</v>
      </c>
      <c r="L17" s="87">
        <v>6</v>
      </c>
      <c r="M17" s="87">
        <v>12</v>
      </c>
      <c r="N17" s="87">
        <v>9</v>
      </c>
      <c r="O17" s="87">
        <v>9</v>
      </c>
      <c r="P17" s="87">
        <v>18</v>
      </c>
      <c r="Q17" s="87">
        <v>54</v>
      </c>
      <c r="R17" s="87">
        <v>26</v>
      </c>
      <c r="S17" s="87">
        <v>365</v>
      </c>
      <c r="T17" s="87">
        <v>162</v>
      </c>
      <c r="U17" s="87">
        <v>430</v>
      </c>
      <c r="V17" s="87">
        <v>99</v>
      </c>
      <c r="W17" s="87">
        <v>28</v>
      </c>
      <c r="X17" s="87">
        <v>2</v>
      </c>
      <c r="Y17" s="87">
        <v>3</v>
      </c>
      <c r="Z17" s="87">
        <v>28</v>
      </c>
      <c r="AA17" s="87">
        <v>1677</v>
      </c>
    </row>
    <row r="18" spans="1:27" ht="30" customHeight="1">
      <c r="A18" s="130">
        <v>2021</v>
      </c>
      <c r="B18" s="130" t="s">
        <v>251</v>
      </c>
      <c r="C18" s="96">
        <v>4612</v>
      </c>
      <c r="D18" s="119">
        <v>1622</v>
      </c>
      <c r="E18" s="119">
        <v>165</v>
      </c>
      <c r="F18" s="119">
        <v>108</v>
      </c>
      <c r="G18" s="119">
        <v>31</v>
      </c>
      <c r="H18" s="119">
        <v>15</v>
      </c>
      <c r="I18" s="119">
        <v>143</v>
      </c>
      <c r="J18" s="119">
        <v>55</v>
      </c>
      <c r="K18" s="119">
        <v>126</v>
      </c>
      <c r="L18" s="119">
        <v>3</v>
      </c>
      <c r="M18" s="119">
        <v>19</v>
      </c>
      <c r="N18" s="119">
        <v>5</v>
      </c>
      <c r="O18" s="119">
        <v>25</v>
      </c>
      <c r="P18" s="119">
        <v>10</v>
      </c>
      <c r="Q18" s="119">
        <v>46</v>
      </c>
      <c r="R18" s="119">
        <v>8</v>
      </c>
      <c r="S18" s="119">
        <v>562</v>
      </c>
      <c r="T18" s="119">
        <v>142</v>
      </c>
      <c r="U18" s="119">
        <v>444</v>
      </c>
      <c r="V18" s="119">
        <v>121</v>
      </c>
      <c r="W18" s="119">
        <v>14</v>
      </c>
      <c r="X18" s="119">
        <v>7</v>
      </c>
      <c r="Y18" s="119">
        <v>2</v>
      </c>
      <c r="Z18" s="119">
        <v>31</v>
      </c>
      <c r="AA18" s="119">
        <v>908</v>
      </c>
    </row>
    <row r="19" spans="1:27" ht="30" customHeight="1">
      <c r="A19" s="115">
        <v>2022</v>
      </c>
      <c r="B19" s="115" t="s">
        <v>262</v>
      </c>
      <c r="C19" s="96">
        <v>4688</v>
      </c>
      <c r="D19" s="114">
        <v>1865</v>
      </c>
      <c r="E19" s="114">
        <v>220</v>
      </c>
      <c r="F19" s="114">
        <v>59</v>
      </c>
      <c r="G19" s="114">
        <v>10</v>
      </c>
      <c r="H19" s="114">
        <v>20</v>
      </c>
      <c r="I19" s="114">
        <v>107</v>
      </c>
      <c r="J19" s="114">
        <v>29</v>
      </c>
      <c r="K19" s="114">
        <v>117</v>
      </c>
      <c r="L19" s="114">
        <v>3</v>
      </c>
      <c r="M19" s="114">
        <v>12</v>
      </c>
      <c r="N19" s="114">
        <v>4</v>
      </c>
      <c r="O19" s="114">
        <v>11</v>
      </c>
      <c r="P19" s="114">
        <v>6</v>
      </c>
      <c r="Q19" s="114">
        <v>22</v>
      </c>
      <c r="R19" s="114">
        <v>14</v>
      </c>
      <c r="S19" s="114">
        <v>734</v>
      </c>
      <c r="T19" s="114">
        <v>208</v>
      </c>
      <c r="U19" s="114">
        <v>471</v>
      </c>
      <c r="V19" s="114">
        <v>119</v>
      </c>
      <c r="W19" s="114" t="s">
        <v>17</v>
      </c>
      <c r="X19" s="114">
        <v>1</v>
      </c>
      <c r="Y19" s="114">
        <v>6</v>
      </c>
      <c r="Z19" s="114">
        <v>22</v>
      </c>
      <c r="AA19" s="114">
        <v>628</v>
      </c>
    </row>
    <row r="20" spans="1:27" ht="30" customHeight="1">
      <c r="A20" s="127">
        <v>2023</v>
      </c>
      <c r="B20" s="127" t="s">
        <v>268</v>
      </c>
      <c r="C20" s="41">
        <f>SUM(D20:AA20)</f>
        <v>5625</v>
      </c>
      <c r="D20" s="32">
        <v>2182</v>
      </c>
      <c r="E20" s="32">
        <v>336</v>
      </c>
      <c r="F20" s="32">
        <v>99</v>
      </c>
      <c r="G20" s="32">
        <v>31</v>
      </c>
      <c r="H20" s="32">
        <v>16</v>
      </c>
      <c r="I20" s="32">
        <v>95</v>
      </c>
      <c r="J20" s="32">
        <v>39</v>
      </c>
      <c r="K20" s="32">
        <v>156</v>
      </c>
      <c r="L20" s="32">
        <v>1</v>
      </c>
      <c r="M20" s="32">
        <v>11</v>
      </c>
      <c r="N20" s="32">
        <v>1</v>
      </c>
      <c r="O20" s="32">
        <v>6</v>
      </c>
      <c r="P20" s="32">
        <v>17</v>
      </c>
      <c r="Q20" s="32">
        <v>72</v>
      </c>
      <c r="R20" s="32">
        <v>2</v>
      </c>
      <c r="S20" s="32">
        <v>971</v>
      </c>
      <c r="T20" s="32">
        <v>145</v>
      </c>
      <c r="U20" s="32">
        <v>491</v>
      </c>
      <c r="V20" s="32">
        <v>130</v>
      </c>
      <c r="W20" s="32" t="s">
        <v>17</v>
      </c>
      <c r="X20" s="32">
        <v>3</v>
      </c>
      <c r="Y20" s="32">
        <v>8</v>
      </c>
      <c r="Z20" s="32">
        <v>31</v>
      </c>
      <c r="AA20" s="32">
        <v>782</v>
      </c>
    </row>
    <row r="21" spans="1:27" ht="20.100000000000001" customHeight="1">
      <c r="A21" s="5" t="s">
        <v>206</v>
      </c>
      <c r="D21" s="88"/>
    </row>
  </sheetData>
  <customSheetViews>
    <customSheetView guid="{35BD8D3A-C3F6-4E0E-B6B2-2143E8CF03D4}" scale="85" topLeftCell="A7">
      <selection activeCell="N25" sqref="N25"/>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topLeftCell="A4">
      <selection activeCell="C18" sqref="C18"/>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topLeftCell="K1">
      <selection activeCell="AC1" sqref="AC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Z27" sqref="Z27"/>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Z27" sqref="Z27"/>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Z27" sqref="Z27"/>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topLeftCell="A4">
      <selection activeCell="C18" sqref="C18"/>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topLeftCell="A4">
      <selection activeCell="C18" sqref="C18"/>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Z27" sqref="Z27"/>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Z27" sqref="Z27"/>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Z27" sqref="Z27"/>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topLeftCell="A4">
      <selection activeCell="C18" sqref="C18"/>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topLeftCell="A4">
      <selection activeCell="C18" sqref="C18"/>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topLeftCell="A4">
      <selection activeCell="C18" sqref="C18"/>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topLeftCell="A4">
      <selection activeCell="C18" sqref="C18"/>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topLeftCell="A4">
      <selection activeCell="C18" sqref="C18"/>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Z27" sqref="Z27"/>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Z27" sqref="Z27"/>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Z27" sqref="Z27"/>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topLeftCell="A4">
      <selection activeCell="C18" sqref="C18"/>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Z27" sqref="Z27"/>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Z27" sqref="Z27"/>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Z27" sqref="Z27"/>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Z27" sqref="Z27"/>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Z27" sqref="Z27"/>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Z27" sqref="Z27"/>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topLeftCell="A4">
      <selection activeCell="C18" sqref="C18"/>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topLeftCell="A4">
      <selection activeCell="C18" sqref="C18"/>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topLeftCell="A4">
      <selection activeCell="C18" sqref="C18"/>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topLeftCell="A4">
      <selection activeCell="C18" sqref="C18"/>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topLeftCell="A4">
      <selection activeCell="C18" sqref="C18"/>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topLeftCell="A4">
      <selection activeCell="C18" sqref="C18"/>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topLeftCell="A4">
      <selection activeCell="C18" sqref="C18"/>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topLeftCell="A4">
      <selection activeCell="C18" sqref="C18"/>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topLeftCell="A4">
      <selection activeCell="C18" sqref="C18"/>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topLeftCell="A4">
      <selection activeCell="C18" sqref="C18"/>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fitToPage="1" topLeftCell="A4">
      <pageMargins left="0.59055118110236227" right="0.59055118110236227" top="0.78740157480314965" bottom="0.78740157480314965" header="0.31496062992125984" footer="0.31496062992125984"/>
      <pageSetup paperSize="9" scale="69" orientation="landscape" r:id="rId38"/>
    </customSheetView>
    <customSheetView guid="{9E53071F-6DC1-48B1-9C5A-9EEB537B3297}" scale="85" topLeftCell="A4">
      <selection activeCell="C18" sqref="C18"/>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topLeftCell="A4">
      <selection activeCell="C18" sqref="C18"/>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topLeftCell="A4">
      <selection activeCell="C18" sqref="C18"/>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topLeftCell="A4">
      <selection activeCell="C18" sqref="C18"/>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topLeftCell="A4">
      <selection activeCell="C18" sqref="C18"/>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topLeftCell="A4">
      <selection activeCell="C18" sqref="C18"/>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topLeftCell="A4">
      <selection activeCell="C18" sqref="C18"/>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topLeftCell="A4">
      <selection activeCell="C18" sqref="C18"/>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topLeftCell="A4">
      <selection activeCell="C18" sqref="C18"/>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topLeftCell="A4">
      <selection activeCell="C18" sqref="C18"/>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topLeftCell="A4">
      <selection activeCell="C18" sqref="C18"/>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topLeftCell="A4">
      <selection activeCell="C18" sqref="C18"/>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topLeftCell="A4">
      <selection activeCell="C18" sqref="C18"/>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topLeftCell="A4">
      <selection activeCell="C18" sqref="C18"/>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topLeftCell="A4">
      <selection activeCell="C18" sqref="C18"/>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topLeftCell="A4">
      <selection activeCell="AA19" sqref="AA19"/>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Z27" sqref="Z27"/>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Z27" sqref="Z27"/>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Z27" sqref="Z27"/>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Z27" sqref="Z27"/>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Z27" sqref="Z27"/>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topLeftCell="A4">
      <selection activeCell="C18" sqref="C18"/>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topLeftCell="A4">
      <selection activeCell="C18" sqref="C18"/>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topLeftCell="A4">
      <selection activeCell="C18" sqref="C18"/>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Z27" sqref="Z27"/>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topLeftCell="A4">
      <selection activeCell="C18" sqref="C18"/>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Z27" sqref="Z27"/>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AG23" sqref="AG23"/>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topLeftCell="A4">
      <selection activeCell="C18" sqref="C18"/>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topLeftCell="A4">
      <selection activeCell="C18" sqref="C18"/>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topLeftCell="A4">
      <selection activeCell="C18" sqref="C18"/>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topLeftCell="A4">
      <selection activeCell="C18" sqref="C18"/>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topLeftCell="A4">
      <selection activeCell="C18" sqref="C18"/>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Z27" sqref="Z27"/>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Z27" sqref="Z27"/>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Z27" sqref="Z27"/>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Z27" sqref="Z27"/>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Z27" sqref="Z27"/>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Z27" sqref="Z27"/>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Z27" sqref="Z27"/>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Z27" sqref="Z27"/>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Z27" sqref="Z27"/>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Z27" sqref="Z27"/>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7">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8">
    <mergeCell ref="U4:Z4"/>
    <mergeCell ref="AA4:AA5"/>
    <mergeCell ref="A4:A5"/>
    <mergeCell ref="B4:B5"/>
    <mergeCell ref="C4:C5"/>
    <mergeCell ref="D4:D5"/>
    <mergeCell ref="E4:E5"/>
    <mergeCell ref="F4:T4"/>
  </mergeCells>
  <phoneticPr fontId="2"/>
  <hyperlinks>
    <hyperlink ref="AC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20"/>
  <sheetViews>
    <sheetView zoomScaleNormal="100" zoomScaleSheetLayoutView="70" workbookViewId="0">
      <selection activeCell="M25" sqref="M25"/>
    </sheetView>
  </sheetViews>
  <sheetFormatPr defaultColWidth="2.5" defaultRowHeight="15" customHeight="1"/>
  <cols>
    <col min="1" max="2" width="13.375" style="5" customWidth="1"/>
    <col min="3" max="12" width="12.375" style="5" customWidth="1"/>
    <col min="13" max="13" width="2.5" style="5" customWidth="1"/>
    <col min="14" max="14" width="11" style="5" bestFit="1" customWidth="1"/>
    <col min="15" max="16384" width="2.5" style="5"/>
  </cols>
  <sheetData>
    <row r="1" spans="1:14" ht="22.5" customHeight="1">
      <c r="L1" s="4" t="s">
        <v>239</v>
      </c>
      <c r="N1" s="36" t="s">
        <v>25</v>
      </c>
    </row>
    <row r="2" spans="1:14" ht="22.5" customHeight="1">
      <c r="A2" s="6" t="s">
        <v>241</v>
      </c>
      <c r="B2" s="6"/>
      <c r="C2" s="6"/>
    </row>
    <row r="3" spans="1:14" s="30" customFormat="1" ht="22.5" customHeight="1">
      <c r="A3" s="12" t="s">
        <v>61</v>
      </c>
    </row>
    <row r="4" spans="1:14" ht="27">
      <c r="A4" s="82" t="s">
        <v>51</v>
      </c>
      <c r="B4" s="83" t="s">
        <v>52</v>
      </c>
      <c r="C4" s="81" t="s">
        <v>27</v>
      </c>
      <c r="D4" s="84" t="s">
        <v>207</v>
      </c>
      <c r="E4" s="84" t="s">
        <v>208</v>
      </c>
      <c r="F4" s="84" t="s">
        <v>209</v>
      </c>
      <c r="G4" s="84" t="s">
        <v>210</v>
      </c>
      <c r="H4" s="84" t="s">
        <v>211</v>
      </c>
      <c r="I4" s="85" t="s">
        <v>212</v>
      </c>
      <c r="J4" s="84" t="s">
        <v>213</v>
      </c>
      <c r="K4" s="84" t="s">
        <v>214</v>
      </c>
      <c r="L4" s="86" t="s">
        <v>215</v>
      </c>
    </row>
    <row r="5" spans="1:14" s="11" customFormat="1" ht="30" customHeight="1">
      <c r="A5" s="93">
        <v>2009</v>
      </c>
      <c r="B5" s="93" t="s">
        <v>37</v>
      </c>
      <c r="C5" s="38">
        <f t="shared" ref="C5:C16" si="0">SUM(D5:L5)</f>
        <v>2414</v>
      </c>
      <c r="D5" s="92">
        <v>132</v>
      </c>
      <c r="E5" s="92">
        <v>385</v>
      </c>
      <c r="F5" s="92">
        <v>89</v>
      </c>
      <c r="G5" s="92">
        <v>31</v>
      </c>
      <c r="H5" s="92">
        <v>16</v>
      </c>
      <c r="I5" s="92">
        <v>1414</v>
      </c>
      <c r="J5" s="92">
        <v>2</v>
      </c>
      <c r="K5" s="92" t="s">
        <v>17</v>
      </c>
      <c r="L5" s="92">
        <v>345</v>
      </c>
    </row>
    <row r="6" spans="1:14" s="11" customFormat="1" ht="30" customHeight="1">
      <c r="A6" s="93">
        <v>2010</v>
      </c>
      <c r="B6" s="93" t="s">
        <v>40</v>
      </c>
      <c r="C6" s="70">
        <f t="shared" si="0"/>
        <v>2010</v>
      </c>
      <c r="D6" s="40">
        <v>115</v>
      </c>
      <c r="E6" s="40">
        <v>401</v>
      </c>
      <c r="F6" s="40">
        <v>98</v>
      </c>
      <c r="G6" s="40">
        <v>34</v>
      </c>
      <c r="H6" s="40">
        <v>15</v>
      </c>
      <c r="I6" s="40">
        <v>1151</v>
      </c>
      <c r="J6" s="40">
        <v>1</v>
      </c>
      <c r="K6" s="40" t="s">
        <v>17</v>
      </c>
      <c r="L6" s="40">
        <v>195</v>
      </c>
    </row>
    <row r="7" spans="1:14" s="11" customFormat="1" ht="30" customHeight="1">
      <c r="A7" s="93">
        <v>2011</v>
      </c>
      <c r="B7" s="93" t="s">
        <v>41</v>
      </c>
      <c r="C7" s="38">
        <f t="shared" si="0"/>
        <v>1583</v>
      </c>
      <c r="D7" s="92">
        <v>94</v>
      </c>
      <c r="E7" s="92">
        <v>336</v>
      </c>
      <c r="F7" s="92">
        <v>55</v>
      </c>
      <c r="G7" s="92">
        <v>10</v>
      </c>
      <c r="H7" s="92">
        <v>7</v>
      </c>
      <c r="I7" s="92">
        <v>877</v>
      </c>
      <c r="J7" s="92">
        <v>1</v>
      </c>
      <c r="K7" s="92" t="s">
        <v>17</v>
      </c>
      <c r="L7" s="92">
        <v>203</v>
      </c>
    </row>
    <row r="8" spans="1:14" s="11" customFormat="1" ht="30" customHeight="1">
      <c r="A8" s="93">
        <v>2012</v>
      </c>
      <c r="B8" s="93" t="s">
        <v>42</v>
      </c>
      <c r="C8" s="38">
        <f t="shared" si="0"/>
        <v>1477</v>
      </c>
      <c r="D8" s="92">
        <v>86</v>
      </c>
      <c r="E8" s="92">
        <v>366</v>
      </c>
      <c r="F8" s="92">
        <v>144</v>
      </c>
      <c r="G8" s="92">
        <v>16</v>
      </c>
      <c r="H8" s="92">
        <v>7</v>
      </c>
      <c r="I8" s="92">
        <v>686</v>
      </c>
      <c r="J8" s="92">
        <v>3</v>
      </c>
      <c r="K8" s="92">
        <v>1</v>
      </c>
      <c r="L8" s="92">
        <v>168</v>
      </c>
    </row>
    <row r="9" spans="1:14" s="11" customFormat="1" ht="30" customHeight="1">
      <c r="A9" s="93">
        <v>2013</v>
      </c>
      <c r="B9" s="93" t="s">
        <v>43</v>
      </c>
      <c r="C9" s="38">
        <f t="shared" si="0"/>
        <v>1692</v>
      </c>
      <c r="D9" s="92">
        <v>110</v>
      </c>
      <c r="E9" s="92">
        <v>434</v>
      </c>
      <c r="F9" s="71">
        <v>177</v>
      </c>
      <c r="G9" s="92">
        <v>18</v>
      </c>
      <c r="H9" s="92">
        <v>7</v>
      </c>
      <c r="I9" s="92">
        <v>721</v>
      </c>
      <c r="J9" s="92">
        <v>5</v>
      </c>
      <c r="K9" s="92">
        <v>20</v>
      </c>
      <c r="L9" s="92">
        <v>200</v>
      </c>
    </row>
    <row r="10" spans="1:14" s="11" customFormat="1" ht="30" customHeight="1">
      <c r="A10" s="93">
        <v>2014</v>
      </c>
      <c r="B10" s="93" t="s">
        <v>44</v>
      </c>
      <c r="C10" s="38">
        <f t="shared" si="0"/>
        <v>1623</v>
      </c>
      <c r="D10" s="92">
        <v>120</v>
      </c>
      <c r="E10" s="92">
        <v>506</v>
      </c>
      <c r="F10" s="92">
        <v>104</v>
      </c>
      <c r="G10" s="92">
        <v>9</v>
      </c>
      <c r="H10" s="92">
        <v>4</v>
      </c>
      <c r="I10" s="92">
        <v>675</v>
      </c>
      <c r="J10" s="92">
        <v>5</v>
      </c>
      <c r="K10" s="92">
        <v>12</v>
      </c>
      <c r="L10" s="92">
        <v>188</v>
      </c>
    </row>
    <row r="11" spans="1:14" ht="30" customHeight="1">
      <c r="A11" s="93">
        <v>2015</v>
      </c>
      <c r="B11" s="93" t="s">
        <v>45</v>
      </c>
      <c r="C11" s="38">
        <f t="shared" si="0"/>
        <v>1807</v>
      </c>
      <c r="D11" s="87">
        <v>121</v>
      </c>
      <c r="E11" s="87">
        <v>608</v>
      </c>
      <c r="F11" s="87">
        <v>131</v>
      </c>
      <c r="G11" s="87">
        <v>16</v>
      </c>
      <c r="H11" s="87">
        <v>4</v>
      </c>
      <c r="I11" s="87">
        <v>707</v>
      </c>
      <c r="J11" s="87">
        <v>1</v>
      </c>
      <c r="K11" s="87">
        <v>10</v>
      </c>
      <c r="L11" s="87">
        <v>209</v>
      </c>
    </row>
    <row r="12" spans="1:14" ht="30" customHeight="1">
      <c r="A12" s="93">
        <v>2016</v>
      </c>
      <c r="B12" s="93" t="s">
        <v>46</v>
      </c>
      <c r="C12" s="38">
        <f t="shared" si="0"/>
        <v>1701</v>
      </c>
      <c r="D12" s="87">
        <v>123</v>
      </c>
      <c r="E12" s="87">
        <v>497</v>
      </c>
      <c r="F12" s="87">
        <v>134</v>
      </c>
      <c r="G12" s="87">
        <v>23</v>
      </c>
      <c r="H12" s="87">
        <v>7</v>
      </c>
      <c r="I12" s="87">
        <v>667</v>
      </c>
      <c r="J12" s="87">
        <v>1</v>
      </c>
      <c r="K12" s="87">
        <v>16</v>
      </c>
      <c r="L12" s="87">
        <v>233</v>
      </c>
    </row>
    <row r="13" spans="1:14" ht="30" customHeight="1">
      <c r="A13" s="93">
        <v>2017</v>
      </c>
      <c r="B13" s="93" t="s">
        <v>47</v>
      </c>
      <c r="C13" s="38">
        <f t="shared" si="0"/>
        <v>1969</v>
      </c>
      <c r="D13" s="87">
        <v>104</v>
      </c>
      <c r="E13" s="87">
        <v>586</v>
      </c>
      <c r="F13" s="87">
        <v>155</v>
      </c>
      <c r="G13" s="87">
        <v>38</v>
      </c>
      <c r="H13" s="87">
        <v>4</v>
      </c>
      <c r="I13" s="87">
        <v>729</v>
      </c>
      <c r="J13" s="87">
        <v>8</v>
      </c>
      <c r="K13" s="87">
        <v>22</v>
      </c>
      <c r="L13" s="87">
        <v>323</v>
      </c>
    </row>
    <row r="14" spans="1:14" ht="30" customHeight="1">
      <c r="A14" s="93">
        <v>2018</v>
      </c>
      <c r="B14" s="93" t="s">
        <v>48</v>
      </c>
      <c r="C14" s="38">
        <f t="shared" si="0"/>
        <v>1955</v>
      </c>
      <c r="D14" s="87">
        <v>120</v>
      </c>
      <c r="E14" s="87">
        <v>514</v>
      </c>
      <c r="F14" s="87">
        <v>137</v>
      </c>
      <c r="G14" s="87">
        <v>21</v>
      </c>
      <c r="H14" s="87">
        <v>4</v>
      </c>
      <c r="I14" s="87">
        <v>710</v>
      </c>
      <c r="J14" s="87">
        <v>2</v>
      </c>
      <c r="K14" s="87">
        <v>12</v>
      </c>
      <c r="L14" s="87">
        <v>435</v>
      </c>
    </row>
    <row r="15" spans="1:14" s="7" customFormat="1" ht="30" customHeight="1">
      <c r="A15" s="89">
        <v>2019</v>
      </c>
      <c r="B15" s="89" t="s">
        <v>49</v>
      </c>
      <c r="C15" s="70">
        <f t="shared" si="0"/>
        <v>2156</v>
      </c>
      <c r="D15" s="87">
        <v>118</v>
      </c>
      <c r="E15" s="87">
        <v>645</v>
      </c>
      <c r="F15" s="87">
        <v>149</v>
      </c>
      <c r="G15" s="87">
        <v>34</v>
      </c>
      <c r="H15" s="87">
        <v>0</v>
      </c>
      <c r="I15" s="87">
        <v>758</v>
      </c>
      <c r="J15" s="87">
        <v>1</v>
      </c>
      <c r="K15" s="87">
        <v>7</v>
      </c>
      <c r="L15" s="87">
        <v>444</v>
      </c>
    </row>
    <row r="16" spans="1:14" ht="30" customHeight="1">
      <c r="A16" s="89">
        <v>2020</v>
      </c>
      <c r="B16" s="89" t="s">
        <v>50</v>
      </c>
      <c r="C16" s="70">
        <f t="shared" si="0"/>
        <v>2127</v>
      </c>
      <c r="D16" s="87">
        <v>130</v>
      </c>
      <c r="E16" s="87">
        <v>730</v>
      </c>
      <c r="F16" s="87">
        <v>118</v>
      </c>
      <c r="G16" s="87">
        <v>34</v>
      </c>
      <c r="H16" s="87">
        <v>11</v>
      </c>
      <c r="I16" s="87">
        <v>652</v>
      </c>
      <c r="J16" s="87" t="s">
        <v>20</v>
      </c>
      <c r="K16" s="87">
        <v>11</v>
      </c>
      <c r="L16" s="87">
        <v>441</v>
      </c>
    </row>
    <row r="17" spans="1:12" ht="30" customHeight="1">
      <c r="A17" s="130">
        <v>2021</v>
      </c>
      <c r="B17" s="130" t="s">
        <v>251</v>
      </c>
      <c r="C17" s="98">
        <f>SUM(D17:L17)</f>
        <v>2002</v>
      </c>
      <c r="D17" s="119">
        <v>171</v>
      </c>
      <c r="E17" s="119">
        <v>661</v>
      </c>
      <c r="F17" s="119">
        <v>110</v>
      </c>
      <c r="G17" s="119">
        <v>27</v>
      </c>
      <c r="H17" s="119">
        <v>4</v>
      </c>
      <c r="I17" s="119">
        <v>598</v>
      </c>
      <c r="J17" s="119">
        <v>1</v>
      </c>
      <c r="K17" s="119">
        <v>10</v>
      </c>
      <c r="L17" s="119">
        <v>420</v>
      </c>
    </row>
    <row r="18" spans="1:12" ht="30" customHeight="1">
      <c r="A18" s="115">
        <v>2022</v>
      </c>
      <c r="B18" s="115" t="s">
        <v>258</v>
      </c>
      <c r="C18" s="98">
        <f>SUM(D18:L18)</f>
        <v>2186</v>
      </c>
      <c r="D18" s="114">
        <v>141</v>
      </c>
      <c r="E18" s="114">
        <v>773</v>
      </c>
      <c r="F18" s="114">
        <v>111</v>
      </c>
      <c r="G18" s="114">
        <v>17</v>
      </c>
      <c r="H18" s="114">
        <v>4</v>
      </c>
      <c r="I18" s="114">
        <v>696</v>
      </c>
      <c r="J18" s="114">
        <v>2</v>
      </c>
      <c r="K18" s="114">
        <v>13</v>
      </c>
      <c r="L18" s="114">
        <v>429</v>
      </c>
    </row>
    <row r="19" spans="1:12" ht="30" customHeight="1">
      <c r="A19" s="117">
        <v>2023</v>
      </c>
      <c r="B19" s="117" t="s">
        <v>264</v>
      </c>
      <c r="C19" s="146">
        <f t="shared" ref="C19" si="1">SUM(D19:L19)</f>
        <v>2215</v>
      </c>
      <c r="D19" s="32">
        <v>122</v>
      </c>
      <c r="E19" s="32">
        <v>775</v>
      </c>
      <c r="F19" s="32">
        <v>101</v>
      </c>
      <c r="G19" s="32">
        <v>8</v>
      </c>
      <c r="H19" s="32">
        <v>0</v>
      </c>
      <c r="I19" s="32">
        <v>694</v>
      </c>
      <c r="J19" s="32">
        <v>4</v>
      </c>
      <c r="K19" s="32">
        <v>24</v>
      </c>
      <c r="L19" s="32">
        <v>487</v>
      </c>
    </row>
    <row r="20" spans="1:12" ht="20.100000000000001" customHeight="1">
      <c r="A20" s="90" t="s">
        <v>216</v>
      </c>
      <c r="B20" s="90"/>
      <c r="C20" s="90"/>
    </row>
  </sheetData>
  <customSheetViews>
    <customSheetView guid="{35BD8D3A-C3F6-4E0E-B6B2-2143E8CF03D4}" scale="85" topLeftCell="A10">
      <selection activeCell="E30" sqref="E30"/>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U16" sqref="U16"/>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topLeftCell="D1">
      <selection activeCell="N1" sqref="N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A3" sqref="A3"/>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U16" sqref="U16"/>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U16" sqref="U16"/>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C17" sqref="C17"/>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U16" sqref="U16"/>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U16" sqref="U16"/>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U16" sqref="U16"/>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U16" sqref="U16"/>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C17" sqref="C17"/>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C17" sqref="C17"/>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U16" sqref="U16"/>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U16" sqref="U16"/>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U16" sqref="U16"/>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U16" sqref="U16"/>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selection activeCell="U16" sqref="U16"/>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selection activeCell="U16" sqref="U16"/>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selection activeCell="C17" sqref="C17"/>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selection activeCell="U16" sqref="U16"/>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selection activeCell="U16" sqref="U16"/>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selection activeCell="U16" sqref="U16"/>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selection activeCell="U16" sqref="U16"/>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selection activeCell="U16" sqref="U16"/>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selection activeCell="U16" sqref="U16"/>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selection activeCell="U16" sqref="U16"/>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selection activeCell="C17" sqref="C17"/>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selection activeCell="C17" sqref="C17"/>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selection activeCell="C17" sqref="C17"/>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selection activeCell="C17" sqref="C17"/>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selection activeCell="C17" sqref="C17"/>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selection activeCell="C17" sqref="C17"/>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selection activeCell="C17" sqref="C17"/>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selection activeCell="C17" sqref="C17"/>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selection activeCell="C17" sqref="C17"/>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selection activeCell="C17" sqref="C17"/>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selection activeCell="C17" sqref="C17"/>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selection activeCell="C17" sqref="C17"/>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selection activeCell="C17" sqref="C17"/>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selection activeCell="C17" sqref="C17"/>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selection activeCell="C17" sqref="C17"/>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selection activeCell="C17" sqref="C17"/>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selection activeCell="C17" sqref="C17"/>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selection activeCell="C17" sqref="C17"/>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selection activeCell="C17" sqref="C17"/>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selection activeCell="C17" sqref="C17"/>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selection activeCell="C17" sqref="C17"/>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selection activeCell="C17" sqref="C17"/>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selection activeCell="C17" sqref="C17"/>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selection activeCell="C17" sqref="C17"/>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selection activeCell="C17" sqref="C17"/>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selection activeCell="U16" sqref="U16"/>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selection activeCell="U16" sqref="U16"/>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selection activeCell="U16" sqref="U16"/>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selection activeCell="U16" sqref="U16"/>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selection activeCell="U16" sqref="U16"/>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selection activeCell="U16" sqref="U16"/>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selection activeCell="C17" sqref="C17"/>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selection activeCell="C17" sqref="C17"/>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C17" sqref="C17"/>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topLeftCell="A4">
      <selection activeCell="L19" sqref="L19"/>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U16" sqref="U16"/>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U16" sqref="U16"/>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U16" sqref="U16"/>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U16" sqref="U16"/>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C17" sqref="C17"/>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C17" sqref="C17"/>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C17" sqref="C17"/>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C17" sqref="C17"/>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U16" sqref="U16"/>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U16" sqref="U16"/>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U16" sqref="U16"/>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U16" sqref="U16"/>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U16" sqref="U16"/>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A3" sqref="A3"/>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A3" sqref="A3"/>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U16" sqref="U16"/>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U16" sqref="U16"/>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A3" sqref="A3"/>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topLeftCell="A10">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N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25"/>
  <sheetViews>
    <sheetView zoomScaleNormal="100" zoomScaleSheetLayoutView="85" workbookViewId="0">
      <selection activeCell="M25" sqref="M25"/>
    </sheetView>
  </sheetViews>
  <sheetFormatPr defaultColWidth="2.5" defaultRowHeight="15" customHeight="1"/>
  <cols>
    <col min="1" max="1" width="18.375" style="5" customWidth="1"/>
    <col min="2" max="31" width="11.375" style="5" customWidth="1"/>
    <col min="32" max="32" width="2.5" style="5"/>
    <col min="33" max="33" width="10.625" style="5" bestFit="1" customWidth="1"/>
    <col min="34" max="16384" width="2.5" style="5"/>
  </cols>
  <sheetData>
    <row r="1" spans="1:33" ht="22.5" customHeight="1">
      <c r="AE1" s="4" t="s">
        <v>239</v>
      </c>
      <c r="AG1" s="36" t="s">
        <v>25</v>
      </c>
    </row>
    <row r="2" spans="1:33" ht="22.5" customHeight="1">
      <c r="A2" s="6" t="s">
        <v>240</v>
      </c>
    </row>
    <row r="3" spans="1:33" s="30" customFormat="1" ht="22.5" customHeight="1">
      <c r="A3" s="12" t="s">
        <v>63</v>
      </c>
    </row>
    <row r="4" spans="1:33" ht="20.100000000000001" customHeight="1">
      <c r="A4" s="152" t="s">
        <v>64</v>
      </c>
      <c r="B4" s="149"/>
      <c r="C4" s="149"/>
      <c r="D4" s="149"/>
      <c r="E4" s="149"/>
      <c r="F4" s="149"/>
      <c r="G4" s="149"/>
      <c r="H4" s="149"/>
      <c r="I4" s="149"/>
      <c r="J4" s="149"/>
      <c r="K4" s="149"/>
      <c r="L4" s="149"/>
      <c r="M4" s="149"/>
      <c r="N4" s="149"/>
      <c r="O4" s="149"/>
      <c r="P4" s="152"/>
      <c r="Q4" s="148" t="s">
        <v>65</v>
      </c>
      <c r="R4" s="149"/>
      <c r="S4" s="149"/>
      <c r="T4" s="149"/>
      <c r="U4" s="149"/>
      <c r="V4" s="149"/>
      <c r="W4" s="149"/>
      <c r="X4" s="149"/>
      <c r="Y4" s="149"/>
      <c r="Z4" s="149"/>
      <c r="AA4" s="149"/>
      <c r="AB4" s="149"/>
      <c r="AC4" s="149"/>
      <c r="AD4" s="149"/>
      <c r="AE4" s="149"/>
    </row>
    <row r="5" spans="1:33" ht="27">
      <c r="A5" s="152"/>
      <c r="B5" s="51" t="s">
        <v>22</v>
      </c>
      <c r="C5" s="51" t="s">
        <v>279</v>
      </c>
      <c r="D5" s="51" t="s">
        <v>276</v>
      </c>
      <c r="E5" s="51" t="s">
        <v>274</v>
      </c>
      <c r="F5" s="51" t="s">
        <v>275</v>
      </c>
      <c r="G5" s="51" t="s">
        <v>23</v>
      </c>
      <c r="H5" s="51" t="s">
        <v>278</v>
      </c>
      <c r="I5" s="51" t="s">
        <v>277</v>
      </c>
      <c r="J5" s="51" t="s">
        <v>33</v>
      </c>
      <c r="K5" s="51" t="s">
        <v>34</v>
      </c>
      <c r="L5" s="51" t="s">
        <v>24</v>
      </c>
      <c r="M5" s="51" t="s">
        <v>257</v>
      </c>
      <c r="N5" s="51" t="s">
        <v>263</v>
      </c>
      <c r="O5" s="52" t="s">
        <v>265</v>
      </c>
      <c r="P5" s="24" t="s">
        <v>36</v>
      </c>
      <c r="Q5" s="51" t="s">
        <v>22</v>
      </c>
      <c r="R5" s="51" t="s">
        <v>279</v>
      </c>
      <c r="S5" s="51" t="s">
        <v>276</v>
      </c>
      <c r="T5" s="51" t="s">
        <v>274</v>
      </c>
      <c r="U5" s="51" t="s">
        <v>275</v>
      </c>
      <c r="V5" s="51" t="s">
        <v>23</v>
      </c>
      <c r="W5" s="51" t="s">
        <v>278</v>
      </c>
      <c r="X5" s="51" t="s">
        <v>277</v>
      </c>
      <c r="Y5" s="51" t="s">
        <v>33</v>
      </c>
      <c r="Z5" s="51" t="s">
        <v>34</v>
      </c>
      <c r="AA5" s="51" t="s">
        <v>24</v>
      </c>
      <c r="AB5" s="51" t="s">
        <v>257</v>
      </c>
      <c r="AC5" s="51" t="s">
        <v>263</v>
      </c>
      <c r="AD5" s="128" t="s">
        <v>265</v>
      </c>
      <c r="AE5" s="22" t="s">
        <v>36</v>
      </c>
    </row>
    <row r="6" spans="1:33" ht="22.5" customHeight="1">
      <c r="A6" s="14" t="s">
        <v>66</v>
      </c>
      <c r="B6" s="119">
        <v>15</v>
      </c>
      <c r="C6" s="119">
        <v>13</v>
      </c>
      <c r="D6" s="119">
        <v>21</v>
      </c>
      <c r="E6" s="119">
        <v>18</v>
      </c>
      <c r="F6" s="119">
        <v>18</v>
      </c>
      <c r="G6" s="119">
        <v>16</v>
      </c>
      <c r="H6" s="119">
        <v>20</v>
      </c>
      <c r="I6" s="119">
        <v>17</v>
      </c>
      <c r="J6" s="9">
        <v>18</v>
      </c>
      <c r="K6" s="9">
        <v>17</v>
      </c>
      <c r="L6" s="102">
        <v>17</v>
      </c>
      <c r="M6" s="119">
        <v>20</v>
      </c>
      <c r="N6" s="119">
        <v>19</v>
      </c>
      <c r="O6" s="31">
        <v>22</v>
      </c>
      <c r="P6" s="9" t="s">
        <v>18</v>
      </c>
      <c r="Q6" s="45">
        <v>35</v>
      </c>
      <c r="R6" s="119">
        <v>21</v>
      </c>
      <c r="S6" s="119">
        <v>35</v>
      </c>
      <c r="T6" s="119">
        <v>34</v>
      </c>
      <c r="U6" s="119">
        <v>35</v>
      </c>
      <c r="V6" s="119">
        <v>35</v>
      </c>
      <c r="W6" s="119">
        <v>35</v>
      </c>
      <c r="X6" s="119">
        <v>35</v>
      </c>
      <c r="Y6" s="9">
        <v>34</v>
      </c>
      <c r="Z6" s="9">
        <v>34</v>
      </c>
      <c r="AA6" s="102">
        <v>35</v>
      </c>
      <c r="AB6" s="119">
        <v>33</v>
      </c>
      <c r="AC6" s="119">
        <v>33</v>
      </c>
      <c r="AD6" s="31">
        <v>34</v>
      </c>
      <c r="AE6" s="9" t="s">
        <v>18</v>
      </c>
    </row>
    <row r="7" spans="1:33" ht="22.5" customHeight="1">
      <c r="A7" s="14" t="s">
        <v>67</v>
      </c>
      <c r="B7" s="8">
        <v>3.58</v>
      </c>
      <c r="C7" s="8">
        <v>4.2</v>
      </c>
      <c r="D7" s="8">
        <v>3.4</v>
      </c>
      <c r="E7" s="8">
        <v>3.06</v>
      </c>
      <c r="F7" s="8">
        <v>3.38</v>
      </c>
      <c r="G7" s="8">
        <v>3.22</v>
      </c>
      <c r="H7" s="8">
        <v>3.62</v>
      </c>
      <c r="I7" s="8">
        <v>3.53</v>
      </c>
      <c r="J7" s="8">
        <v>3.26</v>
      </c>
      <c r="K7" s="8">
        <v>3.43</v>
      </c>
      <c r="L7" s="8">
        <v>3.49</v>
      </c>
      <c r="M7" s="8">
        <v>3.14</v>
      </c>
      <c r="N7" s="8">
        <v>3.44</v>
      </c>
      <c r="O7" s="29">
        <v>3.46</v>
      </c>
      <c r="P7" s="9" t="s">
        <v>18</v>
      </c>
      <c r="Q7" s="28">
        <v>3.21</v>
      </c>
      <c r="R7" s="8">
        <v>3.62</v>
      </c>
      <c r="S7" s="8">
        <v>3.13</v>
      </c>
      <c r="T7" s="8">
        <v>3.05</v>
      </c>
      <c r="U7" s="8">
        <v>3.29</v>
      </c>
      <c r="V7" s="8">
        <v>3.06</v>
      </c>
      <c r="W7" s="8">
        <v>3.21</v>
      </c>
      <c r="X7" s="8">
        <v>3</v>
      </c>
      <c r="Y7" s="8">
        <v>2.92</v>
      </c>
      <c r="Z7" s="8">
        <v>3.03</v>
      </c>
      <c r="AA7" s="8">
        <v>2.93</v>
      </c>
      <c r="AB7" s="8">
        <v>2.92</v>
      </c>
      <c r="AC7" s="8">
        <v>3.06</v>
      </c>
      <c r="AD7" s="29">
        <v>3.14</v>
      </c>
      <c r="AE7" s="9" t="s">
        <v>18</v>
      </c>
    </row>
    <row r="8" spans="1:33" ht="22.5" customHeight="1">
      <c r="A8" s="14" t="s">
        <v>68</v>
      </c>
      <c r="B8" s="8">
        <v>1.94</v>
      </c>
      <c r="C8" s="8">
        <v>1.98</v>
      </c>
      <c r="D8" s="8">
        <v>1.72</v>
      </c>
      <c r="E8" s="8">
        <v>1.86</v>
      </c>
      <c r="F8" s="8">
        <v>1.82</v>
      </c>
      <c r="G8" s="8">
        <v>1.98</v>
      </c>
      <c r="H8" s="8">
        <v>1.94</v>
      </c>
      <c r="I8" s="8">
        <v>1.85</v>
      </c>
      <c r="J8" s="8">
        <v>1.74</v>
      </c>
      <c r="K8" s="8">
        <v>1.7</v>
      </c>
      <c r="L8" s="8">
        <v>1.77</v>
      </c>
      <c r="M8" s="8">
        <v>1.86</v>
      </c>
      <c r="N8" s="8">
        <v>1.8</v>
      </c>
      <c r="O8" s="29">
        <v>1.71</v>
      </c>
      <c r="P8" s="9" t="s">
        <v>18</v>
      </c>
      <c r="Q8" s="28">
        <v>1.81</v>
      </c>
      <c r="R8" s="8">
        <v>1.66</v>
      </c>
      <c r="S8" s="8">
        <v>1.41</v>
      </c>
      <c r="T8" s="8">
        <v>1.54</v>
      </c>
      <c r="U8" s="8">
        <v>1.63</v>
      </c>
      <c r="V8" s="8">
        <v>1.44</v>
      </c>
      <c r="W8" s="8">
        <v>1.51</v>
      </c>
      <c r="X8" s="8">
        <v>1.29</v>
      </c>
      <c r="Y8" s="8">
        <v>1.24</v>
      </c>
      <c r="Z8" s="8">
        <v>1.21</v>
      </c>
      <c r="AA8" s="8">
        <v>1.18</v>
      </c>
      <c r="AB8" s="8">
        <v>1.46</v>
      </c>
      <c r="AC8" s="8">
        <v>1.39</v>
      </c>
      <c r="AD8" s="29">
        <v>1.34</v>
      </c>
      <c r="AE8" s="9" t="s">
        <v>18</v>
      </c>
    </row>
    <row r="9" spans="1:33" ht="22.5" customHeight="1">
      <c r="A9" s="53" t="s">
        <v>69</v>
      </c>
      <c r="B9" s="119">
        <v>579487</v>
      </c>
      <c r="C9" s="119">
        <v>535305</v>
      </c>
      <c r="D9" s="119">
        <v>509004</v>
      </c>
      <c r="E9" s="119">
        <v>562961</v>
      </c>
      <c r="F9" s="119">
        <v>587535</v>
      </c>
      <c r="G9" s="119">
        <v>557759</v>
      </c>
      <c r="H9" s="119">
        <v>491819</v>
      </c>
      <c r="I9" s="119">
        <v>601082</v>
      </c>
      <c r="J9" s="9">
        <v>494693</v>
      </c>
      <c r="K9" s="9">
        <v>601724</v>
      </c>
      <c r="L9" s="102">
        <v>580034</v>
      </c>
      <c r="M9" s="119">
        <v>506752</v>
      </c>
      <c r="N9" s="119">
        <v>638130</v>
      </c>
      <c r="O9" s="31">
        <v>609262</v>
      </c>
      <c r="P9" s="54">
        <f>SUM(P10,P12)</f>
        <v>1.0000016413300026</v>
      </c>
      <c r="Q9" s="147" t="s">
        <v>18</v>
      </c>
      <c r="R9" s="119" t="s">
        <v>18</v>
      </c>
      <c r="S9" s="119" t="s">
        <v>18</v>
      </c>
      <c r="T9" s="119" t="s">
        <v>18</v>
      </c>
      <c r="U9" s="119" t="s">
        <v>18</v>
      </c>
      <c r="V9" s="119" t="s">
        <v>18</v>
      </c>
      <c r="W9" s="119" t="s">
        <v>18</v>
      </c>
      <c r="X9" s="119" t="s">
        <v>18</v>
      </c>
      <c r="Y9" s="9" t="s">
        <v>18</v>
      </c>
      <c r="Z9" s="9" t="s">
        <v>18</v>
      </c>
      <c r="AA9" s="102" t="s">
        <v>18</v>
      </c>
      <c r="AB9" s="119" t="s">
        <v>18</v>
      </c>
      <c r="AC9" s="119" t="s">
        <v>17</v>
      </c>
      <c r="AD9" s="119" t="s">
        <v>17</v>
      </c>
      <c r="AE9" s="31" t="s">
        <v>18</v>
      </c>
    </row>
    <row r="10" spans="1:33" ht="22.5" customHeight="1">
      <c r="A10" s="55" t="s">
        <v>70</v>
      </c>
      <c r="B10" s="119">
        <v>565542</v>
      </c>
      <c r="C10" s="119">
        <v>528572</v>
      </c>
      <c r="D10" s="119">
        <v>477925</v>
      </c>
      <c r="E10" s="119">
        <v>545018</v>
      </c>
      <c r="F10" s="119">
        <v>576139</v>
      </c>
      <c r="G10" s="119">
        <v>547202</v>
      </c>
      <c r="H10" s="119">
        <v>483743</v>
      </c>
      <c r="I10" s="119">
        <v>589178</v>
      </c>
      <c r="J10" s="9">
        <v>489994</v>
      </c>
      <c r="K10" s="9">
        <v>587574</v>
      </c>
      <c r="L10" s="102">
        <v>550062</v>
      </c>
      <c r="M10" s="119">
        <v>498445</v>
      </c>
      <c r="N10" s="119">
        <v>597890</v>
      </c>
      <c r="O10" s="31">
        <v>596862</v>
      </c>
      <c r="P10" s="56">
        <f>O10/$O$9</f>
        <v>0.97964750796865718</v>
      </c>
      <c r="Q10" s="147" t="s">
        <v>18</v>
      </c>
      <c r="R10" s="119" t="s">
        <v>18</v>
      </c>
      <c r="S10" s="119" t="s">
        <v>18</v>
      </c>
      <c r="T10" s="119" t="s">
        <v>18</v>
      </c>
      <c r="U10" s="119" t="s">
        <v>18</v>
      </c>
      <c r="V10" s="119" t="s">
        <v>18</v>
      </c>
      <c r="W10" s="119" t="s">
        <v>18</v>
      </c>
      <c r="X10" s="119" t="s">
        <v>18</v>
      </c>
      <c r="Y10" s="9" t="s">
        <v>18</v>
      </c>
      <c r="Z10" s="9" t="s">
        <v>18</v>
      </c>
      <c r="AA10" s="102" t="s">
        <v>18</v>
      </c>
      <c r="AB10" s="119" t="s">
        <v>18</v>
      </c>
      <c r="AC10" s="119" t="s">
        <v>17</v>
      </c>
      <c r="AD10" s="119" t="s">
        <v>17</v>
      </c>
      <c r="AE10" s="9" t="s">
        <v>18</v>
      </c>
    </row>
    <row r="11" spans="1:33" ht="22.5" customHeight="1">
      <c r="A11" s="14" t="s">
        <v>71</v>
      </c>
      <c r="B11" s="119">
        <v>366524</v>
      </c>
      <c r="C11" s="119">
        <v>364364</v>
      </c>
      <c r="D11" s="119">
        <v>360904</v>
      </c>
      <c r="E11" s="119">
        <v>407419</v>
      </c>
      <c r="F11" s="119">
        <v>403411</v>
      </c>
      <c r="G11" s="119">
        <v>367982</v>
      </c>
      <c r="H11" s="119">
        <v>352123</v>
      </c>
      <c r="I11" s="119">
        <v>430847</v>
      </c>
      <c r="J11" s="9">
        <v>319225</v>
      </c>
      <c r="K11" s="9">
        <v>450063</v>
      </c>
      <c r="L11" s="102">
        <v>405705</v>
      </c>
      <c r="M11" s="119">
        <v>367895</v>
      </c>
      <c r="N11" s="119">
        <v>428856</v>
      </c>
      <c r="O11" s="31">
        <v>406562</v>
      </c>
      <c r="P11" s="56">
        <f>O11/$O$9</f>
        <v>0.66730240848764566</v>
      </c>
      <c r="Q11" s="147" t="s">
        <v>18</v>
      </c>
      <c r="R11" s="119" t="s">
        <v>18</v>
      </c>
      <c r="S11" s="119" t="s">
        <v>18</v>
      </c>
      <c r="T11" s="119" t="s">
        <v>18</v>
      </c>
      <c r="U11" s="119" t="s">
        <v>18</v>
      </c>
      <c r="V11" s="119" t="s">
        <v>18</v>
      </c>
      <c r="W11" s="119" t="s">
        <v>18</v>
      </c>
      <c r="X11" s="119" t="s">
        <v>18</v>
      </c>
      <c r="Y11" s="9" t="s">
        <v>18</v>
      </c>
      <c r="Z11" s="9" t="s">
        <v>18</v>
      </c>
      <c r="AA11" s="102" t="s">
        <v>18</v>
      </c>
      <c r="AB11" s="119" t="s">
        <v>18</v>
      </c>
      <c r="AC11" s="119" t="s">
        <v>17</v>
      </c>
      <c r="AD11" s="119" t="s">
        <v>17</v>
      </c>
      <c r="AE11" s="9" t="s">
        <v>18</v>
      </c>
    </row>
    <row r="12" spans="1:33" ht="22.5" customHeight="1">
      <c r="A12" s="55" t="s">
        <v>72</v>
      </c>
      <c r="B12" s="119">
        <v>13944</v>
      </c>
      <c r="C12" s="119">
        <v>6734</v>
      </c>
      <c r="D12" s="119">
        <v>31079</v>
      </c>
      <c r="E12" s="119">
        <v>17943</v>
      </c>
      <c r="F12" s="119">
        <v>11396</v>
      </c>
      <c r="G12" s="119">
        <v>10557</v>
      </c>
      <c r="H12" s="119">
        <v>8076</v>
      </c>
      <c r="I12" s="119">
        <v>11904</v>
      </c>
      <c r="J12" s="9">
        <v>4699</v>
      </c>
      <c r="K12" s="9">
        <v>14151</v>
      </c>
      <c r="L12" s="102">
        <v>29972</v>
      </c>
      <c r="M12" s="119">
        <v>8307</v>
      </c>
      <c r="N12" s="119">
        <v>40240</v>
      </c>
      <c r="O12" s="31">
        <v>12401</v>
      </c>
      <c r="P12" s="56">
        <f>O12/$O$9</f>
        <v>2.0354133361345367E-2</v>
      </c>
      <c r="Q12" s="147" t="s">
        <v>18</v>
      </c>
      <c r="R12" s="119" t="s">
        <v>18</v>
      </c>
      <c r="S12" s="119" t="s">
        <v>18</v>
      </c>
      <c r="T12" s="119" t="s">
        <v>18</v>
      </c>
      <c r="U12" s="119" t="s">
        <v>18</v>
      </c>
      <c r="V12" s="119" t="s">
        <v>18</v>
      </c>
      <c r="W12" s="119" t="s">
        <v>18</v>
      </c>
      <c r="X12" s="119" t="s">
        <v>18</v>
      </c>
      <c r="Y12" s="9" t="s">
        <v>18</v>
      </c>
      <c r="Z12" s="9" t="s">
        <v>18</v>
      </c>
      <c r="AA12" s="102" t="s">
        <v>18</v>
      </c>
      <c r="AB12" s="119" t="s">
        <v>18</v>
      </c>
      <c r="AC12" s="119" t="s">
        <v>17</v>
      </c>
      <c r="AD12" s="119" t="s">
        <v>17</v>
      </c>
      <c r="AE12" s="9" t="s">
        <v>18</v>
      </c>
    </row>
    <row r="13" spans="1:33" ht="22.5" customHeight="1">
      <c r="A13" s="53" t="s">
        <v>73</v>
      </c>
      <c r="B13" s="119">
        <v>366314</v>
      </c>
      <c r="C13" s="119">
        <v>314753</v>
      </c>
      <c r="D13" s="119">
        <v>359852</v>
      </c>
      <c r="E13" s="119">
        <v>342876</v>
      </c>
      <c r="F13" s="119">
        <v>327027</v>
      </c>
      <c r="G13" s="119">
        <v>337748</v>
      </c>
      <c r="H13" s="119">
        <v>317574</v>
      </c>
      <c r="I13" s="119">
        <v>305021</v>
      </c>
      <c r="J13" s="9">
        <v>298537</v>
      </c>
      <c r="K13" s="9">
        <v>371309</v>
      </c>
      <c r="L13" s="102">
        <v>300371</v>
      </c>
      <c r="M13" s="119">
        <v>299500</v>
      </c>
      <c r="N13" s="119">
        <v>350808</v>
      </c>
      <c r="O13" s="31">
        <v>344802</v>
      </c>
      <c r="P13" s="54">
        <f>SUM(P14:P23)</f>
        <v>0.99999999999999989</v>
      </c>
      <c r="Q13" s="147">
        <v>344432</v>
      </c>
      <c r="R13" s="119">
        <v>304040</v>
      </c>
      <c r="S13" s="119">
        <v>331707</v>
      </c>
      <c r="T13" s="119">
        <v>348110</v>
      </c>
      <c r="U13" s="119">
        <v>319531</v>
      </c>
      <c r="V13" s="119">
        <v>312912</v>
      </c>
      <c r="W13" s="119">
        <v>287297</v>
      </c>
      <c r="X13" s="119">
        <v>294503</v>
      </c>
      <c r="Y13" s="9">
        <v>271174</v>
      </c>
      <c r="Z13" s="9">
        <v>312840</v>
      </c>
      <c r="AA13" s="102">
        <v>283344</v>
      </c>
      <c r="AB13" s="119">
        <v>278807</v>
      </c>
      <c r="AC13" s="119">
        <v>304446</v>
      </c>
      <c r="AD13" s="31">
        <v>322722</v>
      </c>
      <c r="AE13" s="54">
        <f>SUM(AE14:AE23)</f>
        <v>0.99999380271564997</v>
      </c>
    </row>
    <row r="14" spans="1:33" ht="22.5" customHeight="1">
      <c r="A14" s="55" t="s">
        <v>74</v>
      </c>
      <c r="B14" s="119">
        <v>64264</v>
      </c>
      <c r="C14" s="119">
        <v>71348</v>
      </c>
      <c r="D14" s="119">
        <v>71500</v>
      </c>
      <c r="E14" s="119">
        <v>63647</v>
      </c>
      <c r="F14" s="119">
        <v>65147</v>
      </c>
      <c r="G14" s="119">
        <v>72155</v>
      </c>
      <c r="H14" s="119">
        <v>72951</v>
      </c>
      <c r="I14" s="119">
        <v>71256</v>
      </c>
      <c r="J14" s="9">
        <v>72106</v>
      </c>
      <c r="K14" s="9">
        <v>81236</v>
      </c>
      <c r="L14" s="102">
        <v>73736</v>
      </c>
      <c r="M14" s="119">
        <v>78946</v>
      </c>
      <c r="N14" s="119">
        <v>83474</v>
      </c>
      <c r="O14" s="31">
        <v>80763</v>
      </c>
      <c r="P14" s="56">
        <f t="shared" ref="P14:P23" si="0">O14/$O$13</f>
        <v>0.23423007987192648</v>
      </c>
      <c r="Q14" s="147">
        <v>67766</v>
      </c>
      <c r="R14" s="119">
        <v>67320</v>
      </c>
      <c r="S14" s="119">
        <v>70784</v>
      </c>
      <c r="T14" s="119">
        <v>68163</v>
      </c>
      <c r="U14" s="119">
        <v>69913</v>
      </c>
      <c r="V14" s="119">
        <v>72456</v>
      </c>
      <c r="W14" s="119">
        <v>70891</v>
      </c>
      <c r="X14" s="119">
        <v>69876</v>
      </c>
      <c r="Y14" s="9">
        <v>70883</v>
      </c>
      <c r="Z14" s="9">
        <v>77705</v>
      </c>
      <c r="AA14" s="102">
        <v>69961</v>
      </c>
      <c r="AB14" s="119">
        <v>73482</v>
      </c>
      <c r="AC14" s="119">
        <v>77174</v>
      </c>
      <c r="AD14" s="31">
        <v>78167</v>
      </c>
      <c r="AE14" s="56">
        <f t="shared" ref="AE14:AE23" si="1">AD14/$AD$13</f>
        <v>0.24221156289314022</v>
      </c>
    </row>
    <row r="15" spans="1:33" ht="22.5" customHeight="1">
      <c r="A15" s="55" t="s">
        <v>75</v>
      </c>
      <c r="B15" s="119">
        <v>13315</v>
      </c>
      <c r="C15" s="119">
        <v>5790</v>
      </c>
      <c r="D15" s="119">
        <v>8657</v>
      </c>
      <c r="E15" s="119">
        <v>15640</v>
      </c>
      <c r="F15" s="119">
        <v>16355</v>
      </c>
      <c r="G15" s="119">
        <v>18896</v>
      </c>
      <c r="H15" s="119">
        <v>20845</v>
      </c>
      <c r="I15" s="119">
        <v>18480</v>
      </c>
      <c r="J15" s="9">
        <v>7584</v>
      </c>
      <c r="K15" s="9">
        <v>12791</v>
      </c>
      <c r="L15" s="102">
        <v>18986</v>
      </c>
      <c r="M15" s="119">
        <v>34797</v>
      </c>
      <c r="N15" s="119">
        <v>15054</v>
      </c>
      <c r="O15" s="31">
        <v>15515</v>
      </c>
      <c r="P15" s="56">
        <f t="shared" si="0"/>
        <v>4.4996838765436392E-2</v>
      </c>
      <c r="Q15" s="147">
        <v>18541</v>
      </c>
      <c r="R15" s="119">
        <v>16384</v>
      </c>
      <c r="S15" s="119">
        <v>8583</v>
      </c>
      <c r="T15" s="119">
        <v>18694</v>
      </c>
      <c r="U15" s="119">
        <v>13744</v>
      </c>
      <c r="V15" s="119">
        <v>21029</v>
      </c>
      <c r="W15" s="119">
        <v>16706</v>
      </c>
      <c r="X15" s="119">
        <v>14360</v>
      </c>
      <c r="Y15" s="9">
        <v>7027</v>
      </c>
      <c r="Z15" s="9">
        <v>11963</v>
      </c>
      <c r="AA15" s="102">
        <v>16475</v>
      </c>
      <c r="AB15" s="119">
        <v>37948</v>
      </c>
      <c r="AC15" s="119">
        <v>13982</v>
      </c>
      <c r="AD15" s="31">
        <v>17480</v>
      </c>
      <c r="AE15" s="56">
        <f t="shared" si="1"/>
        <v>5.4164265218981045E-2</v>
      </c>
    </row>
    <row r="16" spans="1:33" ht="22.5" customHeight="1">
      <c r="A16" s="55" t="s">
        <v>76</v>
      </c>
      <c r="B16" s="119">
        <v>25973</v>
      </c>
      <c r="C16" s="119">
        <v>27048</v>
      </c>
      <c r="D16" s="119">
        <v>25575</v>
      </c>
      <c r="E16" s="119">
        <v>24644</v>
      </c>
      <c r="F16" s="119">
        <v>24777</v>
      </c>
      <c r="G16" s="119">
        <v>25306</v>
      </c>
      <c r="H16" s="119">
        <v>25253</v>
      </c>
      <c r="I16" s="119">
        <v>24156</v>
      </c>
      <c r="J16" s="9">
        <v>24185</v>
      </c>
      <c r="K16" s="9">
        <v>27939</v>
      </c>
      <c r="L16" s="102">
        <v>26946</v>
      </c>
      <c r="M16" s="119">
        <v>23522</v>
      </c>
      <c r="N16" s="119">
        <v>28231</v>
      </c>
      <c r="O16" s="31">
        <v>28580</v>
      </c>
      <c r="P16" s="56">
        <f t="shared" si="0"/>
        <v>8.288815030075232E-2</v>
      </c>
      <c r="Q16" s="147">
        <v>25887</v>
      </c>
      <c r="R16" s="119">
        <v>26547</v>
      </c>
      <c r="S16" s="119">
        <v>25597</v>
      </c>
      <c r="T16" s="119">
        <v>25233</v>
      </c>
      <c r="U16" s="119">
        <v>27814</v>
      </c>
      <c r="V16" s="119">
        <v>27342</v>
      </c>
      <c r="W16" s="119">
        <v>25199</v>
      </c>
      <c r="X16" s="119">
        <v>24121</v>
      </c>
      <c r="Y16" s="9">
        <v>24973</v>
      </c>
      <c r="Z16" s="9">
        <v>25976</v>
      </c>
      <c r="AA16" s="102">
        <v>25581</v>
      </c>
      <c r="AB16" s="119">
        <v>23579</v>
      </c>
      <c r="AC16" s="119">
        <v>29142</v>
      </c>
      <c r="AD16" s="31">
        <v>28267</v>
      </c>
      <c r="AE16" s="56">
        <f t="shared" si="1"/>
        <v>8.7589318360694349E-2</v>
      </c>
    </row>
    <row r="17" spans="1:31" ht="22.5" customHeight="1">
      <c r="A17" s="55" t="s">
        <v>77</v>
      </c>
      <c r="B17" s="119">
        <v>18246</v>
      </c>
      <c r="C17" s="119">
        <v>13259</v>
      </c>
      <c r="D17" s="119">
        <v>11351</v>
      </c>
      <c r="E17" s="119">
        <v>10992</v>
      </c>
      <c r="F17" s="119">
        <v>9529</v>
      </c>
      <c r="G17" s="119">
        <v>9979</v>
      </c>
      <c r="H17" s="119">
        <v>8822</v>
      </c>
      <c r="I17" s="119">
        <v>9758</v>
      </c>
      <c r="J17" s="9">
        <v>9604</v>
      </c>
      <c r="K17" s="9">
        <v>13531</v>
      </c>
      <c r="L17" s="102">
        <v>11883</v>
      </c>
      <c r="M17" s="119">
        <v>10444</v>
      </c>
      <c r="N17" s="119">
        <v>16069</v>
      </c>
      <c r="O17" s="31">
        <v>17095</v>
      </c>
      <c r="P17" s="56">
        <f t="shared" si="0"/>
        <v>4.9579178775065111E-2</v>
      </c>
      <c r="Q17" s="147">
        <v>12806</v>
      </c>
      <c r="R17" s="119">
        <v>11676</v>
      </c>
      <c r="S17" s="119">
        <v>11059</v>
      </c>
      <c r="T17" s="119">
        <v>9553</v>
      </c>
      <c r="U17" s="119">
        <v>10286</v>
      </c>
      <c r="V17" s="119">
        <v>10302</v>
      </c>
      <c r="W17" s="119">
        <v>7950</v>
      </c>
      <c r="X17" s="119">
        <v>14849</v>
      </c>
      <c r="Y17" s="9">
        <v>8871</v>
      </c>
      <c r="Z17" s="9">
        <v>13124</v>
      </c>
      <c r="AA17" s="102">
        <v>12643</v>
      </c>
      <c r="AB17" s="119">
        <v>10661</v>
      </c>
      <c r="AC17" s="119">
        <v>14341</v>
      </c>
      <c r="AD17" s="31">
        <v>14860</v>
      </c>
      <c r="AE17" s="56">
        <f t="shared" si="1"/>
        <v>4.6045822720483881E-2</v>
      </c>
    </row>
    <row r="18" spans="1:31" ht="22.5" customHeight="1">
      <c r="A18" s="55" t="s">
        <v>78</v>
      </c>
      <c r="B18" s="119">
        <v>12408</v>
      </c>
      <c r="C18" s="119">
        <v>9849</v>
      </c>
      <c r="D18" s="119">
        <v>17136</v>
      </c>
      <c r="E18" s="119">
        <v>14102</v>
      </c>
      <c r="F18" s="119">
        <v>10905</v>
      </c>
      <c r="G18" s="119">
        <v>13340</v>
      </c>
      <c r="H18" s="119">
        <v>9149</v>
      </c>
      <c r="I18" s="119">
        <v>11689</v>
      </c>
      <c r="J18" s="9">
        <v>12437</v>
      </c>
      <c r="K18" s="9">
        <v>10720</v>
      </c>
      <c r="L18" s="102">
        <v>8918</v>
      </c>
      <c r="M18" s="119">
        <v>8317</v>
      </c>
      <c r="N18" s="119">
        <v>12551</v>
      </c>
      <c r="O18" s="31">
        <v>13338</v>
      </c>
      <c r="P18" s="56">
        <f t="shared" si="0"/>
        <v>3.8683070283815062E-2</v>
      </c>
      <c r="Q18" s="147">
        <v>17129</v>
      </c>
      <c r="R18" s="119">
        <v>10115</v>
      </c>
      <c r="S18" s="119">
        <v>14267</v>
      </c>
      <c r="T18" s="119">
        <v>13514</v>
      </c>
      <c r="U18" s="119">
        <v>10313</v>
      </c>
      <c r="V18" s="119">
        <v>12065</v>
      </c>
      <c r="W18" s="119">
        <v>8152</v>
      </c>
      <c r="X18" s="119">
        <v>11025</v>
      </c>
      <c r="Y18" s="9">
        <v>10973</v>
      </c>
      <c r="Z18" s="9">
        <v>10098</v>
      </c>
      <c r="AA18" s="102">
        <v>8807</v>
      </c>
      <c r="AB18" s="119">
        <v>8207</v>
      </c>
      <c r="AC18" s="119">
        <v>10132</v>
      </c>
      <c r="AD18" s="31">
        <v>11036</v>
      </c>
      <c r="AE18" s="56">
        <f t="shared" si="1"/>
        <v>3.4196615043288033E-2</v>
      </c>
    </row>
    <row r="19" spans="1:31" ht="22.5" customHeight="1">
      <c r="A19" s="55" t="s">
        <v>79</v>
      </c>
      <c r="B19" s="119">
        <v>10530</v>
      </c>
      <c r="C19" s="119">
        <v>9260</v>
      </c>
      <c r="D19" s="119">
        <v>13570</v>
      </c>
      <c r="E19" s="119">
        <v>8519</v>
      </c>
      <c r="F19" s="119">
        <v>8723</v>
      </c>
      <c r="G19" s="119">
        <v>9629</v>
      </c>
      <c r="H19" s="119">
        <v>11298</v>
      </c>
      <c r="I19" s="119">
        <v>9196</v>
      </c>
      <c r="J19" s="9">
        <v>9463</v>
      </c>
      <c r="K19" s="9">
        <v>9300</v>
      </c>
      <c r="L19" s="102">
        <v>12095</v>
      </c>
      <c r="M19" s="119">
        <v>10345</v>
      </c>
      <c r="N19" s="119">
        <v>14331</v>
      </c>
      <c r="O19" s="31">
        <v>10469</v>
      </c>
      <c r="P19" s="56">
        <f t="shared" si="0"/>
        <v>3.0362352886584183E-2</v>
      </c>
      <c r="Q19" s="147">
        <v>11276</v>
      </c>
      <c r="R19" s="119">
        <v>11670</v>
      </c>
      <c r="S19" s="119">
        <v>12128</v>
      </c>
      <c r="T19" s="119">
        <v>11571</v>
      </c>
      <c r="U19" s="119">
        <v>10229</v>
      </c>
      <c r="V19" s="119">
        <v>11454</v>
      </c>
      <c r="W19" s="119">
        <v>11807</v>
      </c>
      <c r="X19" s="119">
        <v>13026</v>
      </c>
      <c r="Y19" s="9">
        <v>12790</v>
      </c>
      <c r="Z19" s="9">
        <v>10748</v>
      </c>
      <c r="AA19" s="102">
        <v>12894</v>
      </c>
      <c r="AB19" s="119">
        <v>10257</v>
      </c>
      <c r="AC19" s="119">
        <v>13932</v>
      </c>
      <c r="AD19" s="31">
        <v>11898</v>
      </c>
      <c r="AE19" s="56">
        <f t="shared" si="1"/>
        <v>3.6867644598137093E-2</v>
      </c>
    </row>
    <row r="20" spans="1:31" ht="22.5" customHeight="1">
      <c r="A20" s="55" t="s">
        <v>80</v>
      </c>
      <c r="B20" s="119">
        <v>59119</v>
      </c>
      <c r="C20" s="119">
        <v>62771</v>
      </c>
      <c r="D20" s="119">
        <v>66893</v>
      </c>
      <c r="E20" s="119">
        <v>56558</v>
      </c>
      <c r="F20" s="119">
        <v>60856</v>
      </c>
      <c r="G20" s="119">
        <v>60720</v>
      </c>
      <c r="H20" s="119">
        <v>44971</v>
      </c>
      <c r="I20" s="119">
        <v>45107</v>
      </c>
      <c r="J20" s="9">
        <v>49232</v>
      </c>
      <c r="K20" s="9">
        <v>76769</v>
      </c>
      <c r="L20" s="102">
        <v>66751</v>
      </c>
      <c r="M20" s="119">
        <v>50716</v>
      </c>
      <c r="N20" s="119">
        <v>69243</v>
      </c>
      <c r="O20" s="31">
        <v>59076</v>
      </c>
      <c r="P20" s="56">
        <f t="shared" si="0"/>
        <v>0.17133311291697845</v>
      </c>
      <c r="Q20" s="147">
        <v>42668</v>
      </c>
      <c r="R20" s="119">
        <v>47877</v>
      </c>
      <c r="S20" s="119">
        <v>64295</v>
      </c>
      <c r="T20" s="119">
        <v>49359</v>
      </c>
      <c r="U20" s="119">
        <v>51207</v>
      </c>
      <c r="V20" s="119">
        <v>45480</v>
      </c>
      <c r="W20" s="119">
        <v>37881</v>
      </c>
      <c r="X20" s="119">
        <v>43555</v>
      </c>
      <c r="Y20" s="9">
        <v>40187</v>
      </c>
      <c r="Z20" s="9">
        <v>54226</v>
      </c>
      <c r="AA20" s="102">
        <v>52893</v>
      </c>
      <c r="AB20" s="119">
        <v>41691</v>
      </c>
      <c r="AC20" s="119">
        <v>53379</v>
      </c>
      <c r="AD20" s="31">
        <v>54577</v>
      </c>
      <c r="AE20" s="56">
        <f t="shared" si="1"/>
        <v>0.16911459398491582</v>
      </c>
    </row>
    <row r="21" spans="1:31" ht="22.5" customHeight="1">
      <c r="A21" s="55" t="s">
        <v>81</v>
      </c>
      <c r="B21" s="119">
        <v>10494</v>
      </c>
      <c r="C21" s="119">
        <v>22677</v>
      </c>
      <c r="D21" s="119">
        <v>24959</v>
      </c>
      <c r="E21" s="119">
        <v>6628</v>
      </c>
      <c r="F21" s="119">
        <v>11370</v>
      </c>
      <c r="G21" s="119">
        <v>13874</v>
      </c>
      <c r="H21" s="119">
        <v>14598</v>
      </c>
      <c r="I21" s="119">
        <v>16199</v>
      </c>
      <c r="J21" s="9">
        <v>14050</v>
      </c>
      <c r="K21" s="9">
        <v>14469</v>
      </c>
      <c r="L21" s="102">
        <v>7012</v>
      </c>
      <c r="M21" s="119">
        <v>6957</v>
      </c>
      <c r="N21" s="119">
        <v>6030</v>
      </c>
      <c r="O21" s="31">
        <v>25714</v>
      </c>
      <c r="P21" s="56">
        <f t="shared" si="0"/>
        <v>7.4576133549109344E-2</v>
      </c>
      <c r="Q21" s="147">
        <v>5514</v>
      </c>
      <c r="R21" s="119">
        <v>15568</v>
      </c>
      <c r="S21" s="119">
        <v>15764</v>
      </c>
      <c r="T21" s="119">
        <v>4944</v>
      </c>
      <c r="U21" s="119">
        <v>7512</v>
      </c>
      <c r="V21" s="119">
        <v>8337</v>
      </c>
      <c r="W21" s="119">
        <v>8794</v>
      </c>
      <c r="X21" s="119">
        <v>8471</v>
      </c>
      <c r="Y21" s="9">
        <v>9375</v>
      </c>
      <c r="Z21" s="9">
        <v>8311</v>
      </c>
      <c r="AA21" s="102">
        <v>3948</v>
      </c>
      <c r="AB21" s="119">
        <v>4211</v>
      </c>
      <c r="AC21" s="119">
        <v>3709</v>
      </c>
      <c r="AD21" s="31">
        <v>17612</v>
      </c>
      <c r="AE21" s="56">
        <f t="shared" si="1"/>
        <v>5.4573285986080897E-2</v>
      </c>
    </row>
    <row r="22" spans="1:31" ht="22.5" customHeight="1">
      <c r="A22" s="55" t="s">
        <v>82</v>
      </c>
      <c r="B22" s="119">
        <v>27503</v>
      </c>
      <c r="C22" s="119">
        <v>24927</v>
      </c>
      <c r="D22" s="119">
        <v>34534</v>
      </c>
      <c r="E22" s="119">
        <v>36583</v>
      </c>
      <c r="F22" s="119">
        <v>27473</v>
      </c>
      <c r="G22" s="119">
        <v>26183</v>
      </c>
      <c r="H22" s="119">
        <v>27769</v>
      </c>
      <c r="I22" s="119">
        <v>24289</v>
      </c>
      <c r="J22" s="9">
        <v>29355</v>
      </c>
      <c r="K22" s="9">
        <v>34895</v>
      </c>
      <c r="L22" s="102">
        <v>22755</v>
      </c>
      <c r="M22" s="119">
        <v>22061</v>
      </c>
      <c r="N22" s="119">
        <v>29682</v>
      </c>
      <c r="O22" s="31">
        <v>26483</v>
      </c>
      <c r="P22" s="56">
        <f t="shared" si="0"/>
        <v>7.680639903480839E-2</v>
      </c>
      <c r="Q22" s="147">
        <v>27645</v>
      </c>
      <c r="R22" s="119">
        <v>27073</v>
      </c>
      <c r="S22" s="119">
        <v>33301</v>
      </c>
      <c r="T22" s="119">
        <v>31525</v>
      </c>
      <c r="U22" s="119">
        <v>26622</v>
      </c>
      <c r="V22" s="119">
        <v>26215</v>
      </c>
      <c r="W22" s="119">
        <v>24288</v>
      </c>
      <c r="X22" s="119">
        <v>30284</v>
      </c>
      <c r="Y22" s="9">
        <v>26645</v>
      </c>
      <c r="Z22" s="9">
        <v>30220</v>
      </c>
      <c r="AA22" s="102">
        <v>22573</v>
      </c>
      <c r="AB22" s="119">
        <v>20583</v>
      </c>
      <c r="AC22" s="119">
        <v>24875</v>
      </c>
      <c r="AD22" s="31">
        <v>24436</v>
      </c>
      <c r="AE22" s="56">
        <f t="shared" si="1"/>
        <v>7.5718420188273503E-2</v>
      </c>
    </row>
    <row r="23" spans="1:31" ht="22.5" customHeight="1">
      <c r="A23" s="57" t="s">
        <v>83</v>
      </c>
      <c r="B23" s="10">
        <v>124462</v>
      </c>
      <c r="C23" s="10">
        <v>67824</v>
      </c>
      <c r="D23" s="10">
        <v>85678</v>
      </c>
      <c r="E23" s="10">
        <v>105563</v>
      </c>
      <c r="F23" s="10">
        <v>91892</v>
      </c>
      <c r="G23" s="10">
        <v>87667</v>
      </c>
      <c r="H23" s="10">
        <v>81917</v>
      </c>
      <c r="I23" s="10">
        <v>74891</v>
      </c>
      <c r="J23" s="10">
        <v>70519</v>
      </c>
      <c r="K23" s="10">
        <v>89658</v>
      </c>
      <c r="L23" s="10">
        <v>51289</v>
      </c>
      <c r="M23" s="10">
        <v>53396</v>
      </c>
      <c r="N23" s="10">
        <v>76144</v>
      </c>
      <c r="O23" s="32">
        <v>67769</v>
      </c>
      <c r="P23" s="58">
        <f t="shared" si="0"/>
        <v>0.19654468361552427</v>
      </c>
      <c r="Q23" s="72">
        <v>115200</v>
      </c>
      <c r="R23" s="10">
        <v>69839</v>
      </c>
      <c r="S23" s="10">
        <v>75930</v>
      </c>
      <c r="T23" s="10">
        <v>115553</v>
      </c>
      <c r="U23" s="10">
        <v>91891</v>
      </c>
      <c r="V23" s="10">
        <v>78231</v>
      </c>
      <c r="W23" s="10">
        <v>75630</v>
      </c>
      <c r="X23" s="10">
        <v>64935</v>
      </c>
      <c r="Y23" s="10">
        <v>59451</v>
      </c>
      <c r="Z23" s="10">
        <v>70468</v>
      </c>
      <c r="AA23" s="10">
        <v>57570</v>
      </c>
      <c r="AB23" s="10">
        <v>48187</v>
      </c>
      <c r="AC23" s="10">
        <v>63779</v>
      </c>
      <c r="AD23" s="32">
        <v>64387</v>
      </c>
      <c r="AE23" s="58">
        <f t="shared" si="1"/>
        <v>0.19951227372165517</v>
      </c>
    </row>
    <row r="24" spans="1:31" ht="20.100000000000001" customHeight="1">
      <c r="A24" s="5" t="s">
        <v>84</v>
      </c>
    </row>
    <row r="25" spans="1:31" ht="20.100000000000001" customHeight="1">
      <c r="A25" s="14" t="s">
        <v>85</v>
      </c>
    </row>
  </sheetData>
  <customSheetViews>
    <customSheetView guid="{35BD8D3A-C3F6-4E0E-B6B2-2143E8CF03D4}" scale="85">
      <selection activeCell="G27" sqref="G27"/>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A25" sqref="A25"/>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85">
      <selection activeCell="A25" sqref="A25"/>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85">
      <selection activeCell="A25" sqref="A25"/>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A25" sqref="A25"/>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topLeftCell="A13">
      <selection activeCell="A25" sqref="A25"/>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A25" sqref="A25"/>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A25" sqref="A25"/>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A25" sqref="A25"/>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A25" sqref="A25"/>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A25" sqref="A25"/>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A25" sqref="A25"/>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A25" sqref="A25"/>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A25" sqref="A25"/>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A25" sqref="A25"/>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A25" sqref="A25"/>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A25" sqref="A25"/>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selection activeCell="A25" sqref="A25"/>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selection activeCell="A25" sqref="A25"/>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A25" sqref="A25"/>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A25" sqref="A25"/>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A25" sqref="A25"/>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A25" sqref="A25"/>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A25" sqref="A25"/>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A25" sqref="A25"/>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A25" sqref="A25"/>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A25" sqref="A25"/>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A25" sqref="A25"/>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A25" sqref="A25"/>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topLeftCell="A13">
      <selection activeCell="A25" sqref="A25"/>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topLeftCell="A13">
      <selection activeCell="A25" sqref="A25"/>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topLeftCell="A13">
      <selection activeCell="A25" sqref="A25"/>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topLeftCell="A13">
      <selection activeCell="A25" sqref="A25"/>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topLeftCell="A13">
      <selection activeCell="A25" sqref="A25"/>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85">
      <selection activeCell="A25" sqref="A25"/>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85">
      <selection activeCell="A25" sqref="A25"/>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topLeftCell="A13">
      <selection activeCell="A25" sqref="A25"/>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topLeftCell="A13">
      <selection activeCell="A25" sqref="A25"/>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85">
      <selection activeCell="A25" sqref="A25"/>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85">
      <selection activeCell="G20" sqref="G20"/>
      <pageMargins left="0.59055118110236227" right="0.59055118110236227" top="0.78740157480314965" bottom="0.78740157480314965" header="0.31496062992125984" footer="0.31496062992125984"/>
      <pageSetup paperSize="9" orientation="portrait" r:id="rId82"/>
    </customSheetView>
  </customSheetViews>
  <mergeCells count="3">
    <mergeCell ref="A4:A5"/>
    <mergeCell ref="B4:P4"/>
    <mergeCell ref="Q4:AE4"/>
  </mergeCells>
  <phoneticPr fontId="2"/>
  <hyperlinks>
    <hyperlink ref="AG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5"/>
  <sheetViews>
    <sheetView zoomScaleNormal="100" zoomScaleSheetLayoutView="85" workbookViewId="0">
      <pane ySplit="5" topLeftCell="A6" activePane="bottomLeft" state="frozen"/>
      <selection activeCell="M25" sqref="M25"/>
      <selection pane="bottomLeft" activeCell="M25" sqref="M25"/>
    </sheetView>
  </sheetViews>
  <sheetFormatPr defaultColWidth="2.5" defaultRowHeight="15" customHeight="1"/>
  <cols>
    <col min="1" max="3" width="12.75" style="5" customWidth="1"/>
    <col min="4" max="4" width="14.375" style="5" bestFit="1" customWidth="1"/>
    <col min="5" max="10" width="12.75" style="5" customWidth="1"/>
    <col min="11" max="11" width="2.5" style="5" customWidth="1"/>
    <col min="12" max="12" width="11" style="5" bestFit="1" customWidth="1"/>
    <col min="13" max="16384" width="2.5" style="5"/>
  </cols>
  <sheetData>
    <row r="1" spans="1:12" ht="22.5" customHeight="1">
      <c r="J1" s="4" t="s">
        <v>239</v>
      </c>
      <c r="L1" s="36" t="s">
        <v>25</v>
      </c>
    </row>
    <row r="2" spans="1:12" ht="22.5" customHeight="1">
      <c r="A2" s="6" t="s">
        <v>249</v>
      </c>
      <c r="B2" s="6"/>
      <c r="C2" s="6"/>
    </row>
    <row r="3" spans="1:12" s="30" customFormat="1" ht="22.5" customHeight="1">
      <c r="A3" s="12" t="s">
        <v>86</v>
      </c>
      <c r="B3" s="12"/>
      <c r="C3" s="12"/>
    </row>
    <row r="4" spans="1:12" ht="20.100000000000001" customHeight="1">
      <c r="A4" s="150" t="s">
        <v>57</v>
      </c>
      <c r="B4" s="150" t="s">
        <v>58</v>
      </c>
      <c r="C4" s="151" t="s">
        <v>87</v>
      </c>
      <c r="D4" s="151"/>
      <c r="E4" s="151" t="s">
        <v>88</v>
      </c>
      <c r="F4" s="151"/>
      <c r="G4" s="151" t="s">
        <v>89</v>
      </c>
      <c r="H4" s="151"/>
      <c r="I4" s="151" t="s">
        <v>90</v>
      </c>
      <c r="J4" s="148"/>
    </row>
    <row r="5" spans="1:12" ht="20.100000000000001" customHeight="1">
      <c r="A5" s="149"/>
      <c r="B5" s="149"/>
      <c r="C5" s="84" t="s">
        <v>91</v>
      </c>
      <c r="D5" s="84" t="s">
        <v>60</v>
      </c>
      <c r="E5" s="84" t="s">
        <v>91</v>
      </c>
      <c r="F5" s="84" t="s">
        <v>60</v>
      </c>
      <c r="G5" s="84" t="s">
        <v>91</v>
      </c>
      <c r="H5" s="84" t="s">
        <v>60</v>
      </c>
      <c r="I5" s="84" t="s">
        <v>91</v>
      </c>
      <c r="J5" s="86" t="s">
        <v>60</v>
      </c>
    </row>
    <row r="6" spans="1:12" s="11" customFormat="1" ht="33.75" customHeight="1">
      <c r="A6" s="93">
        <v>2009</v>
      </c>
      <c r="B6" s="93" t="s">
        <v>56</v>
      </c>
      <c r="C6" s="59">
        <f t="shared" ref="C6:C14" si="0">SUM(E6,G6)</f>
        <v>74241874</v>
      </c>
      <c r="D6" s="34">
        <f t="shared" ref="D6:D16" si="1">SUM(F6,H6,J6)</f>
        <v>27835407</v>
      </c>
      <c r="E6" s="34">
        <v>47326103</v>
      </c>
      <c r="F6" s="34">
        <v>8574200</v>
      </c>
      <c r="G6" s="34">
        <v>26915771</v>
      </c>
      <c r="H6" s="34">
        <v>18139726</v>
      </c>
      <c r="I6" s="34">
        <v>27515649</v>
      </c>
      <c r="J6" s="34">
        <v>1121481</v>
      </c>
    </row>
    <row r="7" spans="1:12" s="11" customFormat="1" ht="33.75" customHeight="1">
      <c r="A7" s="93">
        <v>2010</v>
      </c>
      <c r="B7" s="93" t="s">
        <v>2</v>
      </c>
      <c r="C7" s="59">
        <f t="shared" si="0"/>
        <v>70092159</v>
      </c>
      <c r="D7" s="34">
        <f t="shared" si="1"/>
        <v>28059662</v>
      </c>
      <c r="E7" s="34">
        <v>43345935</v>
      </c>
      <c r="F7" s="34">
        <v>8930843</v>
      </c>
      <c r="G7" s="34">
        <v>26746224</v>
      </c>
      <c r="H7" s="34">
        <v>17984989</v>
      </c>
      <c r="I7" s="34">
        <v>25619598</v>
      </c>
      <c r="J7" s="34">
        <v>1143830</v>
      </c>
    </row>
    <row r="8" spans="1:12" s="11" customFormat="1" ht="33.75" customHeight="1">
      <c r="A8" s="93">
        <v>2011</v>
      </c>
      <c r="B8" s="93" t="s">
        <v>3</v>
      </c>
      <c r="C8" s="59">
        <f t="shared" si="0"/>
        <v>66981327</v>
      </c>
      <c r="D8" s="34">
        <f t="shared" si="1"/>
        <v>26608849</v>
      </c>
      <c r="E8" s="34">
        <v>43376778</v>
      </c>
      <c r="F8" s="34">
        <v>8312696</v>
      </c>
      <c r="G8" s="34">
        <v>23604549</v>
      </c>
      <c r="H8" s="34">
        <v>17303422</v>
      </c>
      <c r="I8" s="34">
        <v>22254114</v>
      </c>
      <c r="J8" s="34">
        <v>992731</v>
      </c>
    </row>
    <row r="9" spans="1:12" s="11" customFormat="1" ht="33.75" customHeight="1">
      <c r="A9" s="93">
        <v>2012</v>
      </c>
      <c r="B9" s="93" t="s">
        <v>53</v>
      </c>
      <c r="C9" s="59">
        <f t="shared" si="0"/>
        <v>66409622</v>
      </c>
      <c r="D9" s="34">
        <f t="shared" si="1"/>
        <v>27706902.045000002</v>
      </c>
      <c r="E9" s="34">
        <v>42931694</v>
      </c>
      <c r="F9" s="34">
        <v>8440310.2410000004</v>
      </c>
      <c r="G9" s="34">
        <v>23477928</v>
      </c>
      <c r="H9" s="34">
        <v>18138905.228</v>
      </c>
      <c r="I9" s="34">
        <v>23456873</v>
      </c>
      <c r="J9" s="34">
        <v>1127686.5760000001</v>
      </c>
    </row>
    <row r="10" spans="1:12" s="11" customFormat="1" ht="33.75" customHeight="1">
      <c r="A10" s="93">
        <v>2013</v>
      </c>
      <c r="B10" s="93" t="s">
        <v>35</v>
      </c>
      <c r="C10" s="59">
        <f t="shared" si="0"/>
        <v>65869616</v>
      </c>
      <c r="D10" s="34">
        <f t="shared" si="1"/>
        <v>27804024.177000005</v>
      </c>
      <c r="E10" s="34">
        <v>41739760</v>
      </c>
      <c r="F10" s="34">
        <v>8473758.216</v>
      </c>
      <c r="G10" s="34">
        <v>24129856</v>
      </c>
      <c r="H10" s="34">
        <v>18209211.400000002</v>
      </c>
      <c r="I10" s="34">
        <v>23118495</v>
      </c>
      <c r="J10" s="34">
        <v>1121054.5609999998</v>
      </c>
    </row>
    <row r="11" spans="1:12" s="11" customFormat="1" ht="33.75" customHeight="1">
      <c r="A11" s="93">
        <v>2014</v>
      </c>
      <c r="B11" s="93" t="s">
        <v>31</v>
      </c>
      <c r="C11" s="59">
        <f t="shared" si="0"/>
        <v>63368966</v>
      </c>
      <c r="D11" s="34">
        <f t="shared" si="1"/>
        <v>26434141.128999997</v>
      </c>
      <c r="E11" s="34">
        <v>41563976</v>
      </c>
      <c r="F11" s="34">
        <v>8564084.7860000003</v>
      </c>
      <c r="G11" s="34">
        <v>21804990</v>
      </c>
      <c r="H11" s="34">
        <v>16784731.919</v>
      </c>
      <c r="I11" s="34">
        <v>21601497</v>
      </c>
      <c r="J11" s="34">
        <v>1085324.4239999999</v>
      </c>
    </row>
    <row r="12" spans="1:12" ht="33.75" customHeight="1">
      <c r="A12" s="93">
        <v>2015</v>
      </c>
      <c r="B12" s="93" t="s">
        <v>28</v>
      </c>
      <c r="C12" s="59">
        <f t="shared" si="0"/>
        <v>55779349</v>
      </c>
      <c r="D12" s="34">
        <f t="shared" si="1"/>
        <v>22670643.902000003</v>
      </c>
      <c r="E12" s="34">
        <v>39660894</v>
      </c>
      <c r="F12" s="34">
        <v>9018917.4560000002</v>
      </c>
      <c r="G12" s="34">
        <v>16118455</v>
      </c>
      <c r="H12" s="34">
        <v>12488789.709999999</v>
      </c>
      <c r="I12" s="34">
        <v>21729563</v>
      </c>
      <c r="J12" s="34">
        <v>1162936.736</v>
      </c>
    </row>
    <row r="13" spans="1:12" ht="33.75" customHeight="1">
      <c r="A13" s="93">
        <v>2016</v>
      </c>
      <c r="B13" s="93" t="s">
        <v>4</v>
      </c>
      <c r="C13" s="59">
        <f t="shared" si="0"/>
        <v>53173165</v>
      </c>
      <c r="D13" s="34">
        <f t="shared" si="1"/>
        <v>20224062</v>
      </c>
      <c r="E13" s="34">
        <v>39320287</v>
      </c>
      <c r="F13" s="34">
        <v>9381937</v>
      </c>
      <c r="G13" s="34">
        <v>13852878</v>
      </c>
      <c r="H13" s="34">
        <v>9682690</v>
      </c>
      <c r="I13" s="34">
        <v>21142354</v>
      </c>
      <c r="J13" s="34">
        <v>1159435</v>
      </c>
    </row>
    <row r="14" spans="1:12" ht="33.75" customHeight="1">
      <c r="A14" s="93">
        <v>2017</v>
      </c>
      <c r="B14" s="93" t="s">
        <v>5</v>
      </c>
      <c r="C14" s="59">
        <f t="shared" si="0"/>
        <v>51805723</v>
      </c>
      <c r="D14" s="34">
        <f t="shared" si="1"/>
        <v>19169716.461999997</v>
      </c>
      <c r="E14" s="34">
        <v>38730581</v>
      </c>
      <c r="F14" s="34">
        <v>9037532</v>
      </c>
      <c r="G14" s="34">
        <v>13075142</v>
      </c>
      <c r="H14" s="34">
        <v>9045202.4619999994</v>
      </c>
      <c r="I14" s="34">
        <v>20631821</v>
      </c>
      <c r="J14" s="34">
        <v>1086982</v>
      </c>
    </row>
    <row r="15" spans="1:12" ht="33.75" customHeight="1">
      <c r="A15" s="93">
        <v>2018</v>
      </c>
      <c r="B15" s="93" t="s">
        <v>54</v>
      </c>
      <c r="C15" s="59">
        <f t="shared" ref="C15:C20" si="2">SUM(E15,G15)</f>
        <v>46798692</v>
      </c>
      <c r="D15" s="34">
        <f t="shared" si="1"/>
        <v>17825704.484999999</v>
      </c>
      <c r="E15" s="34">
        <v>36363991</v>
      </c>
      <c r="F15" s="34">
        <v>8586161.227</v>
      </c>
      <c r="G15" s="34">
        <v>10434701</v>
      </c>
      <c r="H15" s="34">
        <v>8184670.7460000003</v>
      </c>
      <c r="I15" s="34">
        <v>19553913</v>
      </c>
      <c r="J15" s="34">
        <v>1054872.5120000001</v>
      </c>
    </row>
    <row r="16" spans="1:12" ht="33.75" customHeight="1">
      <c r="A16" s="93">
        <v>2019</v>
      </c>
      <c r="B16" s="89" t="s">
        <v>30</v>
      </c>
      <c r="C16" s="59">
        <f t="shared" si="2"/>
        <v>44635199</v>
      </c>
      <c r="D16" s="34">
        <f t="shared" si="1"/>
        <v>16676984.148000002</v>
      </c>
      <c r="E16" s="34">
        <v>34891725</v>
      </c>
      <c r="F16" s="34">
        <v>8005514.3140000002</v>
      </c>
      <c r="G16" s="34">
        <v>9743474</v>
      </c>
      <c r="H16" s="34">
        <v>7697286.5210000016</v>
      </c>
      <c r="I16" s="34">
        <v>18273323</v>
      </c>
      <c r="J16" s="34">
        <v>974183.31300000008</v>
      </c>
    </row>
    <row r="17" spans="1:10" ht="33.75" customHeight="1">
      <c r="A17" s="93">
        <v>2020</v>
      </c>
      <c r="B17" s="89" t="s">
        <v>26</v>
      </c>
      <c r="C17" s="59">
        <f t="shared" si="2"/>
        <v>45294754</v>
      </c>
      <c r="D17" s="34">
        <f>SUM(F17,H17,J17)</f>
        <v>15919546.309999999</v>
      </c>
      <c r="E17" s="34">
        <v>36517758</v>
      </c>
      <c r="F17" s="34">
        <v>8301345.9839999992</v>
      </c>
      <c r="G17" s="34">
        <v>8776996</v>
      </c>
      <c r="H17" s="34">
        <v>6769982.3399999999</v>
      </c>
      <c r="I17" s="34">
        <v>16055479</v>
      </c>
      <c r="J17" s="34">
        <v>848217.98600000003</v>
      </c>
    </row>
    <row r="18" spans="1:10" ht="33.75" customHeight="1">
      <c r="A18" s="131">
        <v>2021</v>
      </c>
      <c r="B18" s="130" t="s">
        <v>55</v>
      </c>
      <c r="C18" s="59">
        <f t="shared" si="2"/>
        <v>45665525</v>
      </c>
      <c r="D18" s="34">
        <f>SUM(F18,H18,J18)</f>
        <v>15796834.056000002</v>
      </c>
      <c r="E18" s="34">
        <v>37644289</v>
      </c>
      <c r="F18" s="34">
        <v>8384128.3140000021</v>
      </c>
      <c r="G18" s="34">
        <v>8021236</v>
      </c>
      <c r="H18" s="34">
        <v>6472010.4970000004</v>
      </c>
      <c r="I18" s="34">
        <v>15727409</v>
      </c>
      <c r="J18" s="34">
        <v>940695.24500000011</v>
      </c>
    </row>
    <row r="19" spans="1:10" ht="33.75" customHeight="1">
      <c r="A19" s="118">
        <v>2022</v>
      </c>
      <c r="B19" s="115" t="s">
        <v>252</v>
      </c>
      <c r="C19" s="59">
        <f t="shared" si="2"/>
        <v>45077751</v>
      </c>
      <c r="D19" s="34">
        <f>SUM(F19,H19,J19)</f>
        <v>16675688</v>
      </c>
      <c r="E19" s="34">
        <v>36915386</v>
      </c>
      <c r="F19" s="34">
        <v>8626747</v>
      </c>
      <c r="G19" s="34">
        <v>8162365</v>
      </c>
      <c r="H19" s="34">
        <v>6996771</v>
      </c>
      <c r="I19" s="34">
        <v>15620362</v>
      </c>
      <c r="J19" s="34">
        <v>1052170</v>
      </c>
    </row>
    <row r="20" spans="1:10" ht="33.75" customHeight="1">
      <c r="A20" s="60">
        <v>2023</v>
      </c>
      <c r="B20" s="116" t="s">
        <v>259</v>
      </c>
      <c r="C20" s="142">
        <f t="shared" si="2"/>
        <v>45487333</v>
      </c>
      <c r="D20" s="33">
        <f>SUM(F20,H20,J20)</f>
        <v>16759082</v>
      </c>
      <c r="E20" s="33">
        <f t="shared" ref="E20:J20" si="3">SUM(E21:E32)</f>
        <v>37875198</v>
      </c>
      <c r="F20" s="33">
        <f t="shared" si="3"/>
        <v>8886200</v>
      </c>
      <c r="G20" s="33">
        <f t="shared" si="3"/>
        <v>7612135</v>
      </c>
      <c r="H20" s="33">
        <f t="shared" si="3"/>
        <v>6790377</v>
      </c>
      <c r="I20" s="33">
        <f t="shared" si="3"/>
        <v>15822107</v>
      </c>
      <c r="J20" s="33">
        <f t="shared" si="3"/>
        <v>1082505</v>
      </c>
    </row>
    <row r="21" spans="1:10" ht="33.75" customHeight="1">
      <c r="A21" s="43" t="s">
        <v>6</v>
      </c>
      <c r="B21" s="43" t="s">
        <v>6</v>
      </c>
      <c r="C21" s="143">
        <v>3424783</v>
      </c>
      <c r="D21" s="141">
        <v>1220960</v>
      </c>
      <c r="E21" s="141">
        <v>2884685</v>
      </c>
      <c r="F21" s="141">
        <v>657918</v>
      </c>
      <c r="G21" s="141">
        <v>540098</v>
      </c>
      <c r="H21" s="141">
        <v>504810</v>
      </c>
      <c r="I21" s="141">
        <v>673530</v>
      </c>
      <c r="J21" s="141">
        <v>58232</v>
      </c>
    </row>
    <row r="22" spans="1:10" ht="33.75" customHeight="1">
      <c r="A22" s="43" t="s">
        <v>59</v>
      </c>
      <c r="B22" s="43" t="s">
        <v>59</v>
      </c>
      <c r="C22" s="143">
        <v>3380398</v>
      </c>
      <c r="D22" s="141">
        <v>1221290</v>
      </c>
      <c r="E22" s="141">
        <v>2883287</v>
      </c>
      <c r="F22" s="141">
        <v>673102</v>
      </c>
      <c r="G22" s="141">
        <v>497111</v>
      </c>
      <c r="H22" s="141">
        <v>483602</v>
      </c>
      <c r="I22" s="141">
        <v>766365</v>
      </c>
      <c r="J22" s="141">
        <v>64586</v>
      </c>
    </row>
    <row r="23" spans="1:10" ht="33.75" customHeight="1">
      <c r="A23" s="43" t="s">
        <v>7</v>
      </c>
      <c r="B23" s="43" t="s">
        <v>7</v>
      </c>
      <c r="C23" s="143">
        <v>3595741</v>
      </c>
      <c r="D23" s="141">
        <v>1415311</v>
      </c>
      <c r="E23" s="141">
        <v>3018277</v>
      </c>
      <c r="F23" s="141">
        <v>710489</v>
      </c>
      <c r="G23" s="141">
        <v>577464</v>
      </c>
      <c r="H23" s="141">
        <v>548395</v>
      </c>
      <c r="I23" s="141">
        <v>2152427</v>
      </c>
      <c r="J23" s="141">
        <v>156427</v>
      </c>
    </row>
    <row r="24" spans="1:10" ht="33.75" customHeight="1">
      <c r="A24" s="43" t="s">
        <v>8</v>
      </c>
      <c r="B24" s="43" t="s">
        <v>8</v>
      </c>
      <c r="C24" s="143">
        <v>3727100</v>
      </c>
      <c r="D24" s="141">
        <v>1317232</v>
      </c>
      <c r="E24" s="141">
        <v>3105329</v>
      </c>
      <c r="F24" s="141">
        <v>702733</v>
      </c>
      <c r="G24" s="141">
        <v>621771</v>
      </c>
      <c r="H24" s="141">
        <v>538497</v>
      </c>
      <c r="I24" s="141">
        <v>1511587</v>
      </c>
      <c r="J24" s="141">
        <v>76002</v>
      </c>
    </row>
    <row r="25" spans="1:10" ht="33.75" customHeight="1">
      <c r="A25" s="43" t="s">
        <v>9</v>
      </c>
      <c r="B25" s="43" t="s">
        <v>9</v>
      </c>
      <c r="C25" s="143">
        <v>4026260</v>
      </c>
      <c r="D25" s="141">
        <v>1365354</v>
      </c>
      <c r="E25" s="141">
        <v>3338781</v>
      </c>
      <c r="F25" s="141">
        <v>711948</v>
      </c>
      <c r="G25" s="141">
        <v>687479</v>
      </c>
      <c r="H25" s="141">
        <v>553597</v>
      </c>
      <c r="I25" s="141">
        <v>2051244</v>
      </c>
      <c r="J25" s="141">
        <v>99809</v>
      </c>
    </row>
    <row r="26" spans="1:10" ht="33.75" customHeight="1">
      <c r="A26" s="43" t="s">
        <v>10</v>
      </c>
      <c r="B26" s="43" t="s">
        <v>10</v>
      </c>
      <c r="C26" s="143">
        <v>3888776</v>
      </c>
      <c r="D26" s="141">
        <v>1312789</v>
      </c>
      <c r="E26" s="141">
        <v>3169942</v>
      </c>
      <c r="F26" s="141">
        <v>715254</v>
      </c>
      <c r="G26" s="141">
        <v>718834</v>
      </c>
      <c r="H26" s="141">
        <v>532045</v>
      </c>
      <c r="I26" s="141">
        <v>1323572</v>
      </c>
      <c r="J26" s="141">
        <v>65490</v>
      </c>
    </row>
    <row r="27" spans="1:10" ht="33.75" customHeight="1">
      <c r="A27" s="43" t="s">
        <v>11</v>
      </c>
      <c r="B27" s="43" t="s">
        <v>11</v>
      </c>
      <c r="C27" s="143">
        <v>3665716</v>
      </c>
      <c r="D27" s="141">
        <v>1352001</v>
      </c>
      <c r="E27" s="141">
        <v>2934693</v>
      </c>
      <c r="F27" s="141">
        <v>726749</v>
      </c>
      <c r="G27" s="141">
        <v>731023</v>
      </c>
      <c r="H27" s="141">
        <v>556659</v>
      </c>
      <c r="I27" s="141">
        <v>942547</v>
      </c>
      <c r="J27" s="141">
        <v>68593</v>
      </c>
    </row>
    <row r="28" spans="1:10" ht="33.75" customHeight="1">
      <c r="A28" s="43" t="s">
        <v>12</v>
      </c>
      <c r="B28" s="43" t="s">
        <v>12</v>
      </c>
      <c r="C28" s="143">
        <v>3736210</v>
      </c>
      <c r="D28" s="141">
        <v>1437210</v>
      </c>
      <c r="E28" s="141">
        <v>3116004</v>
      </c>
      <c r="F28" s="141">
        <v>773950</v>
      </c>
      <c r="G28" s="141">
        <v>620206</v>
      </c>
      <c r="H28" s="141">
        <v>548900</v>
      </c>
      <c r="I28" s="141">
        <v>1355787</v>
      </c>
      <c r="J28" s="141">
        <v>114360</v>
      </c>
    </row>
    <row r="29" spans="1:10" ht="33.75" customHeight="1">
      <c r="A29" s="43" t="s">
        <v>13</v>
      </c>
      <c r="B29" s="43" t="s">
        <v>13</v>
      </c>
      <c r="C29" s="143">
        <v>3721329</v>
      </c>
      <c r="D29" s="141">
        <v>1486795</v>
      </c>
      <c r="E29" s="141">
        <v>3090261</v>
      </c>
      <c r="F29" s="141">
        <v>810187</v>
      </c>
      <c r="G29" s="141">
        <v>631068</v>
      </c>
      <c r="H29" s="141">
        <v>559026</v>
      </c>
      <c r="I29" s="141">
        <v>1330860</v>
      </c>
      <c r="J29" s="141">
        <v>117582</v>
      </c>
    </row>
    <row r="30" spans="1:10" ht="33.75" customHeight="1">
      <c r="A30" s="43" t="s">
        <v>14</v>
      </c>
      <c r="B30" s="43" t="s">
        <v>14</v>
      </c>
      <c r="C30" s="143">
        <v>4175791</v>
      </c>
      <c r="D30" s="141">
        <v>1514967</v>
      </c>
      <c r="E30" s="141">
        <v>3543587</v>
      </c>
      <c r="F30" s="141">
        <v>843043</v>
      </c>
      <c r="G30" s="141">
        <v>632204</v>
      </c>
      <c r="H30" s="141">
        <v>593554</v>
      </c>
      <c r="I30" s="141">
        <v>1076325</v>
      </c>
      <c r="J30" s="141">
        <v>78370</v>
      </c>
    </row>
    <row r="31" spans="1:10" ht="33.75" customHeight="1">
      <c r="A31" s="43" t="s">
        <v>15</v>
      </c>
      <c r="B31" s="43" t="s">
        <v>15</v>
      </c>
      <c r="C31" s="143">
        <v>3880836</v>
      </c>
      <c r="D31" s="141">
        <v>1331985</v>
      </c>
      <c r="E31" s="141">
        <v>3291024</v>
      </c>
      <c r="F31" s="141">
        <v>708135</v>
      </c>
      <c r="G31" s="141">
        <v>589812</v>
      </c>
      <c r="H31" s="141">
        <v>549403</v>
      </c>
      <c r="I31" s="141">
        <v>1315486</v>
      </c>
      <c r="J31" s="141">
        <v>74447</v>
      </c>
    </row>
    <row r="32" spans="1:10" ht="33.75" customHeight="1">
      <c r="A32" s="44" t="s">
        <v>16</v>
      </c>
      <c r="B32" s="44" t="s">
        <v>16</v>
      </c>
      <c r="C32" s="144">
        <v>4264393</v>
      </c>
      <c r="D32" s="145">
        <v>1783188</v>
      </c>
      <c r="E32" s="145">
        <v>3499328</v>
      </c>
      <c r="F32" s="145">
        <v>852692</v>
      </c>
      <c r="G32" s="145">
        <v>765065</v>
      </c>
      <c r="H32" s="145">
        <v>821889</v>
      </c>
      <c r="I32" s="145">
        <v>1322377</v>
      </c>
      <c r="J32" s="145">
        <v>108607</v>
      </c>
    </row>
    <row r="33" spans="1:1" ht="20.100000000000001" customHeight="1">
      <c r="A33" s="5" t="s">
        <v>92</v>
      </c>
    </row>
    <row r="34" spans="1:1" ht="20.100000000000001" customHeight="1">
      <c r="A34" s="5" t="s">
        <v>93</v>
      </c>
    </row>
    <row r="35" spans="1:1" ht="20.100000000000001" customHeight="1">
      <c r="A35" s="5" t="s">
        <v>94</v>
      </c>
    </row>
  </sheetData>
  <customSheetViews>
    <customSheetView guid="{35BD8D3A-C3F6-4E0E-B6B2-2143E8CF03D4}" scale="70">
      <pane ySplit="5" topLeftCell="A18" activePane="bottomLeft" state="frozen"/>
      <selection pane="bottomLeft" activeCell="L37" sqref="L37"/>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pane ySplit="5" topLeftCell="A15" activePane="bottomLeft" state="frozen"/>
      <selection pane="bottomLeft" activeCell="L1" sqref="L1"/>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pane ySplit="5" topLeftCell="A12" activePane="bottomLeft" state="frozen"/>
      <selection pane="bottomLeft"/>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fitToPage="1">
      <pane ySplit="5" topLeftCell="A18" activePane="bottomLeft" state="frozen"/>
      <selection pane="bottomLeft" activeCell="H11" sqref="H11"/>
      <pageMargins left="0.59055118110236227" right="0.59055118110236227" top="0.78740157480314965" bottom="0.78740157480314965" header="0.31496062992125984" footer="0.31496062992125984"/>
      <pageSetup paperSize="9" scale="64" orientation="portrait" r:id="rId6"/>
    </customSheetView>
    <customSheetView guid="{B49D56AA-3B6B-4E15-99C8-E193BF4F22A9}"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ne ySplit="5" topLeftCell="A6" activePane="bottomLeft" state="frozen"/>
      <selection pane="bottomLeft"/>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pane ySplit="5" topLeftCell="A1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pane ySplit="4"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pane ySplit="5" topLeftCell="A25" activePane="bottomLeft" state="frozen"/>
      <selection pane="bottomLeft" activeCell="L18" sqref="L18"/>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pane ySplit="5" topLeftCell="A21" activePane="bottomLeft" state="frozen"/>
      <selection pane="bottomLeft" activeCell="C30" sqref="C30"/>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fitToPage="1">
      <pane ySplit="5" topLeftCell="A18" activePane="bottomLeft" state="frozen"/>
      <selection pane="bottomLeft" activeCell="H11" sqref="H11"/>
      <pageMargins left="0.59055118110236227" right="0.59055118110236227" top="0.78740157480314965" bottom="0.78740157480314965" header="0.31496062992125984" footer="0.31496062992125984"/>
      <pageSetup paperSize="9" scale="64" orientation="portrait" r:id="rId72"/>
    </customSheetView>
    <customSheetView guid="{71042459-703D-4FF3-8D53-1213B54B1552}" scale="85" fitToPage="1">
      <pane ySplit="5" topLeftCell="A18" activePane="bottomLeft" state="frozen"/>
      <selection pane="bottomLeft" activeCell="H11" sqref="H11"/>
      <pageMargins left="0.59055118110236227" right="0.59055118110236227" top="0.78740157480314965" bottom="0.78740157480314965" header="0.31496062992125984" footer="0.31496062992125984"/>
      <pageSetup paperSize="9" scale="64" orientation="portrait" r:id="rId73"/>
    </customSheetView>
    <customSheetView guid="{EE644B69-3942-4A0D-811D-C183FE0C8B84}" scale="85" fitToPage="1">
      <pane ySplit="5" topLeftCell="A18" activePane="bottomLeft" state="frozen"/>
      <selection pane="bottomLeft" activeCell="H11" sqref="H11"/>
      <pageMargins left="0.59055118110236227" right="0.59055118110236227" top="0.78740157480314965" bottom="0.78740157480314965" header="0.31496062992125984" footer="0.31496062992125984"/>
      <pageSetup paperSize="9" scale="64" orientation="portrait" r:id="rId74"/>
    </customSheetView>
    <customSheetView guid="{AA17E97B-ABB2-4C8B-BAA8-63934B5B5DBA}" scale="85" fitToPage="1">
      <pane ySplit="5" topLeftCell="A18" activePane="bottomLeft" state="frozen"/>
      <selection pane="bottomLeft" activeCell="H11" sqref="H11"/>
      <pageMargins left="0.59055118110236227" right="0.59055118110236227" top="0.78740157480314965" bottom="0.78740157480314965" header="0.31496062992125984" footer="0.31496062992125984"/>
      <pageSetup paperSize="9" scale="64" orientation="portrait" r:id="rId75"/>
    </customSheetView>
    <customSheetView guid="{723C59CB-A466-4479-8AA8-39674B010947}" scale="85" fitToPage="1">
      <pane ySplit="5" topLeftCell="A18" activePane="bottomLeft"/>
      <selection pane="bottomLeft" activeCell="H11" sqref="H11"/>
      <pageMargins left="0.59055118110236227" right="0.59055118110236227" top="0.78740157480314965" bottom="0.78740157480314965" header="0.31496062992125984" footer="0.31496062992125984"/>
      <pageSetup paperSize="9" scale="64" orientation="portrait" r:id="rId76"/>
    </customSheetView>
    <customSheetView guid="{9D1B7E56-0B3F-4392-BE9A-F57461B2AFB0}" scale="70">
      <pane ySplit="5" topLeftCell="A12" activePane="bottomLeft" state="frozen"/>
      <selection pane="bottomLeft"/>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70">
      <pane ySplit="5" topLeftCell="A12" activePane="bottomLeft" state="frozen"/>
      <selection pane="bottomLeft"/>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fitToPage="1">
      <pane ySplit="5" topLeftCell="A18" activePane="bottomLeft"/>
      <selection pane="bottomLeft" activeCell="H11" sqref="H11"/>
      <pageMargins left="0.59055118110236227" right="0.59055118110236227" top="0.78740157480314965" bottom="0.78740157480314965" header="0.31496062992125984" footer="0.31496062992125984"/>
      <pageSetup paperSize="9" scale="64" orientation="portrait" r:id="rId79"/>
    </customSheetView>
    <customSheetView guid="{A0A5534D-42D8-415C-8AAF-DF16D93BD699}" scale="85" fitToPage="1">
      <pane ySplit="5" topLeftCell="A18" activePane="bottomLeft"/>
      <selection pane="bottomLeft" activeCell="H11" sqref="H11"/>
      <pageMargins left="0.59055118110236227" right="0.59055118110236227" top="0.78740157480314965" bottom="0.78740157480314965" header="0.31496062992125984" footer="0.31496062992125984"/>
      <pageSetup paperSize="9" scale="64" orientation="portrait" r:id="rId80"/>
    </customSheetView>
    <customSheetView guid="{954601D5-9BC0-44CB-9222-E69A5143F9E9}" scale="70">
      <pane ySplit="5" topLeftCell="A12" activePane="bottomLeft" state="frozen"/>
      <selection pane="bottomLeft"/>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70">
      <pane ySplit="5" topLeftCell="A18" activePane="bottomLeft" state="frozen"/>
      <selection pane="bottomLeft" activeCell="G20" sqref="G20"/>
      <pageMargins left="0.59055118110236227" right="0.59055118110236227" top="0.78740157480314965" bottom="0.78740157480314965" header="0.31496062992125984" footer="0.31496062992125984"/>
      <pageSetup paperSize="9" orientation="portrait" r:id="rId82"/>
    </customSheetView>
  </customSheetViews>
  <mergeCells count="6">
    <mergeCell ref="I4:J4"/>
    <mergeCell ref="A4:A5"/>
    <mergeCell ref="B4:B5"/>
    <mergeCell ref="C4:D4"/>
    <mergeCell ref="E4:F4"/>
    <mergeCell ref="G4:H4"/>
  </mergeCells>
  <phoneticPr fontId="2"/>
  <hyperlinks>
    <hyperlink ref="L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3"/>
  <sheetViews>
    <sheetView zoomScaleNormal="100" zoomScaleSheetLayoutView="100" workbookViewId="0">
      <selection activeCell="M25" sqref="M25"/>
    </sheetView>
  </sheetViews>
  <sheetFormatPr defaultColWidth="2.5" defaultRowHeight="15" customHeight="1"/>
  <cols>
    <col min="1" max="3" width="11.125" style="5" customWidth="1"/>
    <col min="4" max="9" width="11" style="5" customWidth="1"/>
    <col min="10" max="10" width="2.5" style="5" customWidth="1"/>
    <col min="11" max="11" width="11" style="5" bestFit="1" customWidth="1"/>
    <col min="12" max="16384" width="2.5" style="5"/>
  </cols>
  <sheetData>
    <row r="1" spans="1:11" ht="22.5" customHeight="1">
      <c r="I1" s="4" t="s">
        <v>239</v>
      </c>
      <c r="K1" s="36" t="s">
        <v>25</v>
      </c>
    </row>
    <row r="2" spans="1:11" ht="22.5" customHeight="1">
      <c r="A2" s="6" t="s">
        <v>248</v>
      </c>
      <c r="B2" s="6"/>
      <c r="C2" s="6"/>
    </row>
    <row r="3" spans="1:11" s="30" customFormat="1" ht="22.5" customHeight="1">
      <c r="A3" s="12" t="s">
        <v>95</v>
      </c>
      <c r="B3" s="12"/>
      <c r="C3" s="12"/>
    </row>
    <row r="4" spans="1:11" ht="27">
      <c r="A4" s="25" t="s">
        <v>51</v>
      </c>
      <c r="B4" s="16" t="s">
        <v>52</v>
      </c>
      <c r="C4" s="25" t="s">
        <v>87</v>
      </c>
      <c r="D4" s="24" t="s">
        <v>96</v>
      </c>
      <c r="E4" s="24" t="s">
        <v>97</v>
      </c>
      <c r="F4" s="24" t="s">
        <v>98</v>
      </c>
      <c r="G4" s="24" t="s">
        <v>99</v>
      </c>
      <c r="H4" s="26" t="s">
        <v>100</v>
      </c>
      <c r="I4" s="27" t="s">
        <v>101</v>
      </c>
    </row>
    <row r="5" spans="1:11" s="48" customFormat="1" ht="37.5" customHeight="1">
      <c r="A5" s="15">
        <v>2007</v>
      </c>
      <c r="B5" s="46" t="s">
        <v>102</v>
      </c>
      <c r="C5" s="47">
        <f t="shared" ref="C5:C16" si="0">SUM(D5:I5)</f>
        <v>29760</v>
      </c>
      <c r="D5" s="47">
        <v>3311</v>
      </c>
      <c r="E5" s="47">
        <v>205</v>
      </c>
      <c r="F5" s="47">
        <v>3192</v>
      </c>
      <c r="G5" s="47">
        <v>11006</v>
      </c>
      <c r="H5" s="47">
        <v>327</v>
      </c>
      <c r="I5" s="47">
        <v>11719</v>
      </c>
    </row>
    <row r="6" spans="1:11" s="48" customFormat="1" ht="37.5" customHeight="1">
      <c r="A6" s="15">
        <v>2008</v>
      </c>
      <c r="B6" s="46" t="s">
        <v>103</v>
      </c>
      <c r="C6" s="47">
        <f t="shared" si="0"/>
        <v>28724</v>
      </c>
      <c r="D6" s="47">
        <v>3130</v>
      </c>
      <c r="E6" s="47">
        <v>183</v>
      </c>
      <c r="F6" s="47">
        <v>3089</v>
      </c>
      <c r="G6" s="47">
        <v>10132</v>
      </c>
      <c r="H6" s="47">
        <v>333</v>
      </c>
      <c r="I6" s="47">
        <v>11857</v>
      </c>
    </row>
    <row r="7" spans="1:11" s="48" customFormat="1" ht="37.5" customHeight="1">
      <c r="A7" s="15">
        <v>2009</v>
      </c>
      <c r="B7" s="46" t="s">
        <v>37</v>
      </c>
      <c r="C7" s="47">
        <f t="shared" si="0"/>
        <v>28689</v>
      </c>
      <c r="D7" s="47">
        <v>3066</v>
      </c>
      <c r="E7" s="47">
        <v>173</v>
      </c>
      <c r="F7" s="47">
        <v>3079</v>
      </c>
      <c r="G7" s="47">
        <v>9625</v>
      </c>
      <c r="H7" s="47">
        <v>379</v>
      </c>
      <c r="I7" s="47">
        <v>12367</v>
      </c>
    </row>
    <row r="8" spans="1:11" s="48" customFormat="1" ht="37.5" customHeight="1">
      <c r="A8" s="15">
        <v>2010</v>
      </c>
      <c r="B8" s="46" t="s">
        <v>40</v>
      </c>
      <c r="C8" s="47">
        <f t="shared" si="0"/>
        <v>27302</v>
      </c>
      <c r="D8" s="47">
        <v>2764</v>
      </c>
      <c r="E8" s="47">
        <v>151</v>
      </c>
      <c r="F8" s="47">
        <v>2848</v>
      </c>
      <c r="G8" s="47">
        <v>9003</v>
      </c>
      <c r="H8" s="47">
        <v>429</v>
      </c>
      <c r="I8" s="47">
        <v>12107</v>
      </c>
    </row>
    <row r="9" spans="1:11" s="48" customFormat="1" ht="37.5" customHeight="1">
      <c r="A9" s="15">
        <v>2011</v>
      </c>
      <c r="B9" s="46" t="s">
        <v>41</v>
      </c>
      <c r="C9" s="47">
        <f t="shared" si="0"/>
        <v>28220</v>
      </c>
      <c r="D9" s="47">
        <v>3097</v>
      </c>
      <c r="E9" s="47">
        <v>154</v>
      </c>
      <c r="F9" s="47">
        <v>3053</v>
      </c>
      <c r="G9" s="47">
        <v>8853</v>
      </c>
      <c r="H9" s="47">
        <v>417</v>
      </c>
      <c r="I9" s="47">
        <v>12646</v>
      </c>
    </row>
    <row r="10" spans="1:11" s="48" customFormat="1" ht="37.5" customHeight="1">
      <c r="A10" s="15">
        <v>2012</v>
      </c>
      <c r="B10" s="46" t="s">
        <v>42</v>
      </c>
      <c r="C10" s="47">
        <f t="shared" si="0"/>
        <v>29471</v>
      </c>
      <c r="D10" s="47">
        <v>2868</v>
      </c>
      <c r="E10" s="47">
        <v>153</v>
      </c>
      <c r="F10" s="47">
        <v>3033</v>
      </c>
      <c r="G10" s="47">
        <v>9717</v>
      </c>
      <c r="H10" s="47">
        <v>440</v>
      </c>
      <c r="I10" s="47">
        <v>13260</v>
      </c>
    </row>
    <row r="11" spans="1:11" s="48" customFormat="1" ht="37.5" customHeight="1">
      <c r="A11" s="15">
        <v>2013</v>
      </c>
      <c r="B11" s="46" t="s">
        <v>43</v>
      </c>
      <c r="C11" s="47">
        <f t="shared" si="0"/>
        <v>29663</v>
      </c>
      <c r="D11" s="47">
        <v>2869</v>
      </c>
      <c r="E11" s="47">
        <v>143</v>
      </c>
      <c r="F11" s="47">
        <v>3025</v>
      </c>
      <c r="G11" s="47">
        <v>9827</v>
      </c>
      <c r="H11" s="47">
        <v>485</v>
      </c>
      <c r="I11" s="47">
        <v>13314</v>
      </c>
    </row>
    <row r="12" spans="1:11" ht="41.25" customHeight="1">
      <c r="A12" s="15">
        <v>2014</v>
      </c>
      <c r="B12" s="42" t="s">
        <v>104</v>
      </c>
      <c r="C12" s="47">
        <f t="shared" si="0"/>
        <v>28998</v>
      </c>
      <c r="D12" s="9">
        <v>2740</v>
      </c>
      <c r="E12" s="9">
        <v>131</v>
      </c>
      <c r="F12" s="9">
        <v>2933</v>
      </c>
      <c r="G12" s="9">
        <v>9510</v>
      </c>
      <c r="H12" s="9">
        <v>527</v>
      </c>
      <c r="I12" s="9">
        <v>13157</v>
      </c>
    </row>
    <row r="13" spans="1:11" ht="41.25" customHeight="1">
      <c r="A13" s="15">
        <v>2015</v>
      </c>
      <c r="B13" s="37" t="s">
        <v>105</v>
      </c>
      <c r="C13" s="47">
        <f t="shared" si="0"/>
        <v>29253</v>
      </c>
      <c r="D13" s="9">
        <v>2717</v>
      </c>
      <c r="E13" s="9">
        <v>129</v>
      </c>
      <c r="F13" s="9">
        <v>2813</v>
      </c>
      <c r="G13" s="9">
        <v>9614</v>
      </c>
      <c r="H13" s="9">
        <v>564</v>
      </c>
      <c r="I13" s="9">
        <v>13416</v>
      </c>
    </row>
    <row r="14" spans="1:11" ht="41.25" customHeight="1">
      <c r="A14" s="15">
        <v>2016</v>
      </c>
      <c r="B14" s="37" t="s">
        <v>106</v>
      </c>
      <c r="C14" s="47">
        <f t="shared" si="0"/>
        <v>28650</v>
      </c>
      <c r="D14" s="9">
        <v>2660</v>
      </c>
      <c r="E14" s="9">
        <v>119</v>
      </c>
      <c r="F14" s="9">
        <v>2751</v>
      </c>
      <c r="G14" s="9">
        <v>9298</v>
      </c>
      <c r="H14" s="9">
        <v>597</v>
      </c>
      <c r="I14" s="9">
        <v>13225</v>
      </c>
    </row>
    <row r="15" spans="1:11" ht="41.25" customHeight="1">
      <c r="A15" s="15">
        <v>2017</v>
      </c>
      <c r="B15" s="37" t="s">
        <v>107</v>
      </c>
      <c r="C15" s="47">
        <v>28716</v>
      </c>
      <c r="D15" s="9">
        <v>2576</v>
      </c>
      <c r="E15" s="9">
        <v>115</v>
      </c>
      <c r="F15" s="9">
        <v>2675</v>
      </c>
      <c r="G15" s="9">
        <v>9130</v>
      </c>
      <c r="H15" s="9">
        <v>687</v>
      </c>
      <c r="I15" s="9">
        <v>13532</v>
      </c>
    </row>
    <row r="16" spans="1:11" ht="41.25" customHeight="1">
      <c r="A16" s="23">
        <v>2018</v>
      </c>
      <c r="B16" s="37" t="s">
        <v>108</v>
      </c>
      <c r="C16" s="47">
        <f t="shared" si="0"/>
        <v>28226</v>
      </c>
      <c r="D16" s="9">
        <v>2420</v>
      </c>
      <c r="E16" s="9">
        <v>124</v>
      </c>
      <c r="F16" s="9">
        <v>2544</v>
      </c>
      <c r="G16" s="9">
        <v>8534</v>
      </c>
      <c r="H16" s="9">
        <v>707</v>
      </c>
      <c r="I16" s="9">
        <v>13897</v>
      </c>
    </row>
    <row r="17" spans="1:9" ht="41.25" customHeight="1">
      <c r="A17" s="99">
        <v>2019</v>
      </c>
      <c r="B17" s="101" t="s">
        <v>49</v>
      </c>
      <c r="C17" s="47">
        <f>SUM(D17:I17)</f>
        <v>26941</v>
      </c>
      <c r="D17" s="100">
        <v>2201</v>
      </c>
      <c r="E17" s="100">
        <v>99</v>
      </c>
      <c r="F17" s="100">
        <v>2340</v>
      </c>
      <c r="G17" s="100">
        <v>7809</v>
      </c>
      <c r="H17" s="100">
        <v>698</v>
      </c>
      <c r="I17" s="100">
        <v>13794</v>
      </c>
    </row>
    <row r="18" spans="1:9" ht="41.25" customHeight="1">
      <c r="A18" s="129">
        <v>2020</v>
      </c>
      <c r="B18" s="130" t="s">
        <v>50</v>
      </c>
      <c r="C18" s="47">
        <v>26642</v>
      </c>
      <c r="D18" s="119">
        <v>2053</v>
      </c>
      <c r="E18" s="119">
        <v>84</v>
      </c>
      <c r="F18" s="119">
        <v>2313</v>
      </c>
      <c r="G18" s="119">
        <v>6186</v>
      </c>
      <c r="H18" s="119">
        <v>677</v>
      </c>
      <c r="I18" s="119">
        <v>15328</v>
      </c>
    </row>
    <row r="19" spans="1:9" ht="41.25" customHeight="1">
      <c r="A19" s="112">
        <v>2021</v>
      </c>
      <c r="B19" s="115" t="s">
        <v>251</v>
      </c>
      <c r="C19" s="47">
        <v>25581</v>
      </c>
      <c r="D19" s="114">
        <v>1968</v>
      </c>
      <c r="E19" s="114">
        <v>75</v>
      </c>
      <c r="F19" s="114">
        <v>2233</v>
      </c>
      <c r="G19" s="114">
        <v>6175</v>
      </c>
      <c r="H19" s="114">
        <v>632</v>
      </c>
      <c r="I19" s="114">
        <v>14500</v>
      </c>
    </row>
    <row r="20" spans="1:9" ht="41.25" customHeight="1">
      <c r="A20" s="113">
        <v>2022</v>
      </c>
      <c r="B20" s="117" t="s">
        <v>258</v>
      </c>
      <c r="C20" s="61">
        <v>26762</v>
      </c>
      <c r="D20" s="32">
        <v>2043</v>
      </c>
      <c r="E20" s="32">
        <v>85</v>
      </c>
      <c r="F20" s="32">
        <v>3080</v>
      </c>
      <c r="G20" s="32">
        <v>6678</v>
      </c>
      <c r="H20" s="32">
        <v>693</v>
      </c>
      <c r="I20" s="32">
        <v>14186</v>
      </c>
    </row>
    <row r="21" spans="1:9" ht="20.100000000000001" customHeight="1">
      <c r="A21" s="5" t="s">
        <v>109</v>
      </c>
    </row>
    <row r="22" spans="1:9" ht="20.100000000000001" customHeight="1">
      <c r="A22" s="5" t="s">
        <v>256</v>
      </c>
    </row>
    <row r="23" spans="1:9" ht="20.100000000000001" customHeight="1">
      <c r="A23" s="14" t="s">
        <v>110</v>
      </c>
      <c r="B23" s="14"/>
      <c r="C23" s="14"/>
    </row>
  </sheetData>
  <customSheetViews>
    <customSheetView guid="{35BD8D3A-C3F6-4E0E-B6B2-2143E8CF03D4}" scale="70" topLeftCell="A7">
      <selection activeCell="P27" sqref="P27"/>
      <pageMargins left="0.59055118110236227" right="0.59055118110236227" top="0.78740157480314965" bottom="0.78740157480314965" header="0.31496062992125984" footer="0.31496062992125984"/>
      <pageSetup paperSize="9" orientation="portrait" r:id="rId1"/>
    </customSheetView>
    <customSheetView guid="{62DAE75F-6EEA-49DA-9015-29B18CCD12D0}" scale="85">
      <selection activeCell="E22" sqref="E22"/>
      <pageMargins left="0.59055118110236227" right="0.59055118110236227" top="0.78740157480314965" bottom="0.78740157480314965" header="0.31496062992125984" footer="0.31496062992125984"/>
      <pageSetup paperSize="9" orientation="portrait" r:id="rId2"/>
    </customSheetView>
    <customSheetView guid="{4FBB7373-7AD5-46FB-9DE1-55BD4F50189C}" scale="70">
      <selection activeCell="E22" sqref="E22"/>
      <pageMargins left="0.59055118110236227" right="0.59055118110236227" top="0.78740157480314965" bottom="0.78740157480314965" header="0.31496062992125984" footer="0.31496062992125984"/>
      <pageSetup paperSize="9" orientation="portrait" r:id="rId3"/>
    </customSheetView>
    <customSheetView guid="{B4CA18B5-BFDC-4B27-9B09-A8E981EC257E}" scale="70">
      <selection activeCell="E22" sqref="E22"/>
      <pageMargins left="0.59055118110236227" right="0.59055118110236227" top="0.78740157480314965" bottom="0.78740157480314965" header="0.31496062992125984" footer="0.31496062992125984"/>
      <pageSetup paperSize="9" orientation="portrait" r:id="rId4"/>
    </customSheetView>
    <customSheetView guid="{24722943-D668-4B0A-A18B-250D1EAF22DF}" scale="85">
      <selection activeCell="E22" sqref="E22"/>
      <pageMargins left="0.59055118110236227" right="0.59055118110236227" top="0.78740157480314965" bottom="0.78740157480314965" header="0.31496062992125984" footer="0.31496062992125984"/>
      <pageSetup paperSize="9" orientation="portrait" r:id="rId5"/>
    </customSheetView>
    <customSheetView guid="{F9A5D3E6-646D-417F-BBE8-7ECCE1B1890D}" scale="85">
      <selection activeCell="E22" sqref="E22"/>
      <pageMargins left="0.59055118110236227" right="0.59055118110236227" top="0.78740157480314965" bottom="0.78740157480314965" header="0.31496062992125984" footer="0.31496062992125984"/>
      <pageSetup paperSize="9" orientation="portrait" r:id="rId6"/>
    </customSheetView>
    <customSheetView guid="{B49D56AA-3B6B-4E15-99C8-E193BF4F22A9}" scale="85">
      <selection activeCell="E22" sqref="E22"/>
      <pageMargins left="0.59055118110236227" right="0.59055118110236227" top="0.78740157480314965" bottom="0.78740157480314965" header="0.31496062992125984" footer="0.31496062992125984"/>
      <pageSetup paperSize="9" orientation="portrait" r:id="rId7"/>
    </customSheetView>
    <customSheetView guid="{4BFB6A7F-AD02-4597-91ED-9E7C081BFF9C}" scale="85">
      <selection activeCell="E22" sqref="E22"/>
      <pageMargins left="0.59055118110236227" right="0.59055118110236227" top="0.78740157480314965" bottom="0.78740157480314965" header="0.31496062992125984" footer="0.31496062992125984"/>
      <pageSetup paperSize="9" orientation="portrait" r:id="rId8"/>
    </customSheetView>
    <customSheetView guid="{CB77EDC4-1539-4750-BB10-178F70A60A1B}" scale="85">
      <selection activeCell="E22" sqref="E22"/>
      <pageMargins left="0.59055118110236227" right="0.59055118110236227" top="0.78740157480314965" bottom="0.78740157480314965" header="0.31496062992125984" footer="0.31496062992125984"/>
      <pageSetup paperSize="9" orientation="portrait" r:id="rId9"/>
    </customSheetView>
    <customSheetView guid="{369012CD-4C1F-4D8C-8CE3-B02386BE13F9}" scale="85">
      <selection activeCell="E22" sqref="E22"/>
      <pageMargins left="0.59055118110236227" right="0.59055118110236227" top="0.78740157480314965" bottom="0.78740157480314965" header="0.31496062992125984" footer="0.31496062992125984"/>
      <pageSetup paperSize="9" orientation="portrait" r:id="rId10"/>
    </customSheetView>
    <customSheetView guid="{564D171F-5A7F-4BA7-84E9-2748A0F2FCAC}" scale="85">
      <selection activeCell="E22" sqref="E22"/>
      <pageMargins left="0.59055118110236227" right="0.59055118110236227" top="0.78740157480314965" bottom="0.78740157480314965" header="0.31496062992125984" footer="0.31496062992125984"/>
      <pageSetup paperSize="9" orientation="portrait" r:id="rId11"/>
    </customSheetView>
    <customSheetView guid="{57203996-1702-43B0-8CA7-C4D353FAC7EF}" scale="85">
      <selection activeCell="E22" sqref="E22"/>
      <pageMargins left="0.59055118110236227" right="0.59055118110236227" top="0.78740157480314965" bottom="0.78740157480314965" header="0.31496062992125984" footer="0.31496062992125984"/>
      <pageSetup paperSize="9" orientation="portrait" r:id="rId12"/>
    </customSheetView>
    <customSheetView guid="{00CC1D44-80CA-4E4D-84E2-49AA889E672C}" scale="85">
      <selection activeCell="E22" sqref="E22"/>
      <pageMargins left="0.59055118110236227" right="0.59055118110236227" top="0.78740157480314965" bottom="0.78740157480314965" header="0.31496062992125984" footer="0.31496062992125984"/>
      <pageSetup paperSize="9" orientation="portrait" r:id="rId13"/>
    </customSheetView>
    <customSheetView guid="{58711EF9-D1BA-4D52-9189-4F7861C6D30C}" scale="85">
      <selection activeCell="E22" sqref="E22"/>
      <pageMargins left="0.59055118110236227" right="0.59055118110236227" top="0.78740157480314965" bottom="0.78740157480314965" header="0.31496062992125984" footer="0.31496062992125984"/>
      <pageSetup paperSize="9" orientation="portrait" r:id="rId14"/>
    </customSheetView>
    <customSheetView guid="{67EF8DD2-DD3D-4A4F-9A3B-29FC45742F40}" scale="85">
      <selection activeCell="E22" sqref="E22"/>
      <pageMargins left="0.59055118110236227" right="0.59055118110236227" top="0.78740157480314965" bottom="0.78740157480314965" header="0.31496062992125984" footer="0.31496062992125984"/>
      <pageSetup paperSize="9" orientation="portrait" r:id="rId15"/>
    </customSheetView>
    <customSheetView guid="{3A63DEF1-E49A-408D-8D43-BE5779D6C7CA}" scale="85">
      <selection activeCell="E22" sqref="E22"/>
      <pageMargins left="0.59055118110236227" right="0.59055118110236227" top="0.78740157480314965" bottom="0.78740157480314965" header="0.31496062992125984" footer="0.31496062992125984"/>
      <pageSetup paperSize="9" orientation="portrait" r:id="rId16"/>
    </customSheetView>
    <customSheetView guid="{71AD9FC9-48FC-499D-BB07-7480148E85D1}" scale="85">
      <selection activeCell="E22" sqref="E22"/>
      <pageMargins left="0.59055118110236227" right="0.59055118110236227" top="0.78740157480314965" bottom="0.78740157480314965" header="0.31496062992125984" footer="0.31496062992125984"/>
      <pageSetup paperSize="9" orientation="portrait" r:id="rId17"/>
    </customSheetView>
    <customSheetView guid="{30058F98-6897-4D54-8BCF-6DCA7063FB8D}" scale="85">
      <pageMargins left="0.59055118110236227" right="0.59055118110236227" top="0.78740157480314965" bottom="0.78740157480314965" header="0.31496062992125984" footer="0.31496062992125984"/>
      <pageSetup paperSize="9" orientation="portrait" r:id="rId18"/>
    </customSheetView>
    <customSheetView guid="{69EF12F7-33A4-4F77-BCCE-9A346C0C3A8F}" scale="85">
      <pageMargins left="0.59055118110236227" right="0.59055118110236227" top="0.78740157480314965" bottom="0.78740157480314965" header="0.31496062992125984" footer="0.31496062992125984"/>
      <pageSetup paperSize="9" orientation="portrait" r:id="rId19"/>
    </customSheetView>
    <customSheetView guid="{2EA61839-294C-4932-B051-169222D4FEC6}" scale="85">
      <pageMargins left="0.59055118110236227" right="0.59055118110236227" top="0.78740157480314965" bottom="0.78740157480314965" header="0.31496062992125984" footer="0.31496062992125984"/>
      <pageSetup paperSize="9" orientation="portrait" r:id="rId20"/>
    </customSheetView>
    <customSheetView guid="{93FFEA2B-6C03-44F6-B130-FBAEBD1B563D}" scale="85">
      <pageMargins left="0.59055118110236227" right="0.59055118110236227" top="0.78740157480314965" bottom="0.78740157480314965" header="0.31496062992125984" footer="0.31496062992125984"/>
      <pageSetup paperSize="9" orientation="portrait" r:id="rId21"/>
    </customSheetView>
    <customSheetView guid="{53BA018E-45F1-40AC-9517-B9A1EB91F7F3}" scale="85">
      <pageMargins left="0.59055118110236227" right="0.59055118110236227" top="0.78740157480314965" bottom="0.78740157480314965" header="0.31496062992125984" footer="0.31496062992125984"/>
      <pageSetup paperSize="9" orientation="portrait" r:id="rId22"/>
    </customSheetView>
    <customSheetView guid="{1BFE2A91-9960-49FB-B512-A4FCD8C3EC61}" scale="85">
      <pageMargins left="0.59055118110236227" right="0.59055118110236227" top="0.78740157480314965" bottom="0.78740157480314965" header="0.31496062992125984" footer="0.31496062992125984"/>
      <pageSetup paperSize="9" orientation="portrait" r:id="rId23"/>
    </customSheetView>
    <customSheetView guid="{B11D6758-BA5A-4F43-A11B-572A39E9790E}" scale="85">
      <pageMargins left="0.59055118110236227" right="0.59055118110236227" top="0.78740157480314965" bottom="0.78740157480314965" header="0.31496062992125984" footer="0.31496062992125984"/>
      <pageSetup paperSize="9" orientation="portrait" r:id="rId24"/>
    </customSheetView>
    <customSheetView guid="{C5E0F698-3666-4B81-8EED-CC2781573207}" scale="85">
      <pageMargins left="0.59055118110236227" right="0.59055118110236227" top="0.78740157480314965" bottom="0.78740157480314965" header="0.31496062992125984" footer="0.31496062992125984"/>
      <pageSetup paperSize="9" orientation="portrait" r:id="rId25"/>
    </customSheetView>
    <customSheetView guid="{898219FD-2AFB-47DD-A584-5E9CD05CCBB1}" scale="85">
      <pageMargins left="0.59055118110236227" right="0.59055118110236227" top="0.78740157480314965" bottom="0.78740157480314965" header="0.31496062992125984" footer="0.31496062992125984"/>
      <pageSetup paperSize="9" orientation="portrait" r:id="rId26"/>
    </customSheetView>
    <customSheetView guid="{F9FD260D-0E13-42FA-B6DD-FA7196CADFBB}" scale="85">
      <pageMargins left="0.59055118110236227" right="0.59055118110236227" top="0.78740157480314965" bottom="0.78740157480314965" header="0.31496062992125984" footer="0.31496062992125984"/>
      <pageSetup paperSize="9" orientation="portrait" r:id="rId27"/>
    </customSheetView>
    <customSheetView guid="{8F84476C-5D28-45F6-BFD4-9F4E2FD5B14D}" scale="85">
      <pageMargins left="0.59055118110236227" right="0.59055118110236227" top="0.78740157480314965" bottom="0.78740157480314965" header="0.31496062992125984" footer="0.31496062992125984"/>
      <pageSetup paperSize="9" orientation="portrait" r:id="rId28"/>
    </customSheetView>
    <customSheetView guid="{7A262490-7FC2-4C8C-B289-2D8F9C2B72A0}" scale="85">
      <pageMargins left="0.59055118110236227" right="0.59055118110236227" top="0.78740157480314965" bottom="0.78740157480314965" header="0.31496062992125984" footer="0.31496062992125984"/>
      <pageSetup paperSize="9" orientation="portrait" r:id="rId29"/>
    </customSheetView>
    <customSheetView guid="{BED141A3-5CB4-44D0-96C1-D3D2AD78F82E}" scale="85">
      <pageMargins left="0.59055118110236227" right="0.59055118110236227" top="0.78740157480314965" bottom="0.78740157480314965" header="0.31496062992125984" footer="0.31496062992125984"/>
      <pageSetup paperSize="9" orientation="portrait" r:id="rId30"/>
    </customSheetView>
    <customSheetView guid="{1BCDFE0B-EB32-405E-A123-CA77677AA7BE}" scale="85">
      <pageMargins left="0.59055118110236227" right="0.59055118110236227" top="0.78740157480314965" bottom="0.78740157480314965" header="0.31496062992125984" footer="0.31496062992125984"/>
      <pageSetup paperSize="9" orientation="portrait" r:id="rId31"/>
    </customSheetView>
    <customSheetView guid="{96390504-6689-4AFB-81A5-712B52EC1E83}" scale="85">
      <pageMargins left="0.59055118110236227" right="0.59055118110236227" top="0.78740157480314965" bottom="0.78740157480314965" header="0.31496062992125984" footer="0.31496062992125984"/>
      <pageSetup paperSize="9" orientation="portrait" r:id="rId32"/>
    </customSheetView>
    <customSheetView guid="{3FF74EB8-03DE-4C43-9AE6-A2853E714384}" scale="85">
      <pageMargins left="0.59055118110236227" right="0.59055118110236227" top="0.78740157480314965" bottom="0.78740157480314965" header="0.31496062992125984" footer="0.31496062992125984"/>
      <pageSetup paperSize="9" orientation="portrait" r:id="rId33"/>
    </customSheetView>
    <customSheetView guid="{2197E357-7CD0-4EA4-90A6-9555BC084B4F}" scale="85">
      <pageMargins left="0.59055118110236227" right="0.59055118110236227" top="0.78740157480314965" bottom="0.78740157480314965" header="0.31496062992125984" footer="0.31496062992125984"/>
      <pageSetup paperSize="9" orientation="portrait" r:id="rId34"/>
    </customSheetView>
    <customSheetView guid="{FF7A9D04-94D4-4D15-AD2D-E1F8E0368AE5}" scale="85">
      <pageMargins left="0.59055118110236227" right="0.59055118110236227" top="0.78740157480314965" bottom="0.78740157480314965" header="0.31496062992125984" footer="0.31496062992125984"/>
      <pageSetup paperSize="9" orientation="portrait" r:id="rId35"/>
    </customSheetView>
    <customSheetView guid="{8B65E8DB-C744-4D16-9819-6067CC1CCCAA}" scale="85">
      <pageMargins left="0.59055118110236227" right="0.59055118110236227" top="0.78740157480314965" bottom="0.78740157480314965" header="0.31496062992125984" footer="0.31496062992125984"/>
      <pageSetup paperSize="9" orientation="portrait" r:id="rId36"/>
    </customSheetView>
    <customSheetView guid="{06DBC5AB-88C1-4E14-8C73-F7B0FEB3D7E4}" scale="85">
      <pageMargins left="0.59055118110236227" right="0.59055118110236227" top="0.78740157480314965" bottom="0.78740157480314965" header="0.31496062992125984" footer="0.31496062992125984"/>
      <pageSetup paperSize="9" orientation="portrait" r:id="rId37"/>
    </customSheetView>
    <customSheetView guid="{43E09572-CE01-46DC-BF8D-61470785D9D8}" scale="85">
      <pageMargins left="0.59055118110236227" right="0.59055118110236227" top="0.78740157480314965" bottom="0.78740157480314965" header="0.31496062992125984" footer="0.31496062992125984"/>
      <pageSetup paperSize="9" orientation="portrait" r:id="rId38"/>
    </customSheetView>
    <customSheetView guid="{9E53071F-6DC1-48B1-9C5A-9EEB537B3297}" scale="85">
      <pageMargins left="0.59055118110236227" right="0.59055118110236227" top="0.78740157480314965" bottom="0.78740157480314965" header="0.31496062992125984" footer="0.31496062992125984"/>
      <pageSetup paperSize="9" orientation="portrait" r:id="rId39"/>
    </customSheetView>
    <customSheetView guid="{ED4482EE-7338-4CC5-85EA-72B3B193C360}" scale="85">
      <pageMargins left="0.59055118110236227" right="0.59055118110236227" top="0.78740157480314965" bottom="0.78740157480314965" header="0.31496062992125984" footer="0.31496062992125984"/>
      <pageSetup paperSize="9" orientation="portrait" r:id="rId40"/>
    </customSheetView>
    <customSheetView guid="{189F6A79-E0AD-48C6-A87A-B88942B73FB0}" scale="85">
      <pageMargins left="0.59055118110236227" right="0.59055118110236227" top="0.78740157480314965" bottom="0.78740157480314965" header="0.31496062992125984" footer="0.31496062992125984"/>
      <pageSetup paperSize="9" orientation="portrait" r:id="rId41"/>
    </customSheetView>
    <customSheetView guid="{4D74F358-5F93-45CB-B1B9-3325069D309B}" scale="85">
      <pageMargins left="0.59055118110236227" right="0.59055118110236227" top="0.78740157480314965" bottom="0.78740157480314965" header="0.31496062992125984" footer="0.31496062992125984"/>
      <pageSetup paperSize="9" orientation="portrait" r:id="rId42"/>
    </customSheetView>
    <customSheetView guid="{1486AC6E-B9F3-4CC2-AE0E-9827E85F6890}" scale="85">
      <pageMargins left="0.59055118110236227" right="0.59055118110236227" top="0.78740157480314965" bottom="0.78740157480314965" header="0.31496062992125984" footer="0.31496062992125984"/>
      <pageSetup paperSize="9" orientation="portrait" r:id="rId43"/>
    </customSheetView>
    <customSheetView guid="{94642DE4-2324-49BC-91D9-FAC00F585226}" scale="85">
      <pageMargins left="0.59055118110236227" right="0.59055118110236227" top="0.78740157480314965" bottom="0.78740157480314965" header="0.31496062992125984" footer="0.31496062992125984"/>
      <pageSetup paperSize="9" orientation="portrait" r:id="rId44"/>
    </customSheetView>
    <customSheetView guid="{4D2D3CAB-7699-4DB8-8B65-64F720C5DB21}" scale="85">
      <pageMargins left="0.59055118110236227" right="0.59055118110236227" top="0.78740157480314965" bottom="0.78740157480314965" header="0.31496062992125984" footer="0.31496062992125984"/>
      <pageSetup paperSize="9" orientation="portrait" r:id="rId45"/>
    </customSheetView>
    <customSheetView guid="{2EF88AF6-EE5B-4AC2-ACDB-9BB2BBF29173}" scale="85">
      <pageMargins left="0.59055118110236227" right="0.59055118110236227" top="0.78740157480314965" bottom="0.78740157480314965" header="0.31496062992125984" footer="0.31496062992125984"/>
      <pageSetup paperSize="9" orientation="portrait" r:id="rId46"/>
    </customSheetView>
    <customSheetView guid="{D5CA87AE-EAFF-4FDC-ABC9-AEF5B5BEB72E}" scale="85">
      <pageMargins left="0.59055118110236227" right="0.59055118110236227" top="0.78740157480314965" bottom="0.78740157480314965" header="0.31496062992125984" footer="0.31496062992125984"/>
      <pageSetup paperSize="9" orientation="portrait" r:id="rId47"/>
    </customSheetView>
    <customSheetView guid="{17AB8E9E-AF26-4EBF-9AA5-9A87DC9AD602}" scale="85">
      <pageMargins left="0.59055118110236227" right="0.59055118110236227" top="0.78740157480314965" bottom="0.78740157480314965" header="0.31496062992125984" footer="0.31496062992125984"/>
      <pageSetup paperSize="9" orientation="portrait" r:id="rId48"/>
    </customSheetView>
    <customSheetView guid="{D040BA70-5565-48F1-BFA8-4D40C54F0F21}" scale="85">
      <pageMargins left="0.59055118110236227" right="0.59055118110236227" top="0.78740157480314965" bottom="0.78740157480314965" header="0.31496062992125984" footer="0.31496062992125984"/>
      <pageSetup paperSize="9" orientation="portrait" r:id="rId49"/>
    </customSheetView>
    <customSheetView guid="{DDC9534C-6D09-4A16-B20C-329D6E1F671D}" scale="85">
      <pageMargins left="0.59055118110236227" right="0.59055118110236227" top="0.78740157480314965" bottom="0.78740157480314965" header="0.31496062992125984" footer="0.31496062992125984"/>
      <pageSetup paperSize="9" orientation="portrait" r:id="rId50"/>
    </customSheetView>
    <customSheetView guid="{8B44375A-1636-4AEA-8BC9-06A6E5FB3552}" scale="85">
      <pageMargins left="0.59055118110236227" right="0.59055118110236227" top="0.78740157480314965" bottom="0.78740157480314965" header="0.31496062992125984" footer="0.31496062992125984"/>
      <pageSetup paperSize="9" orientation="portrait" r:id="rId51"/>
    </customSheetView>
    <customSheetView guid="{BD934AF0-2C30-423F-A316-708B1B6405E5}" scale="85">
      <pageMargins left="0.59055118110236227" right="0.59055118110236227" top="0.78740157480314965" bottom="0.78740157480314965" header="0.31496062992125984" footer="0.31496062992125984"/>
      <pageSetup paperSize="9" orientation="portrait" r:id="rId52"/>
    </customSheetView>
    <customSheetView guid="{1C2FAE53-A98F-435E-9AEF-4E7909BF1616}" scale="85">
      <pageMargins left="0.59055118110236227" right="0.59055118110236227" top="0.78740157480314965" bottom="0.78740157480314965" header="0.31496062992125984" footer="0.31496062992125984"/>
      <pageSetup paperSize="9" orientation="portrait" r:id="rId53"/>
    </customSheetView>
    <customSheetView guid="{2269C0FD-B02E-4191-A436-AAEEA9894E11}" scale="85">
      <pageMargins left="0.59055118110236227" right="0.59055118110236227" top="0.78740157480314965" bottom="0.78740157480314965" header="0.31496062992125984" footer="0.31496062992125984"/>
      <pageSetup paperSize="9" orientation="portrait" r:id="rId54"/>
    </customSheetView>
    <customSheetView guid="{7F32949A-5CAB-4A39-BA6F-2E21B6F67F41}" scale="85">
      <pageMargins left="0.59055118110236227" right="0.59055118110236227" top="0.78740157480314965" bottom="0.78740157480314965" header="0.31496062992125984" footer="0.31496062992125984"/>
      <pageSetup paperSize="9" orientation="portrait" r:id="rId55"/>
    </customSheetView>
    <customSheetView guid="{96261999-39E9-4504-A3A1-B1430E0C0346}" scale="85">
      <pageMargins left="0.59055118110236227" right="0.59055118110236227" top="0.78740157480314965" bottom="0.78740157480314965" header="0.31496062992125984" footer="0.31496062992125984"/>
      <pageSetup paperSize="9" orientation="portrait" r:id="rId56"/>
    </customSheetView>
    <customSheetView guid="{1184DE22-5901-485C-8050-F941E80B16ED}" scale="85">
      <pageMargins left="0.59055118110236227" right="0.59055118110236227" top="0.78740157480314965" bottom="0.78740157480314965" header="0.31496062992125984" footer="0.31496062992125984"/>
      <pageSetup paperSize="9" orientation="portrait" r:id="rId57"/>
    </customSheetView>
    <customSheetView guid="{2B898D7F-EE90-4CFD-9F43-AB7414F89E77}" scale="85">
      <pageMargins left="0.59055118110236227" right="0.59055118110236227" top="0.78740157480314965" bottom="0.78740157480314965" header="0.31496062992125984" footer="0.31496062992125984"/>
      <pageSetup paperSize="9" orientation="portrait" r:id="rId58"/>
    </customSheetView>
    <customSheetView guid="{C6AFBE28-E866-4D5D-ADBD-07D2847FD902}" scale="85">
      <pageMargins left="0.59055118110236227" right="0.59055118110236227" top="0.78740157480314965" bottom="0.78740157480314965" header="0.31496062992125984" footer="0.31496062992125984"/>
      <pageSetup paperSize="9" orientation="portrait" r:id="rId59"/>
    </customSheetView>
    <customSheetView guid="{3735EA80-EB2D-4910-81F1-1AA74ECCBFE5}" scale="85">
      <selection activeCell="E22" sqref="E22"/>
      <pageMargins left="0.59055118110236227" right="0.59055118110236227" top="0.78740157480314965" bottom="0.78740157480314965" header="0.31496062992125984" footer="0.31496062992125984"/>
      <pageSetup paperSize="9" orientation="portrait" r:id="rId60"/>
    </customSheetView>
    <customSheetView guid="{436E96B2-CC3D-4C3D-8B1C-266CE54627E3}" scale="85">
      <selection activeCell="E22" sqref="E22"/>
      <pageMargins left="0.59055118110236227" right="0.59055118110236227" top="0.78740157480314965" bottom="0.78740157480314965" header="0.31496062992125984" footer="0.31496062992125984"/>
      <pageSetup paperSize="9" orientation="portrait" r:id="rId61"/>
    </customSheetView>
    <customSheetView guid="{5B441C35-8B1D-479D-A742-AF098D604223}" scale="85">
      <selection activeCell="E22" sqref="E22"/>
      <pageMargins left="0.59055118110236227" right="0.59055118110236227" top="0.78740157480314965" bottom="0.78740157480314965" header="0.31496062992125984" footer="0.31496062992125984"/>
      <pageSetup paperSize="9" orientation="portrait" r:id="rId62"/>
    </customSheetView>
    <customSheetView guid="{E4062767-D090-45A6-BD60-B90D5BBF3894}" scale="85">
      <selection activeCell="E22" sqref="E22"/>
      <pageMargins left="0.59055118110236227" right="0.59055118110236227" top="0.78740157480314965" bottom="0.78740157480314965" header="0.31496062992125984" footer="0.31496062992125984"/>
      <pageSetup paperSize="9" orientation="portrait" r:id="rId63"/>
    </customSheetView>
    <customSheetView guid="{1F973131-8A4E-4D06-BD72-AB7B2C989AC9}" scale="85">
      <selection activeCell="E22" sqref="E22"/>
      <pageMargins left="0.59055118110236227" right="0.59055118110236227" top="0.78740157480314965" bottom="0.78740157480314965" header="0.31496062992125984" footer="0.31496062992125984"/>
      <pageSetup paperSize="9" orientation="portrait" r:id="rId64"/>
    </customSheetView>
    <customSheetView guid="{1FF3D99B-551E-43BF-80CF-4BE9881BF48D}" scale="85">
      <selection activeCell="E22" sqref="E22"/>
      <pageMargins left="0.59055118110236227" right="0.59055118110236227" top="0.78740157480314965" bottom="0.78740157480314965" header="0.31496062992125984" footer="0.31496062992125984"/>
      <pageSetup paperSize="9" orientation="portrait" r:id="rId65"/>
    </customSheetView>
    <customSheetView guid="{240189DE-87D7-4094-9C55-239451DB35EE}" scale="85">
      <selection activeCell="E22" sqref="E22"/>
      <pageMargins left="0.59055118110236227" right="0.59055118110236227" top="0.78740157480314965" bottom="0.78740157480314965" header="0.31496062992125984" footer="0.31496062992125984"/>
      <pageSetup paperSize="9" orientation="portrait" r:id="rId66"/>
    </customSheetView>
    <customSheetView guid="{3879FE5B-EDC4-4A46-BAD1-D4F44E5C755B}" scale="85">
      <selection activeCell="E22" sqref="E22"/>
      <pageMargins left="0.59055118110236227" right="0.59055118110236227" top="0.78740157480314965" bottom="0.78740157480314965" header="0.31496062992125984" footer="0.31496062992125984"/>
      <pageSetup paperSize="9" orientation="portrait" r:id="rId67"/>
    </customSheetView>
    <customSheetView guid="{CFF65FEC-3D52-4BB3-8C14-3CC246A9956F}" scale="85">
      <selection activeCell="E22" sqref="E22"/>
      <pageMargins left="0.59055118110236227" right="0.59055118110236227" top="0.78740157480314965" bottom="0.78740157480314965" header="0.31496062992125984" footer="0.31496062992125984"/>
      <pageSetup paperSize="9" orientation="portrait" r:id="rId68"/>
    </customSheetView>
    <customSheetView guid="{3548A65C-53E9-4D33-AABC-827B0C7E9C69}" scale="85">
      <selection activeCell="E22" sqref="E22"/>
      <pageMargins left="0.59055118110236227" right="0.59055118110236227" top="0.78740157480314965" bottom="0.78740157480314965" header="0.31496062992125984" footer="0.31496062992125984"/>
      <pageSetup paperSize="9" orientation="portrait" r:id="rId69"/>
    </customSheetView>
    <customSheetView guid="{F086CED5-EBE2-44AF-B94E-B9989A6B9DCD}" scale="85">
      <selection activeCell="E22" sqref="E22"/>
      <pageMargins left="0.59055118110236227" right="0.59055118110236227" top="0.78740157480314965" bottom="0.78740157480314965" header="0.31496062992125984" footer="0.31496062992125984"/>
      <pageSetup paperSize="9" orientation="portrait" r:id="rId70"/>
    </customSheetView>
    <customSheetView guid="{7AA915D7-EB0A-47D9-A8BE-7E77CDFF3F08}" scale="85">
      <selection activeCell="E22" sqref="E22"/>
      <pageMargins left="0.59055118110236227" right="0.59055118110236227" top="0.78740157480314965" bottom="0.78740157480314965" header="0.31496062992125984" footer="0.31496062992125984"/>
      <pageSetup paperSize="9" orientation="portrait" r:id="rId71"/>
    </customSheetView>
    <customSheetView guid="{F3CC2422-C263-4ADA-B4A0-53719C6F4A1C}" scale="85">
      <selection activeCell="E22" sqref="E22"/>
      <pageMargins left="0.59055118110236227" right="0.59055118110236227" top="0.78740157480314965" bottom="0.78740157480314965" header="0.31496062992125984" footer="0.31496062992125984"/>
      <pageSetup paperSize="9" orientation="portrait" r:id="rId72"/>
    </customSheetView>
    <customSheetView guid="{71042459-703D-4FF3-8D53-1213B54B1552}" scale="85">
      <selection activeCell="E22" sqref="E22"/>
      <pageMargins left="0.59055118110236227" right="0.59055118110236227" top="0.78740157480314965" bottom="0.78740157480314965" header="0.31496062992125984" footer="0.31496062992125984"/>
      <pageSetup paperSize="9" orientation="portrait" r:id="rId73"/>
    </customSheetView>
    <customSheetView guid="{EE644B69-3942-4A0D-811D-C183FE0C8B84}" scale="85">
      <selection activeCell="E22" sqref="E22"/>
      <pageMargins left="0.59055118110236227" right="0.59055118110236227" top="0.78740157480314965" bottom="0.78740157480314965" header="0.31496062992125984" footer="0.31496062992125984"/>
      <pageSetup paperSize="9" orientation="portrait" r:id="rId74"/>
    </customSheetView>
    <customSheetView guid="{AA17E97B-ABB2-4C8B-BAA8-63934B5B5DBA}" scale="85">
      <selection activeCell="E22" sqref="E22"/>
      <pageMargins left="0.59055118110236227" right="0.59055118110236227" top="0.78740157480314965" bottom="0.78740157480314965" header="0.31496062992125984" footer="0.31496062992125984"/>
      <pageSetup paperSize="9" orientation="portrait" r:id="rId75"/>
    </customSheetView>
    <customSheetView guid="{723C59CB-A466-4479-8AA8-39674B010947}" scale="85">
      <selection activeCell="E22" sqref="E22"/>
      <pageMargins left="0.59055118110236227" right="0.59055118110236227" top="0.78740157480314965" bottom="0.78740157480314965" header="0.31496062992125984" footer="0.31496062992125984"/>
      <pageSetup paperSize="9" orientation="portrait" r:id="rId76"/>
    </customSheetView>
    <customSheetView guid="{9D1B7E56-0B3F-4392-BE9A-F57461B2AFB0}" scale="70">
      <selection activeCell="E22" sqref="E22"/>
      <pageMargins left="0.59055118110236227" right="0.59055118110236227" top="0.78740157480314965" bottom="0.78740157480314965" header="0.31496062992125984" footer="0.31496062992125984"/>
      <pageSetup paperSize="9" orientation="portrait" r:id="rId77"/>
    </customSheetView>
    <customSheetView guid="{CD1FBD09-2D49-40A1-916B-5524EF5CA3FA}" scale="70">
      <selection activeCell="E22" sqref="E22"/>
      <pageMargins left="0.59055118110236227" right="0.59055118110236227" top="0.78740157480314965" bottom="0.78740157480314965" header="0.31496062992125984" footer="0.31496062992125984"/>
      <pageSetup paperSize="9" orientation="portrait" r:id="rId78"/>
    </customSheetView>
    <customSheetView guid="{5513285A-7AFF-4B9F-AAF6-93131D585702}" scale="85">
      <selection activeCell="E22" sqref="E22"/>
      <pageMargins left="0.59055118110236227" right="0.59055118110236227" top="0.78740157480314965" bottom="0.78740157480314965" header="0.31496062992125984" footer="0.31496062992125984"/>
      <pageSetup paperSize="9" orientation="portrait" r:id="rId79"/>
    </customSheetView>
    <customSheetView guid="{A0A5534D-42D8-415C-8AAF-DF16D93BD699}" scale="85">
      <selection activeCell="E22" sqref="E22"/>
      <pageMargins left="0.59055118110236227" right="0.59055118110236227" top="0.78740157480314965" bottom="0.78740157480314965" header="0.31496062992125984" footer="0.31496062992125984"/>
      <pageSetup paperSize="9" orientation="portrait" r:id="rId80"/>
    </customSheetView>
    <customSheetView guid="{954601D5-9BC0-44CB-9222-E69A5143F9E9}" scale="70">
      <selection activeCell="E22" sqref="E22"/>
      <pageMargins left="0.59055118110236227" right="0.59055118110236227" top="0.78740157480314965" bottom="0.78740157480314965" header="0.31496062992125984" footer="0.31496062992125984"/>
      <pageSetup paperSize="9" orientation="portrait" r:id="rId81"/>
    </customSheetView>
    <customSheetView guid="{20ACD794-F4A7-4F34-995C-D04BD1C46A1C}" scale="70" topLeftCell="A7">
      <selection activeCell="G20" sqref="G20"/>
      <pageMargins left="0.59055118110236227" right="0.59055118110236227" top="0.78740157480314965" bottom="0.78740157480314965" header="0.31496062992125984" footer="0.31496062992125984"/>
      <pageSetup paperSize="9" orientation="portrait" r:id="rId82"/>
    </customSheetView>
  </customSheetViews>
  <phoneticPr fontId="2"/>
  <hyperlinks>
    <hyperlink ref="K1" location="目次!A1" display="目次へ戻る"/>
  </hyperlinks>
  <pageMargins left="0.59055118110236227" right="0.59055118110236227" top="0.78740157480314965" bottom="0.78740157480314965" header="0.31496062992125984" footer="0.31496062992125984"/>
  <pageSetup paperSize="9" orientation="portrait" r:id="rId8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2"/>
  <sheetViews>
    <sheetView zoomScaleNormal="100" zoomScaleSheetLayoutView="100" workbookViewId="0">
      <selection activeCell="M25" sqref="M25"/>
    </sheetView>
  </sheetViews>
  <sheetFormatPr defaultColWidth="2.5" defaultRowHeight="15" customHeight="1"/>
  <cols>
    <col min="1" max="1" width="28.25" style="5" customWidth="1"/>
    <col min="2" max="3" width="22.625" style="5" customWidth="1"/>
    <col min="4" max="4" width="2.5" style="5" customWidth="1"/>
    <col min="5" max="5" width="10.625" style="5" bestFit="1" customWidth="1"/>
    <col min="6" max="16384" width="2.5" style="5"/>
  </cols>
  <sheetData>
    <row r="1" spans="1:5" ht="22.5" customHeight="1">
      <c r="C1" s="4" t="s">
        <v>239</v>
      </c>
      <c r="E1" s="36" t="s">
        <v>25</v>
      </c>
    </row>
    <row r="2" spans="1:5" s="6" customFormat="1" ht="22.5" customHeight="1">
      <c r="A2" s="6" t="s">
        <v>261</v>
      </c>
    </row>
    <row r="3" spans="1:5" ht="20.100000000000001" customHeight="1">
      <c r="A3" s="134" t="s">
        <v>21</v>
      </c>
      <c r="B3" s="139" t="s">
        <v>260</v>
      </c>
      <c r="C3" s="62" t="s">
        <v>266</v>
      </c>
    </row>
    <row r="4" spans="1:5" ht="33.75" customHeight="1">
      <c r="A4" s="140" t="s">
        <v>111</v>
      </c>
      <c r="B4" s="119">
        <v>1359544</v>
      </c>
      <c r="C4" s="31">
        <v>1386301</v>
      </c>
    </row>
    <row r="5" spans="1:5" ht="33.75" customHeight="1">
      <c r="A5" s="140" t="s">
        <v>112</v>
      </c>
      <c r="B5" s="119">
        <v>969680</v>
      </c>
      <c r="C5" s="31">
        <v>1003832</v>
      </c>
    </row>
    <row r="6" spans="1:5" ht="33.75" customHeight="1">
      <c r="A6" s="140" t="s">
        <v>113</v>
      </c>
      <c r="B6" s="119">
        <v>1089402</v>
      </c>
      <c r="C6" s="31">
        <v>1072180</v>
      </c>
    </row>
    <row r="7" spans="1:5" ht="33.75" customHeight="1">
      <c r="A7" s="140" t="s">
        <v>114</v>
      </c>
      <c r="B7" s="119">
        <v>2959</v>
      </c>
      <c r="C7" s="31">
        <v>3078</v>
      </c>
    </row>
    <row r="8" spans="1:5" ht="33.75" customHeight="1">
      <c r="A8" s="140" t="s">
        <v>115</v>
      </c>
      <c r="B8" s="119">
        <v>3324</v>
      </c>
      <c r="C8" s="31">
        <v>3288</v>
      </c>
    </row>
    <row r="9" spans="1:5" ht="33.75" customHeight="1">
      <c r="A9" s="95" t="s">
        <v>116</v>
      </c>
      <c r="B9" s="10">
        <v>327692</v>
      </c>
      <c r="C9" s="32">
        <v>326121</v>
      </c>
    </row>
    <row r="10" spans="1:5" ht="20.100000000000001" customHeight="1">
      <c r="A10" s="5" t="s">
        <v>269</v>
      </c>
    </row>
    <row r="11" spans="1:5" ht="20.100000000000001" customHeight="1">
      <c r="A11" s="5" t="s">
        <v>254</v>
      </c>
    </row>
    <row r="12" spans="1:5" ht="20.100000000000001" customHeight="1">
      <c r="A12" s="5" t="s">
        <v>270</v>
      </c>
    </row>
  </sheetData>
  <customSheetViews>
    <customSheetView guid="{35BD8D3A-C3F6-4E0E-B6B2-2143E8CF03D4}">
      <pageMargins left="0.59055118110236227" right="0.59055118110236227" top="0.78740157480314965" bottom="0.78740157480314965" header="0.31496062992125984" footer="0.31496062992125984"/>
      <pageSetup paperSize="9" orientation="portrait" r:id="rId1"/>
    </customSheetView>
    <customSheetView guid="{20ACD794-F4A7-4F34-995C-D04BD1C46A1C}">
      <selection activeCell="G20" sqref="G20"/>
      <pageMargins left="0.59055118110236227" right="0.59055118110236227" top="0.78740157480314965" bottom="0.78740157480314965" header="0.31496062992125984" footer="0.31496062992125984"/>
      <pageSetup paperSize="9" orientation="portrait" r:id="rId2"/>
    </customSheetView>
  </customSheetViews>
  <phoneticPr fontId="2"/>
  <hyperlinks>
    <hyperlink ref="E1" location="目次!A1" display="目次へ戻る"/>
  </hyperlinks>
  <pageMargins left="0.59055118110236227" right="0.59055118110236227" top="0.78740157480314965" bottom="0.78740157480314965" header="0.31496062992125984" footer="0.31496062992125984"/>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30"/>
  <sheetViews>
    <sheetView zoomScaleNormal="100" zoomScaleSheetLayoutView="85" workbookViewId="0">
      <pane ySplit="5" topLeftCell="A6" activePane="bottomLeft" state="frozen"/>
      <selection activeCell="M25" sqref="M25"/>
      <selection pane="bottomLeft" activeCell="M25" sqref="M25"/>
    </sheetView>
  </sheetViews>
  <sheetFormatPr defaultColWidth="2.5" defaultRowHeight="15" customHeight="1"/>
  <cols>
    <col min="1" max="1" width="33.375" style="5" customWidth="1"/>
    <col min="2" max="6" width="14" style="5" customWidth="1"/>
    <col min="7" max="7" width="2.5" style="5"/>
    <col min="8" max="8" width="10.625" style="5" bestFit="1" customWidth="1"/>
    <col min="9" max="16384" width="2.5" style="5"/>
  </cols>
  <sheetData>
    <row r="1" spans="1:8" ht="22.5" customHeight="1">
      <c r="F1" s="4" t="s">
        <v>239</v>
      </c>
      <c r="H1" s="36" t="s">
        <v>25</v>
      </c>
    </row>
    <row r="2" spans="1:8" ht="22.5" customHeight="1">
      <c r="A2" s="6" t="s">
        <v>247</v>
      </c>
    </row>
    <row r="3" spans="1:8" s="30" customFormat="1" ht="22.5" customHeight="1">
      <c r="A3" s="12" t="s">
        <v>117</v>
      </c>
    </row>
    <row r="4" spans="1:8" ht="20.100000000000001" customHeight="1">
      <c r="A4" s="156" t="s">
        <v>32</v>
      </c>
      <c r="B4" s="156" t="s">
        <v>118</v>
      </c>
      <c r="C4" s="154"/>
      <c r="D4" s="154" t="s">
        <v>36</v>
      </c>
      <c r="E4" s="154"/>
      <c r="F4" s="155" t="s">
        <v>119</v>
      </c>
    </row>
    <row r="5" spans="1:8" ht="20.100000000000001" customHeight="1">
      <c r="A5" s="156"/>
      <c r="B5" s="39" t="s">
        <v>260</v>
      </c>
      <c r="C5" s="120" t="s">
        <v>266</v>
      </c>
      <c r="D5" s="39" t="s">
        <v>260</v>
      </c>
      <c r="E5" s="120" t="s">
        <v>266</v>
      </c>
      <c r="F5" s="155"/>
    </row>
    <row r="6" spans="1:8" ht="30" customHeight="1">
      <c r="A6" s="50" t="s">
        <v>120</v>
      </c>
      <c r="B6" s="121">
        <v>1359544</v>
      </c>
      <c r="C6" s="122">
        <v>1386301</v>
      </c>
      <c r="D6" s="136">
        <f>SUM(D7,D11,D15,D28)</f>
        <v>100.00007355407402</v>
      </c>
      <c r="E6" s="20">
        <f>SUM(E7,E11,E15,E28)</f>
        <v>100.00000000000001</v>
      </c>
      <c r="F6" s="136">
        <f>((C6-B6)/B6*100)</f>
        <v>1.9680863583672172</v>
      </c>
    </row>
    <row r="7" spans="1:8" ht="30" customHeight="1">
      <c r="A7" s="50" t="s">
        <v>121</v>
      </c>
      <c r="B7" s="123">
        <v>9035</v>
      </c>
      <c r="C7" s="124">
        <v>7449</v>
      </c>
      <c r="D7" s="136">
        <f t="shared" ref="D7:D28" si="0">B7/$B$6*100</f>
        <v>0.66456105870791971</v>
      </c>
      <c r="E7" s="20">
        <f t="shared" ref="E7:E28" si="1">C7/$C$6*100</f>
        <v>0.53732919474197882</v>
      </c>
      <c r="F7" s="136">
        <f t="shared" ref="F7:F28" si="2">((C7-B7)/B7*100)</f>
        <v>-17.553956834532375</v>
      </c>
    </row>
    <row r="8" spans="1:8" ht="30" customHeight="1">
      <c r="A8" s="137" t="s">
        <v>122</v>
      </c>
      <c r="B8" s="123">
        <v>8262</v>
      </c>
      <c r="C8" s="124">
        <v>6619</v>
      </c>
      <c r="D8" s="136">
        <f t="shared" si="0"/>
        <v>0.607703759495831</v>
      </c>
      <c r="E8" s="20">
        <f t="shared" si="1"/>
        <v>0.4774576372663657</v>
      </c>
      <c r="F8" s="136">
        <f t="shared" si="2"/>
        <v>-19.886226095376422</v>
      </c>
    </row>
    <row r="9" spans="1:8" ht="30" customHeight="1">
      <c r="A9" s="137" t="s">
        <v>123</v>
      </c>
      <c r="B9" s="123">
        <v>648</v>
      </c>
      <c r="C9" s="124">
        <v>699</v>
      </c>
      <c r="D9" s="136">
        <f t="shared" si="0"/>
        <v>4.7663039960457329E-2</v>
      </c>
      <c r="E9" s="20">
        <f t="shared" si="1"/>
        <v>5.0421950211389885E-2</v>
      </c>
      <c r="F9" s="136">
        <f t="shared" si="2"/>
        <v>7.8703703703703702</v>
      </c>
    </row>
    <row r="10" spans="1:8" ht="30" customHeight="1">
      <c r="A10" s="137" t="s">
        <v>124</v>
      </c>
      <c r="B10" s="123">
        <v>125</v>
      </c>
      <c r="C10" s="124">
        <v>131</v>
      </c>
      <c r="D10" s="136">
        <f t="shared" si="0"/>
        <v>9.194259251631429E-3</v>
      </c>
      <c r="E10" s="20">
        <f t="shared" si="1"/>
        <v>9.4496072642232809E-3</v>
      </c>
      <c r="F10" s="136">
        <f t="shared" si="2"/>
        <v>4.8</v>
      </c>
    </row>
    <row r="11" spans="1:8" ht="30" customHeight="1">
      <c r="A11" s="50" t="s">
        <v>125</v>
      </c>
      <c r="B11" s="123">
        <v>311020</v>
      </c>
      <c r="C11" s="124">
        <v>311494</v>
      </c>
      <c r="D11" s="136">
        <f t="shared" si="0"/>
        <v>22.876788099539258</v>
      </c>
      <c r="E11" s="20">
        <f t="shared" si="1"/>
        <v>22.469434848564635</v>
      </c>
      <c r="F11" s="136">
        <f t="shared" si="2"/>
        <v>0.15240177480547876</v>
      </c>
    </row>
    <row r="12" spans="1:8" ht="30" customHeight="1">
      <c r="A12" s="137" t="s">
        <v>126</v>
      </c>
      <c r="B12" s="123">
        <v>1000</v>
      </c>
      <c r="C12" s="124">
        <v>924</v>
      </c>
      <c r="D12" s="136">
        <f t="shared" si="0"/>
        <v>7.3554074013051432E-2</v>
      </c>
      <c r="E12" s="20">
        <f t="shared" si="1"/>
        <v>6.6652191695742838E-2</v>
      </c>
      <c r="F12" s="136">
        <f t="shared" si="2"/>
        <v>-7.6</v>
      </c>
    </row>
    <row r="13" spans="1:8" ht="30" customHeight="1">
      <c r="A13" s="137" t="s">
        <v>127</v>
      </c>
      <c r="B13" s="123">
        <v>220769</v>
      </c>
      <c r="C13" s="124">
        <v>229513</v>
      </c>
      <c r="D13" s="136">
        <f t="shared" si="0"/>
        <v>16.238459365787353</v>
      </c>
      <c r="E13" s="20">
        <f t="shared" si="1"/>
        <v>16.555784061325788</v>
      </c>
      <c r="F13" s="136">
        <f t="shared" si="2"/>
        <v>3.960701004217078</v>
      </c>
    </row>
    <row r="14" spans="1:8" ht="30" customHeight="1">
      <c r="A14" s="137" t="s">
        <v>128</v>
      </c>
      <c r="B14" s="123">
        <v>89251</v>
      </c>
      <c r="C14" s="124">
        <v>81057</v>
      </c>
      <c r="D14" s="136">
        <f t="shared" si="0"/>
        <v>6.5647746597388537</v>
      </c>
      <c r="E14" s="20">
        <f t="shared" si="1"/>
        <v>5.8469985955431039</v>
      </c>
      <c r="F14" s="136">
        <f t="shared" si="2"/>
        <v>-9.1808495142911557</v>
      </c>
    </row>
    <row r="15" spans="1:8" ht="30" customHeight="1">
      <c r="A15" s="50" t="s">
        <v>129</v>
      </c>
      <c r="B15" s="123">
        <v>1035992</v>
      </c>
      <c r="C15" s="124">
        <v>1053234</v>
      </c>
      <c r="D15" s="136">
        <f t="shared" si="0"/>
        <v>76.20143224492918</v>
      </c>
      <c r="E15" s="20">
        <f t="shared" si="1"/>
        <v>75.97440959791561</v>
      </c>
      <c r="F15" s="136">
        <f t="shared" si="2"/>
        <v>1.6642985660120928</v>
      </c>
    </row>
    <row r="16" spans="1:8" ht="30" customHeight="1">
      <c r="A16" s="137" t="s">
        <v>130</v>
      </c>
      <c r="B16" s="123">
        <v>41410</v>
      </c>
      <c r="C16" s="124">
        <v>39030</v>
      </c>
      <c r="D16" s="136">
        <f t="shared" si="0"/>
        <v>3.0458742048804601</v>
      </c>
      <c r="E16" s="20">
        <f t="shared" si="1"/>
        <v>2.8154058894857612</v>
      </c>
      <c r="F16" s="136">
        <f t="shared" si="2"/>
        <v>-5.7474040086935529</v>
      </c>
    </row>
    <row r="17" spans="1:6" ht="30" customHeight="1">
      <c r="A17" s="137" t="s">
        <v>131</v>
      </c>
      <c r="B17" s="123">
        <v>196576</v>
      </c>
      <c r="C17" s="124">
        <v>210412</v>
      </c>
      <c r="D17" s="136">
        <f t="shared" si="0"/>
        <v>14.458965653189598</v>
      </c>
      <c r="E17" s="20">
        <f t="shared" si="1"/>
        <v>15.177944760914116</v>
      </c>
      <c r="F17" s="136">
        <f t="shared" si="2"/>
        <v>7.0384991046719847</v>
      </c>
    </row>
    <row r="18" spans="1:6" ht="30" customHeight="1">
      <c r="A18" s="137" t="s">
        <v>132</v>
      </c>
      <c r="B18" s="123">
        <v>70740</v>
      </c>
      <c r="C18" s="124">
        <v>63057</v>
      </c>
      <c r="D18" s="136">
        <f t="shared" si="0"/>
        <v>5.2032151956832582</v>
      </c>
      <c r="E18" s="20">
        <f t="shared" si="1"/>
        <v>4.5485792767948663</v>
      </c>
      <c r="F18" s="136">
        <f t="shared" si="2"/>
        <v>-10.860899067005937</v>
      </c>
    </row>
    <row r="19" spans="1:6" ht="30" customHeight="1">
      <c r="A19" s="137" t="s">
        <v>133</v>
      </c>
      <c r="B19" s="123">
        <v>21356</v>
      </c>
      <c r="C19" s="124">
        <v>20383</v>
      </c>
      <c r="D19" s="136">
        <f t="shared" si="0"/>
        <v>1.5708208046227263</v>
      </c>
      <c r="E19" s="20">
        <f t="shared" si="1"/>
        <v>1.4703156096691843</v>
      </c>
      <c r="F19" s="136">
        <f t="shared" si="2"/>
        <v>-4.5560966473122306</v>
      </c>
    </row>
    <row r="20" spans="1:6" ht="30" customHeight="1">
      <c r="A20" s="137" t="s">
        <v>134</v>
      </c>
      <c r="B20" s="123">
        <v>39695</v>
      </c>
      <c r="C20" s="124">
        <v>38971</v>
      </c>
      <c r="D20" s="136">
        <f t="shared" si="0"/>
        <v>2.9197289679480769</v>
      </c>
      <c r="E20" s="20">
        <f t="shared" si="1"/>
        <v>2.8111499594965306</v>
      </c>
      <c r="F20" s="136">
        <f t="shared" si="2"/>
        <v>-1.8239072931099634</v>
      </c>
    </row>
    <row r="21" spans="1:6" ht="30" customHeight="1">
      <c r="A21" s="137" t="s">
        <v>135</v>
      </c>
      <c r="B21" s="123">
        <v>50380</v>
      </c>
      <c r="C21" s="124">
        <v>61253</v>
      </c>
      <c r="D21" s="136">
        <f t="shared" si="0"/>
        <v>3.705654248777531</v>
      </c>
      <c r="E21" s="20">
        <f t="shared" si="1"/>
        <v>4.4184488072936539</v>
      </c>
      <c r="F21" s="136">
        <f t="shared" si="2"/>
        <v>21.581976974990074</v>
      </c>
    </row>
    <row r="22" spans="1:6" ht="30" customHeight="1">
      <c r="A22" s="137" t="s">
        <v>136</v>
      </c>
      <c r="B22" s="123">
        <v>167400</v>
      </c>
      <c r="C22" s="124">
        <v>164868</v>
      </c>
      <c r="D22" s="136">
        <f t="shared" si="0"/>
        <v>12.312951989784811</v>
      </c>
      <c r="E22" s="20">
        <f t="shared" si="1"/>
        <v>11.892655346854687</v>
      </c>
      <c r="F22" s="136">
        <f t="shared" si="2"/>
        <v>-1.5125448028673836</v>
      </c>
    </row>
    <row r="23" spans="1:6" ht="30" customHeight="1">
      <c r="A23" s="137" t="s">
        <v>137</v>
      </c>
      <c r="B23" s="123">
        <v>157748</v>
      </c>
      <c r="C23" s="124">
        <v>159312</v>
      </c>
      <c r="D23" s="136">
        <f t="shared" si="0"/>
        <v>11.603008067410837</v>
      </c>
      <c r="E23" s="20">
        <f t="shared" si="1"/>
        <v>11.491876583801066</v>
      </c>
      <c r="F23" s="136">
        <f t="shared" si="2"/>
        <v>0.99145472525800638</v>
      </c>
    </row>
    <row r="24" spans="1:6" ht="30" customHeight="1">
      <c r="A24" s="137" t="s">
        <v>138</v>
      </c>
      <c r="B24" s="123">
        <v>52356</v>
      </c>
      <c r="C24" s="124">
        <v>54450</v>
      </c>
      <c r="D24" s="136">
        <f t="shared" si="0"/>
        <v>3.850997099027321</v>
      </c>
      <c r="E24" s="20">
        <f t="shared" si="1"/>
        <v>3.9277184392134181</v>
      </c>
      <c r="F24" s="136">
        <f t="shared" si="2"/>
        <v>3.9995415998166397</v>
      </c>
    </row>
    <row r="25" spans="1:6" ht="30" customHeight="1">
      <c r="A25" s="137" t="s">
        <v>139</v>
      </c>
      <c r="B25" s="123">
        <v>47759</v>
      </c>
      <c r="C25" s="124">
        <v>47578</v>
      </c>
      <c r="D25" s="136">
        <f t="shared" si="0"/>
        <v>3.5128690207893234</v>
      </c>
      <c r="E25" s="20">
        <f t="shared" si="1"/>
        <v>3.4320107970779792</v>
      </c>
      <c r="F25" s="136">
        <f t="shared" si="2"/>
        <v>-0.37898615967671012</v>
      </c>
    </row>
    <row r="26" spans="1:6" ht="30" customHeight="1">
      <c r="A26" s="137" t="s">
        <v>140</v>
      </c>
      <c r="B26" s="123">
        <v>143022</v>
      </c>
      <c r="C26" s="124">
        <v>146484</v>
      </c>
      <c r="D26" s="136">
        <f t="shared" si="0"/>
        <v>10.519850773494642</v>
      </c>
      <c r="E26" s="20">
        <f t="shared" si="1"/>
        <v>10.566536415973154</v>
      </c>
      <c r="F26" s="136">
        <f t="shared" si="2"/>
        <v>2.4206066199605658</v>
      </c>
    </row>
    <row r="27" spans="1:6" ht="30" customHeight="1">
      <c r="A27" s="137" t="s">
        <v>141</v>
      </c>
      <c r="B27" s="123">
        <v>47550</v>
      </c>
      <c r="C27" s="124">
        <v>47436</v>
      </c>
      <c r="D27" s="136">
        <f t="shared" si="0"/>
        <v>3.4974962193205958</v>
      </c>
      <c r="E27" s="20">
        <f t="shared" si="1"/>
        <v>3.4217677113411877</v>
      </c>
      <c r="F27" s="136">
        <f t="shared" si="2"/>
        <v>-0.23974763406940064</v>
      </c>
    </row>
    <row r="28" spans="1:6" ht="30" customHeight="1">
      <c r="A28" s="94" t="s">
        <v>142</v>
      </c>
      <c r="B28" s="125">
        <v>3498</v>
      </c>
      <c r="C28" s="126">
        <v>14124</v>
      </c>
      <c r="D28" s="21">
        <f t="shared" si="0"/>
        <v>0.25729215089765389</v>
      </c>
      <c r="E28" s="49">
        <f t="shared" si="1"/>
        <v>1.0188263587777835</v>
      </c>
      <c r="F28" s="21">
        <f t="shared" si="2"/>
        <v>303.77358490566036</v>
      </c>
    </row>
    <row r="29" spans="1:6" ht="20.100000000000001" customHeight="1">
      <c r="A29" s="5" t="s">
        <v>271</v>
      </c>
    </row>
    <row r="30" spans="1:6" ht="20.100000000000001" customHeight="1">
      <c r="A30" s="111" t="s">
        <v>272</v>
      </c>
    </row>
  </sheetData>
  <customSheetViews>
    <customSheetView guid="{35BD8D3A-C3F6-4E0E-B6B2-2143E8CF03D4}" scale="85">
      <pane ySplit="5" topLeftCell="A6" activePane="bottomLeft" state="frozen"/>
      <selection pane="bottomLeft"/>
      <rowBreaks count="1" manualBreakCount="1">
        <brk id="30" max="35" man="1"/>
      </rowBreaks>
      <pageMargins left="0.59055118110236227" right="0.59055118110236227" top="0.78740157480314965" bottom="0.78740157480314965" header="0.31496062992125984" footer="0.31496062992125984"/>
      <pageSetup paperSize="9" orientation="portrait" r:id="rId1"/>
    </customSheetView>
    <customSheetView guid="{20ACD794-F4A7-4F34-995C-D04BD1C46A1C}" scale="85">
      <pane ySplit="5" topLeftCell="A6" activePane="bottomLeft" state="frozen"/>
      <selection pane="bottomLeft" activeCell="G20" sqref="G20"/>
      <rowBreaks count="1" manualBreakCount="1">
        <brk id="30" max="35" man="1"/>
      </rowBreaks>
      <pageMargins left="0.59055118110236227" right="0.59055118110236227" top="0.78740157480314965" bottom="0.78740157480314965" header="0.31496062992125984" footer="0.31496062992125984"/>
      <pageSetup paperSize="9" orientation="portrait" r:id="rId2"/>
    </customSheetView>
  </customSheetViews>
  <mergeCells count="4">
    <mergeCell ref="A4:A5"/>
    <mergeCell ref="B4:C4"/>
    <mergeCell ref="D4:E4"/>
    <mergeCell ref="F4:F5"/>
  </mergeCells>
  <phoneticPr fontId="2"/>
  <hyperlinks>
    <hyperlink ref="H1" location="目次!A1" display="目次へ戻る"/>
  </hyperlinks>
  <pageMargins left="0.59055118110236227" right="0.59055118110236227" top="0.78740157480314965" bottom="0.78740157480314965" header="0.31496062992125984" footer="0.31496062992125984"/>
  <pageSetup paperSize="9" orientation="portrait" r:id="rId3"/>
  <rowBreaks count="1" manualBreakCount="1">
    <brk id="30" max="35"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0"/>
  <sheetViews>
    <sheetView zoomScaleNormal="100" zoomScaleSheetLayoutView="70" workbookViewId="0">
      <selection activeCell="M25" sqref="M25"/>
    </sheetView>
  </sheetViews>
  <sheetFormatPr defaultColWidth="2.5" defaultRowHeight="15" customHeight="1"/>
  <cols>
    <col min="1" max="1" width="26.625" style="5" customWidth="1"/>
    <col min="2" max="6" width="15.875" style="5" customWidth="1"/>
    <col min="7" max="7" width="2.5" style="5"/>
    <col min="8" max="8" width="10.625" style="5" bestFit="1" customWidth="1"/>
    <col min="9" max="16384" width="2.5" style="5"/>
  </cols>
  <sheetData>
    <row r="1" spans="1:8" ht="22.5" customHeight="1">
      <c r="F1" s="4" t="s">
        <v>239</v>
      </c>
      <c r="H1" s="36" t="s">
        <v>25</v>
      </c>
    </row>
    <row r="2" spans="1:8" ht="22.5" customHeight="1">
      <c r="A2" s="6" t="s">
        <v>246</v>
      </c>
    </row>
    <row r="3" spans="1:8" s="30" customFormat="1" ht="22.5" customHeight="1">
      <c r="A3" s="12" t="s">
        <v>117</v>
      </c>
    </row>
    <row r="4" spans="1:8" ht="20.100000000000001" customHeight="1">
      <c r="A4" s="152" t="s">
        <v>21</v>
      </c>
      <c r="B4" s="152" t="s">
        <v>143</v>
      </c>
      <c r="C4" s="151"/>
      <c r="D4" s="151" t="s">
        <v>36</v>
      </c>
      <c r="E4" s="151"/>
      <c r="F4" s="153" t="s">
        <v>144</v>
      </c>
    </row>
    <row r="5" spans="1:8" ht="20.100000000000001" customHeight="1">
      <c r="A5" s="152"/>
      <c r="B5" s="39" t="s">
        <v>260</v>
      </c>
      <c r="C5" s="120" t="s">
        <v>266</v>
      </c>
      <c r="D5" s="39" t="s">
        <v>260</v>
      </c>
      <c r="E5" s="120" t="s">
        <v>266</v>
      </c>
      <c r="F5" s="148"/>
    </row>
    <row r="6" spans="1:8" ht="30.75" customHeight="1">
      <c r="A6" s="140" t="s">
        <v>145</v>
      </c>
      <c r="B6" s="121">
        <v>969680</v>
      </c>
      <c r="C6" s="122">
        <v>1003832</v>
      </c>
      <c r="D6" s="136">
        <f>SUM(D7,D10,D14)</f>
        <v>99.999896873195269</v>
      </c>
      <c r="E6" s="20">
        <f>SUM(E7,E10,E14)</f>
        <v>100</v>
      </c>
      <c r="F6" s="136">
        <f t="shared" ref="F6:F17" si="0">((C6-B6)/B6*100)</f>
        <v>3.5219866347661082</v>
      </c>
    </row>
    <row r="7" spans="1:8" ht="30.75" customHeight="1">
      <c r="A7" s="138" t="s">
        <v>146</v>
      </c>
      <c r="B7" s="123">
        <v>696133</v>
      </c>
      <c r="C7" s="124">
        <v>707075</v>
      </c>
      <c r="D7" s="136">
        <f t="shared" ref="D7:D17" si="1">B7/$B$6*100</f>
        <v>71.789971949509109</v>
      </c>
      <c r="E7" s="20">
        <f t="shared" ref="E7:E17" si="2">C7/$C$6*100</f>
        <v>70.437583181249451</v>
      </c>
      <c r="F7" s="136">
        <f t="shared" si="0"/>
        <v>1.5718260734658465</v>
      </c>
    </row>
    <row r="8" spans="1:8" ht="30.75" customHeight="1">
      <c r="A8" s="63" t="s">
        <v>147</v>
      </c>
      <c r="B8" s="123">
        <v>594866</v>
      </c>
      <c r="C8" s="124">
        <v>604511</v>
      </c>
      <c r="D8" s="136">
        <f t="shared" si="1"/>
        <v>61.346629816021782</v>
      </c>
      <c r="E8" s="20">
        <f t="shared" si="2"/>
        <v>60.220335673698386</v>
      </c>
      <c r="F8" s="136">
        <f t="shared" si="0"/>
        <v>1.6213735530354736</v>
      </c>
    </row>
    <row r="9" spans="1:8" ht="30.75" customHeight="1">
      <c r="A9" s="63" t="s">
        <v>148</v>
      </c>
      <c r="B9" s="123">
        <v>101267</v>
      </c>
      <c r="C9" s="124">
        <v>102564</v>
      </c>
      <c r="D9" s="136">
        <f t="shared" si="1"/>
        <v>10.443342133487336</v>
      </c>
      <c r="E9" s="20">
        <f t="shared" si="2"/>
        <v>10.217247507551065</v>
      </c>
      <c r="F9" s="136">
        <f t="shared" si="0"/>
        <v>1.280772611018397</v>
      </c>
    </row>
    <row r="10" spans="1:8" ht="30.75" customHeight="1">
      <c r="A10" s="138" t="s">
        <v>149</v>
      </c>
      <c r="B10" s="123">
        <v>65351</v>
      </c>
      <c r="C10" s="124">
        <v>70049</v>
      </c>
      <c r="D10" s="136">
        <f t="shared" si="1"/>
        <v>6.7394398151967652</v>
      </c>
      <c r="E10" s="20">
        <f t="shared" si="2"/>
        <v>6.9781596920600268</v>
      </c>
      <c r="F10" s="136">
        <f t="shared" si="0"/>
        <v>7.1888723967498587</v>
      </c>
    </row>
    <row r="11" spans="1:8" ht="30.75" customHeight="1">
      <c r="A11" s="63" t="s">
        <v>150</v>
      </c>
      <c r="B11" s="123">
        <v>140</v>
      </c>
      <c r="C11" s="124">
        <v>211</v>
      </c>
      <c r="D11" s="136">
        <f t="shared" si="1"/>
        <v>1.4437752660671562E-2</v>
      </c>
      <c r="E11" s="20">
        <f t="shared" si="2"/>
        <v>2.1019453454362881E-2</v>
      </c>
      <c r="F11" s="136">
        <f t="shared" si="0"/>
        <v>50.714285714285708</v>
      </c>
    </row>
    <row r="12" spans="1:8" ht="30.75" customHeight="1">
      <c r="A12" s="63" t="s">
        <v>151</v>
      </c>
      <c r="B12" s="123">
        <v>64570</v>
      </c>
      <c r="C12" s="124">
        <v>69073</v>
      </c>
      <c r="D12" s="136">
        <f t="shared" si="1"/>
        <v>6.658897780711162</v>
      </c>
      <c r="E12" s="20">
        <f t="shared" si="2"/>
        <v>6.8809322675507465</v>
      </c>
      <c r="F12" s="136">
        <f t="shared" si="0"/>
        <v>6.973826854576429</v>
      </c>
    </row>
    <row r="13" spans="1:8" ht="30.75" customHeight="1">
      <c r="A13" s="64" t="s">
        <v>152</v>
      </c>
      <c r="B13" s="123">
        <v>641</v>
      </c>
      <c r="C13" s="124">
        <v>766</v>
      </c>
      <c r="D13" s="136">
        <f t="shared" si="1"/>
        <v>6.6104281824931929E-2</v>
      </c>
      <c r="E13" s="20">
        <f t="shared" si="2"/>
        <v>7.6307589317734431E-2</v>
      </c>
      <c r="F13" s="136">
        <f t="shared" si="0"/>
        <v>19.500780031201248</v>
      </c>
    </row>
    <row r="14" spans="1:8" ht="30.75" customHeight="1">
      <c r="A14" s="65" t="s">
        <v>153</v>
      </c>
      <c r="B14" s="123">
        <v>208195</v>
      </c>
      <c r="C14" s="124">
        <v>226708</v>
      </c>
      <c r="D14" s="136">
        <f t="shared" si="1"/>
        <v>21.470485108489399</v>
      </c>
      <c r="E14" s="20">
        <f t="shared" si="2"/>
        <v>22.58425712669052</v>
      </c>
      <c r="F14" s="136">
        <f t="shared" si="0"/>
        <v>8.8921443838708889</v>
      </c>
    </row>
    <row r="15" spans="1:8" ht="30.75" customHeight="1">
      <c r="A15" s="63" t="s">
        <v>154</v>
      </c>
      <c r="B15" s="123">
        <v>130071</v>
      </c>
      <c r="C15" s="124">
        <v>152088</v>
      </c>
      <c r="D15" s="136">
        <f t="shared" si="1"/>
        <v>13.413806616615792</v>
      </c>
      <c r="E15" s="20">
        <f t="shared" si="2"/>
        <v>15.150742355294511</v>
      </c>
      <c r="F15" s="136">
        <f t="shared" si="0"/>
        <v>16.926909149618286</v>
      </c>
    </row>
    <row r="16" spans="1:8" ht="30.75" customHeight="1">
      <c r="A16" s="63" t="s">
        <v>155</v>
      </c>
      <c r="B16" s="123">
        <v>3632</v>
      </c>
      <c r="C16" s="124">
        <v>4134</v>
      </c>
      <c r="D16" s="136">
        <f t="shared" si="1"/>
        <v>0.37455655473970795</v>
      </c>
      <c r="E16" s="20">
        <f t="shared" si="2"/>
        <v>0.41182189848500544</v>
      </c>
      <c r="F16" s="136">
        <f t="shared" si="0"/>
        <v>13.821585903083699</v>
      </c>
    </row>
    <row r="17" spans="1:6" ht="30.75" customHeight="1">
      <c r="A17" s="66" t="s">
        <v>156</v>
      </c>
      <c r="B17" s="125">
        <v>74492</v>
      </c>
      <c r="C17" s="126">
        <v>70486</v>
      </c>
      <c r="D17" s="21">
        <f t="shared" si="1"/>
        <v>7.6821219371338998</v>
      </c>
      <c r="E17" s="49">
        <f t="shared" si="2"/>
        <v>7.0216928729110046</v>
      </c>
      <c r="F17" s="21">
        <f t="shared" si="0"/>
        <v>-5.3777586854964285</v>
      </c>
    </row>
    <row r="18" spans="1:6" ht="20.100000000000001" customHeight="1">
      <c r="A18" s="5" t="s">
        <v>273</v>
      </c>
    </row>
    <row r="19" spans="1:6" ht="20.100000000000001" customHeight="1">
      <c r="A19" s="5" t="s">
        <v>270</v>
      </c>
    </row>
    <row r="20" spans="1:6" ht="13.5"/>
  </sheetData>
  <customSheetViews>
    <customSheetView guid="{35BD8D3A-C3F6-4E0E-B6B2-2143E8CF03D4}" scale="85">
      <pageMargins left="0.59055118110236227" right="0.59055118110236227" top="0.78740157480314965" bottom="0.78740157480314965" header="0.31496062992125984" footer="0.31496062992125984"/>
      <pageSetup paperSize="9" orientation="portrait" r:id="rId1"/>
    </customSheetView>
    <customSheetView guid="{20ACD794-F4A7-4F34-995C-D04BD1C46A1C}" scale="85">
      <selection activeCell="G20" sqref="G20"/>
      <pageMargins left="0.59055118110236227" right="0.59055118110236227" top="0.78740157480314965" bottom="0.78740157480314965" header="0.31496062992125984" footer="0.31496062992125984"/>
      <pageSetup paperSize="9" orientation="portrait" r:id="rId2"/>
    </customSheetView>
  </customSheetViews>
  <mergeCells count="4">
    <mergeCell ref="A4:A5"/>
    <mergeCell ref="B4:C4"/>
    <mergeCell ref="D4:E4"/>
    <mergeCell ref="F4:F5"/>
  </mergeCells>
  <phoneticPr fontId="2"/>
  <hyperlinks>
    <hyperlink ref="H1" location="目次!A1" display="目次へ戻る"/>
  </hyperlinks>
  <pageMargins left="0.59055118110236227" right="0.59055118110236227" top="0.78740157480314965" bottom="0.78740157480314965" header="0.31496062992125984" footer="0.31496062992125984"/>
  <pageSetup paperSize="9"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3"/>
  <sheetViews>
    <sheetView zoomScaleNormal="100" zoomScaleSheetLayoutView="85" workbookViewId="0">
      <selection activeCell="M25" sqref="M25"/>
    </sheetView>
  </sheetViews>
  <sheetFormatPr defaultColWidth="2.5" defaultRowHeight="15" customHeight="1"/>
  <cols>
    <col min="1" max="1" width="21" style="5" customWidth="1"/>
    <col min="2" max="6" width="13.5" style="5" customWidth="1"/>
    <col min="7" max="7" width="2.5" style="5"/>
    <col min="8" max="8" width="10.625" style="5" bestFit="1" customWidth="1"/>
    <col min="9" max="16384" width="2.5" style="5"/>
  </cols>
  <sheetData>
    <row r="1" spans="1:8" ht="22.5" customHeight="1">
      <c r="F1" s="4" t="s">
        <v>239</v>
      </c>
      <c r="H1" s="36" t="s">
        <v>25</v>
      </c>
    </row>
    <row r="2" spans="1:8" ht="22.5" customHeight="1">
      <c r="A2" s="6" t="s">
        <v>245</v>
      </c>
    </row>
    <row r="3" spans="1:8" s="30" customFormat="1" ht="22.5" customHeight="1">
      <c r="A3" s="12" t="s">
        <v>157</v>
      </c>
    </row>
    <row r="4" spans="1:8" ht="20.100000000000001" customHeight="1">
      <c r="A4" s="152" t="s">
        <v>21</v>
      </c>
      <c r="B4" s="152" t="s">
        <v>143</v>
      </c>
      <c r="C4" s="151"/>
      <c r="D4" s="151" t="s">
        <v>36</v>
      </c>
      <c r="E4" s="151"/>
      <c r="F4" s="153" t="s">
        <v>144</v>
      </c>
    </row>
    <row r="5" spans="1:8" ht="20.100000000000001" customHeight="1">
      <c r="A5" s="152"/>
      <c r="B5" s="39" t="s">
        <v>260</v>
      </c>
      <c r="C5" s="120" t="s">
        <v>266</v>
      </c>
      <c r="D5" s="39" t="s">
        <v>253</v>
      </c>
      <c r="E5" s="120" t="s">
        <v>266</v>
      </c>
      <c r="F5" s="148"/>
    </row>
    <row r="6" spans="1:8" ht="35.25" customHeight="1">
      <c r="A6" s="111" t="s">
        <v>158</v>
      </c>
      <c r="B6" s="121">
        <v>1089402</v>
      </c>
      <c r="C6" s="122">
        <v>1072180</v>
      </c>
      <c r="D6" s="136">
        <f>SUM(D7:D11)</f>
        <v>99.999908206520644</v>
      </c>
      <c r="E6" s="20">
        <f>SUM(E7:E11)</f>
        <v>99.999999999999986</v>
      </c>
      <c r="F6" s="136">
        <f>((C6-B6)/B6*100)</f>
        <v>-1.5808673015103698</v>
      </c>
    </row>
    <row r="7" spans="1:8" ht="35.25" customHeight="1">
      <c r="A7" s="135" t="s">
        <v>159</v>
      </c>
      <c r="B7" s="123">
        <v>696133</v>
      </c>
      <c r="C7" s="124">
        <v>707075</v>
      </c>
      <c r="D7" s="136">
        <f>B7/$B$6*100</f>
        <v>63.900470166201274</v>
      </c>
      <c r="E7" s="20">
        <f>C7/$C$6*100</f>
        <v>65.947415545897144</v>
      </c>
      <c r="F7" s="136">
        <f>((C7-B7)/B7*100)</f>
        <v>1.5718260734658465</v>
      </c>
    </row>
    <row r="8" spans="1:8" ht="35.25" customHeight="1">
      <c r="A8" s="135" t="s">
        <v>160</v>
      </c>
      <c r="B8" s="123">
        <v>64570</v>
      </c>
      <c r="C8" s="124">
        <v>69073</v>
      </c>
      <c r="D8" s="136">
        <f>B8/$B$6*100</f>
        <v>5.9271049621719074</v>
      </c>
      <c r="E8" s="20">
        <f>C8/$C$6*100</f>
        <v>6.4422951370105768</v>
      </c>
      <c r="F8" s="136">
        <f>((C8-B8)/B8*100)</f>
        <v>6.973826854576429</v>
      </c>
    </row>
    <row r="9" spans="1:8" ht="35.25" customHeight="1">
      <c r="A9" s="135" t="s">
        <v>161</v>
      </c>
      <c r="B9" s="123">
        <v>74492</v>
      </c>
      <c r="C9" s="124">
        <v>70486</v>
      </c>
      <c r="D9" s="136">
        <f>B9/$B$6*100</f>
        <v>6.8378798643659549</v>
      </c>
      <c r="E9" s="20">
        <f>C9/$C$6*100</f>
        <v>6.5740827099927248</v>
      </c>
      <c r="F9" s="136">
        <f>((C9-B9)/B9*100)</f>
        <v>-5.3777586854964285</v>
      </c>
    </row>
    <row r="10" spans="1:8" ht="35.25" customHeight="1">
      <c r="A10" s="137" t="s">
        <v>162</v>
      </c>
      <c r="B10" s="123">
        <v>212136</v>
      </c>
      <c r="C10" s="124">
        <v>222098</v>
      </c>
      <c r="D10" s="136">
        <f>B10/$B$6*100</f>
        <v>19.472701537173606</v>
      </c>
      <c r="E10" s="20">
        <f>C10/$C$6*100</f>
        <v>20.71461881400511</v>
      </c>
      <c r="F10" s="136">
        <f>((C10-B10)/B10*100)</f>
        <v>4.6960440472149942</v>
      </c>
    </row>
    <row r="11" spans="1:8" ht="35.25" customHeight="1">
      <c r="A11" s="67" t="s">
        <v>163</v>
      </c>
      <c r="B11" s="125">
        <v>42070</v>
      </c>
      <c r="C11" s="126">
        <v>3448</v>
      </c>
      <c r="D11" s="21">
        <f>B11/$B$6*100</f>
        <v>3.8617516766079003</v>
      </c>
      <c r="E11" s="49">
        <f>C11/$C$6*100</f>
        <v>0.32158779309444313</v>
      </c>
      <c r="F11" s="21">
        <f>-((C11-B11)/B11*100)</f>
        <v>91.80413596386974</v>
      </c>
    </row>
    <row r="12" spans="1:8" ht="20.100000000000001" customHeight="1">
      <c r="A12" s="5" t="s">
        <v>273</v>
      </c>
    </row>
    <row r="13" spans="1:8" ht="20.100000000000001" customHeight="1">
      <c r="A13" s="5" t="s">
        <v>270</v>
      </c>
    </row>
  </sheetData>
  <customSheetViews>
    <customSheetView guid="{35BD8D3A-C3F6-4E0E-B6B2-2143E8CF03D4}" scale="85">
      <pageMargins left="0.59055118110236227" right="0.59055118110236227" top="0.78740157480314965" bottom="0.78740157480314965" header="0.31496062992125984" footer="0.31496062992125984"/>
      <pageSetup paperSize="9" orientation="portrait" r:id="rId1"/>
    </customSheetView>
    <customSheetView guid="{20ACD794-F4A7-4F34-995C-D04BD1C46A1C}" scale="85">
      <selection activeCell="G20" sqref="G20"/>
      <pageMargins left="0.59055118110236227" right="0.59055118110236227" top="0.78740157480314965" bottom="0.78740157480314965" header="0.31496062992125984" footer="0.31496062992125984"/>
      <pageSetup paperSize="9" orientation="portrait" r:id="rId2"/>
    </customSheetView>
  </customSheetViews>
  <mergeCells count="4">
    <mergeCell ref="A4:A5"/>
    <mergeCell ref="B4:C4"/>
    <mergeCell ref="D4:E4"/>
    <mergeCell ref="F4:F5"/>
  </mergeCells>
  <phoneticPr fontId="2"/>
  <hyperlinks>
    <hyperlink ref="H1" location="目次!A1" display="目次へ戻る"/>
  </hyperlinks>
  <pageMargins left="0.59055118110236227" right="0.59055118110236227" top="0.78740157480314965" bottom="0.78740157480314965" header="0.31496062992125984" footer="0.31496062992125984"/>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2"/>
  <sheetViews>
    <sheetView zoomScaleNormal="100" zoomScaleSheetLayoutView="100" workbookViewId="0">
      <selection activeCell="M25" sqref="M25"/>
    </sheetView>
  </sheetViews>
  <sheetFormatPr defaultColWidth="2.5" defaultRowHeight="15" customHeight="1"/>
  <cols>
    <col min="1" max="1" width="26.375" style="5" customWidth="1"/>
    <col min="2" max="6" width="14" style="5" customWidth="1"/>
    <col min="7" max="7" width="2.5" style="5"/>
    <col min="8" max="8" width="10.625" style="5" bestFit="1" customWidth="1"/>
    <col min="9" max="16384" width="2.5" style="5"/>
  </cols>
  <sheetData>
    <row r="1" spans="1:8" ht="22.5" customHeight="1">
      <c r="F1" s="4" t="s">
        <v>239</v>
      </c>
      <c r="H1" s="36" t="s">
        <v>25</v>
      </c>
    </row>
    <row r="2" spans="1:8" ht="22.5" customHeight="1">
      <c r="A2" s="6" t="s">
        <v>244</v>
      </c>
    </row>
    <row r="3" spans="1:8" s="30" customFormat="1" ht="22.5" customHeight="1">
      <c r="F3" s="13" t="s">
        <v>267</v>
      </c>
    </row>
    <row r="4" spans="1:8" ht="20.100000000000001" customHeight="1">
      <c r="A4" s="134" t="s">
        <v>21</v>
      </c>
      <c r="B4" s="68" t="s">
        <v>164</v>
      </c>
      <c r="C4" s="133" t="s">
        <v>165</v>
      </c>
      <c r="D4" s="133" t="s">
        <v>166</v>
      </c>
      <c r="E4" s="133" t="s">
        <v>167</v>
      </c>
      <c r="F4" s="132" t="s">
        <v>168</v>
      </c>
    </row>
    <row r="5" spans="1:8" ht="34.5" customHeight="1">
      <c r="A5" s="111" t="s">
        <v>169</v>
      </c>
      <c r="B5" s="31">
        <v>1386301</v>
      </c>
      <c r="C5" s="119">
        <v>1129420</v>
      </c>
      <c r="D5" s="119">
        <v>436676</v>
      </c>
      <c r="E5" s="119">
        <v>1346548</v>
      </c>
      <c r="F5" s="119">
        <v>7844733</v>
      </c>
    </row>
    <row r="6" spans="1:8" ht="34.5" customHeight="1">
      <c r="A6" s="111" t="s">
        <v>170</v>
      </c>
      <c r="B6" s="31">
        <v>1003832</v>
      </c>
      <c r="C6" s="119">
        <v>851486</v>
      </c>
      <c r="D6" s="119">
        <v>324404</v>
      </c>
      <c r="E6" s="119">
        <v>949005</v>
      </c>
      <c r="F6" s="119">
        <v>5292698</v>
      </c>
    </row>
    <row r="7" spans="1:8" ht="34.5" customHeight="1">
      <c r="A7" s="111" t="s">
        <v>171</v>
      </c>
      <c r="B7" s="31">
        <v>1072180</v>
      </c>
      <c r="C7" s="119">
        <v>913247</v>
      </c>
      <c r="D7" s="119">
        <v>356364</v>
      </c>
      <c r="E7" s="119">
        <v>1026231</v>
      </c>
      <c r="F7" s="119">
        <v>5705103</v>
      </c>
    </row>
    <row r="8" spans="1:8" ht="34.5" customHeight="1">
      <c r="A8" s="111" t="s">
        <v>172</v>
      </c>
      <c r="B8" s="31">
        <v>3078</v>
      </c>
      <c r="C8" s="119">
        <v>3034</v>
      </c>
      <c r="D8" s="119">
        <v>2797</v>
      </c>
      <c r="E8" s="119">
        <v>2880</v>
      </c>
      <c r="F8" s="119">
        <v>2921</v>
      </c>
    </row>
    <row r="9" spans="1:8" ht="34.5" customHeight="1">
      <c r="A9" s="111" t="s">
        <v>173</v>
      </c>
      <c r="B9" s="31">
        <v>3288</v>
      </c>
      <c r="C9" s="119">
        <v>3254</v>
      </c>
      <c r="D9" s="119">
        <v>3072</v>
      </c>
      <c r="E9" s="119">
        <v>3115</v>
      </c>
      <c r="F9" s="119">
        <v>3149</v>
      </c>
    </row>
    <row r="10" spans="1:8" ht="34.5" customHeight="1">
      <c r="A10" s="94" t="s">
        <v>116</v>
      </c>
      <c r="B10" s="32">
        <v>326121</v>
      </c>
      <c r="C10" s="10">
        <v>280655</v>
      </c>
      <c r="D10" s="10">
        <v>116000</v>
      </c>
      <c r="E10" s="10">
        <v>329471</v>
      </c>
      <c r="F10" s="10">
        <v>1811940</v>
      </c>
    </row>
    <row r="11" spans="1:8" ht="20.100000000000001" customHeight="1">
      <c r="A11" s="5" t="s">
        <v>255</v>
      </c>
    </row>
    <row r="12" spans="1:8" ht="20.100000000000001" customHeight="1">
      <c r="A12" s="5" t="s">
        <v>270</v>
      </c>
    </row>
  </sheetData>
  <customSheetViews>
    <customSheetView guid="{35BD8D3A-C3F6-4E0E-B6B2-2143E8CF03D4}">
      <selection activeCell="D22" sqref="D22"/>
      <pageMargins left="0.59055118110236227" right="0.59055118110236227" top="0.78740157480314965" bottom="0.78740157480314965" header="0.31496062992125984" footer="0.31496062992125984"/>
      <pageSetup paperSize="9" orientation="portrait" r:id="rId1"/>
    </customSheetView>
    <customSheetView guid="{20ACD794-F4A7-4F34-995C-D04BD1C46A1C}">
      <selection activeCell="G20" sqref="G20"/>
      <pageMargins left="0.59055118110236227" right="0.59055118110236227" top="0.78740157480314965" bottom="0.78740157480314965" header="0.31496062992125984" footer="0.31496062992125984"/>
      <pageSetup paperSize="9" orientation="portrait" r:id="rId2"/>
    </customSheetView>
  </customSheetViews>
  <phoneticPr fontId="2"/>
  <hyperlinks>
    <hyperlink ref="H1" location="目次!A1" display="目次へ戻る"/>
  </hyperlinks>
  <pageMargins left="0.59055118110236227" right="0.59055118110236227" top="0.78740157480314965" bottom="0.78740157480314965" header="0.31496062992125984" footer="0.31496062992125984"/>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目次</vt:lpstr>
      <vt:lpstr>13-1</vt:lpstr>
      <vt:lpstr>13-2</vt:lpstr>
      <vt:lpstr>13-3</vt:lpstr>
      <vt:lpstr>13-4</vt:lpstr>
      <vt:lpstr>13-5</vt:lpstr>
      <vt:lpstr>13-6</vt:lpstr>
      <vt:lpstr>13-7</vt:lpstr>
      <vt:lpstr>13-8</vt:lpstr>
      <vt:lpstr>13-9</vt:lpstr>
      <vt:lpstr>13-10</vt:lpstr>
      <vt:lpstr>13-11</vt:lpstr>
      <vt:lpstr>'13-9'!Print_Area</vt:lpstr>
      <vt:lpstr>'13-5'!Print_Titles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滋之</dc:creator>
  <cp:lastModifiedBy>鈴木　聖矢</cp:lastModifiedBy>
  <cp:lastPrinted>2025-02-25T07:46:27Z</cp:lastPrinted>
  <dcterms:created xsi:type="dcterms:W3CDTF">2021-10-04T07:47:57Z</dcterms:created>
  <dcterms:modified xsi:type="dcterms:W3CDTF">2025-03-17T02:04:21Z</dcterms:modified>
</cp:coreProperties>
</file>