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ml.chartshap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7.xml" ContentType="application/vnd.openxmlformats-officedocument.drawingml.chartshapes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8.xml" ContentType="application/vnd.openxmlformats-officedocument.drawingml.chartshapes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9.xml" ContentType="application/vnd.openxmlformats-officedocument.drawingml.chartshapes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\\bsrvinffl010\060_政策開発部\政策統計課\非公開\広域圏データブック\R6\04_公開用\"/>
    </mc:Choice>
  </mc:AlternateContent>
  <xr:revisionPtr revIDLastSave="0" documentId="8_{A8DB6381-A1F7-4A4E-AC19-D84CE03C5C14}" xr6:coauthVersionLast="47" xr6:coauthVersionMax="47" xr10:uidLastSave="{00000000-0000-0000-0000-000000000000}"/>
  <bookViews>
    <workbookView xWindow="-120" yWindow="-120" windowWidth="29040" windowHeight="15840" tabRatio="765" xr2:uid="{00000000-000D-0000-FFFF-FFFF00000000}"/>
  </bookViews>
  <sheets>
    <sheet name="資料出所" sheetId="32" r:id="rId1"/>
    <sheet name="データ①" sheetId="31" r:id="rId2"/>
    <sheet name="データ②" sheetId="33" r:id="rId3"/>
    <sheet name="Module1" sheetId="7" state="veryHidden" r:id=""/>
    <sheet name="Module2" sheetId="8" state="veryHidden" r:id=""/>
    <sheet name="Module3" sheetId="9" state="veryHidden" r:id=""/>
  </sheets>
  <externalReferences>
    <externalReference r:id="rId4"/>
  </externalReferences>
  <definedNames>
    <definedName name="open1" localSheetId="1">[1]旧市町村入力!#REF!</definedName>
    <definedName name="open1" localSheetId="0">[1]旧市町村入力!#REF!</definedName>
    <definedName name="open1">[1]旧市町村入力!#REF!</definedName>
    <definedName name="_xlnm.Print_Area" localSheetId="1">データ①!$A$24:$DT$77</definedName>
    <definedName name="_xlnm.Print_Area" localSheetId="0">資料出所!$B$3:$C$32</definedName>
    <definedName name="_xlnm.Print_Titles" localSheetId="1">データ①!$A:$A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V78" i="31" l="1"/>
  <c r="CU78" i="31"/>
  <c r="CW78" i="31" l="1"/>
  <c r="BJ33" i="31"/>
  <c r="BK33" i="31"/>
  <c r="BL33" i="31"/>
  <c r="BM33" i="31"/>
  <c r="E33" i="31" l="1"/>
  <c r="B33" i="31" l="1"/>
  <c r="H33" i="31" s="1"/>
  <c r="DB33" i="31" l="1"/>
  <c r="DC33" i="31"/>
  <c r="DD33" i="31"/>
  <c r="Z31" i="31" l="1"/>
  <c r="Z33" i="31" l="1"/>
  <c r="AJ51" i="31" l="1"/>
  <c r="AJ50" i="31"/>
  <c r="AJ49" i="31"/>
  <c r="AJ48" i="31"/>
  <c r="AJ47" i="31"/>
  <c r="AJ46" i="31"/>
  <c r="AJ45" i="31"/>
  <c r="AJ44" i="31"/>
  <c r="AJ43" i="31"/>
  <c r="AJ42" i="31"/>
  <c r="AJ41" i="31"/>
  <c r="AJ40" i="31"/>
  <c r="AJ39" i="31"/>
  <c r="AJ37" i="31"/>
  <c r="AJ36" i="31"/>
  <c r="AJ35" i="31"/>
  <c r="DR33" i="31"/>
  <c r="DQ33" i="31"/>
  <c r="DP33" i="31"/>
  <c r="DN33" i="31"/>
  <c r="DM33" i="31"/>
  <c r="DL33" i="31"/>
  <c r="DJ33" i="31"/>
  <c r="DI33" i="31"/>
  <c r="DH33" i="31"/>
  <c r="DG33" i="31"/>
  <c r="DF33" i="31"/>
  <c r="DE33" i="31"/>
  <c r="DA33" i="31"/>
  <c r="CZ33" i="31"/>
  <c r="CY33" i="31"/>
  <c r="CX33" i="31"/>
  <c r="CW33" i="31"/>
  <c r="CV33" i="31"/>
  <c r="CU33" i="31"/>
  <c r="CT33" i="31"/>
  <c r="CO33" i="31"/>
  <c r="CN33" i="31"/>
  <c r="CM33" i="31"/>
  <c r="CL33" i="31"/>
  <c r="CK33" i="31"/>
  <c r="CJ33" i="31"/>
  <c r="CI33" i="31"/>
  <c r="CG33" i="31"/>
  <c r="CE33" i="31"/>
  <c r="CC33" i="31"/>
  <c r="CA33" i="31"/>
  <c r="BY33" i="31"/>
  <c r="BX33" i="31"/>
  <c r="BW33" i="31"/>
  <c r="BV33" i="31"/>
  <c r="BU33" i="31"/>
  <c r="BT33" i="31"/>
  <c r="BR33" i="31"/>
  <c r="BQ33" i="31"/>
  <c r="BN33" i="31"/>
  <c r="BI33" i="31"/>
  <c r="BH33" i="31"/>
  <c r="BG33" i="31"/>
  <c r="BF33" i="31"/>
  <c r="BE33" i="31"/>
  <c r="BD33" i="31"/>
  <c r="BC33" i="31"/>
  <c r="BB33" i="31"/>
  <c r="BA33" i="31"/>
  <c r="AZ33" i="31"/>
  <c r="AY33" i="31"/>
  <c r="AX33" i="31"/>
  <c r="AW33" i="31"/>
  <c r="AV33" i="31"/>
  <c r="AU33" i="31"/>
  <c r="AT33" i="31"/>
  <c r="AS33" i="31"/>
  <c r="AR33" i="31"/>
  <c r="AQ33" i="31"/>
  <c r="AP33" i="31"/>
  <c r="AO33" i="31"/>
  <c r="AN33" i="31"/>
  <c r="AM33" i="31"/>
  <c r="AL33" i="31"/>
  <c r="AK33" i="31"/>
  <c r="AI33" i="31"/>
  <c r="AH33" i="31"/>
  <c r="AG33" i="31"/>
  <c r="AF33" i="31"/>
  <c r="AE33" i="31"/>
  <c r="AD33" i="31"/>
  <c r="AC33" i="31"/>
  <c r="AB33" i="31"/>
  <c r="AA33" i="31"/>
  <c r="V33" i="31"/>
  <c r="U33" i="31"/>
  <c r="S33" i="31"/>
  <c r="R33" i="31"/>
  <c r="P33" i="31"/>
  <c r="O33" i="31"/>
  <c r="K33" i="31"/>
  <c r="J33" i="31"/>
  <c r="I33" i="31"/>
  <c r="G33" i="31"/>
  <c r="F33" i="31"/>
  <c r="C33" i="31"/>
  <c r="L33" i="31" l="1"/>
  <c r="BS33" i="31"/>
  <c r="N33" i="31"/>
  <c r="AJ33" i="31"/>
  <c r="M33" i="31"/>
  <c r="Q33" i="31"/>
  <c r="T33" i="31"/>
  <c r="BZ33" i="31"/>
</calcChain>
</file>

<file path=xl/sharedStrings.xml><?xml version="1.0" encoding="utf-8"?>
<sst xmlns="http://schemas.openxmlformats.org/spreadsheetml/2006/main" count="659" uniqueCount="320">
  <si>
    <t>(1)</t>
  </si>
  <si>
    <t>(5)</t>
  </si>
  <si>
    <t>(6)</t>
  </si>
  <si>
    <t>(7)</t>
  </si>
  <si>
    <t>(8)</t>
  </si>
  <si>
    <t>(9)</t>
  </si>
  <si>
    <t>(10)</t>
  </si>
  <si>
    <t>(11)</t>
  </si>
  <si>
    <t>男</t>
  </si>
  <si>
    <t>女</t>
  </si>
  <si>
    <t>世帯</t>
  </si>
  <si>
    <t>人</t>
  </si>
  <si>
    <t>％</t>
  </si>
  <si>
    <t>件</t>
  </si>
  <si>
    <t xml:space="preserve"> </t>
  </si>
  <si>
    <t>県計</t>
  </si>
  <si>
    <t>-</t>
  </si>
  <si>
    <t>郡山市</t>
  </si>
  <si>
    <t>須賀川市</t>
  </si>
  <si>
    <t>二本松市</t>
  </si>
  <si>
    <t>大玉村</t>
  </si>
  <si>
    <t>鏡石町</t>
  </si>
  <si>
    <t>天栄村</t>
  </si>
  <si>
    <t>石川町</t>
  </si>
  <si>
    <t>平田村</t>
  </si>
  <si>
    <t>浅川町</t>
  </si>
  <si>
    <t>古殿町</t>
  </si>
  <si>
    <t>小野町</t>
  </si>
  <si>
    <t>猪苗代町</t>
  </si>
  <si>
    <t>社会増減率</t>
    <rPh sb="3" eb="4">
      <t>ゲン</t>
    </rPh>
    <phoneticPr fontId="9"/>
  </si>
  <si>
    <t>自然増減率</t>
    <rPh sb="3" eb="4">
      <t>ゲン</t>
    </rPh>
    <phoneticPr fontId="9"/>
  </si>
  <si>
    <t>田村市</t>
    <rPh sb="0" eb="2">
      <t>タムラ</t>
    </rPh>
    <rPh sb="2" eb="3">
      <t>シ</t>
    </rPh>
    <phoneticPr fontId="9"/>
  </si>
  <si>
    <t>本宮市</t>
    <rPh sb="0" eb="2">
      <t>モトミヤ</t>
    </rPh>
    <rPh sb="2" eb="3">
      <t>シ</t>
    </rPh>
    <phoneticPr fontId="9"/>
  </si>
  <si>
    <t>年</t>
    <rPh sb="0" eb="1">
      <t>ネン</t>
    </rPh>
    <phoneticPr fontId="9"/>
  </si>
  <si>
    <t>k㎡</t>
    <phoneticPr fontId="5"/>
  </si>
  <si>
    <t>人</t>
    <phoneticPr fontId="9"/>
  </si>
  <si>
    <t>(ベイズ推定値)</t>
    <phoneticPr fontId="9"/>
  </si>
  <si>
    <t>１５歳以上農業就業人口</t>
    <rPh sb="2" eb="3">
      <t>サイ</t>
    </rPh>
    <rPh sb="3" eb="5">
      <t>イジョウ</t>
    </rPh>
    <rPh sb="5" eb="7">
      <t>ノウギョウ</t>
    </rPh>
    <rPh sb="7" eb="9">
      <t>シュウギョウ</t>
    </rPh>
    <rPh sb="9" eb="10">
      <t>ヒト</t>
    </rPh>
    <phoneticPr fontId="9"/>
  </si>
  <si>
    <t/>
  </si>
  <si>
    <t>第１次産業</t>
  </si>
  <si>
    <t>第２次産業</t>
  </si>
  <si>
    <t>第３次産業</t>
  </si>
  <si>
    <t>事業所数</t>
  </si>
  <si>
    <t>従業者数</t>
  </si>
  <si>
    <t>製造品出荷額等</t>
  </si>
  <si>
    <t>（民営）</t>
    <rPh sb="1" eb="3">
      <t>ミンエイ</t>
    </rPh>
    <phoneticPr fontId="9"/>
  </si>
  <si>
    <t>ha</t>
  </si>
  <si>
    <t>万円</t>
  </si>
  <si>
    <t>事業所</t>
    <rPh sb="0" eb="3">
      <t>ジギョウショ</t>
    </rPh>
    <phoneticPr fontId="9"/>
  </si>
  <si>
    <t xml:space="preserve"> </t>
    <phoneticPr fontId="9"/>
  </si>
  <si>
    <t>財政力指数</t>
  </si>
  <si>
    <t>市町村内</t>
    <rPh sb="0" eb="3">
      <t>シチョウソン</t>
    </rPh>
    <rPh sb="3" eb="4">
      <t>ナイ</t>
    </rPh>
    <phoneticPr fontId="5"/>
  </si>
  <si>
    <t>地方譲与税</t>
  </si>
  <si>
    <t>地方交付税</t>
  </si>
  <si>
    <t>国庫支出金</t>
  </si>
  <si>
    <t>県支出金</t>
  </si>
  <si>
    <t>千円</t>
  </si>
  <si>
    <t>百万円</t>
  </si>
  <si>
    <t>％</t>
    <phoneticPr fontId="5"/>
  </si>
  <si>
    <t>消防団員</t>
  </si>
  <si>
    <t>火災件数</t>
  </si>
  <si>
    <t>発生件数</t>
  </si>
  <si>
    <t>舗装済延長</t>
    <rPh sb="3" eb="5">
      <t>エンチョウ</t>
    </rPh>
    <phoneticPr fontId="9"/>
  </si>
  <si>
    <t>m</t>
  </si>
  <si>
    <t>%</t>
  </si>
  <si>
    <t>台</t>
  </si>
  <si>
    <t>g/人･日</t>
    <rPh sb="2" eb="3">
      <t>ニン</t>
    </rPh>
    <rPh sb="4" eb="5">
      <t>ヒ</t>
    </rPh>
    <phoneticPr fontId="9"/>
  </si>
  <si>
    <t>介護保険料</t>
  </si>
  <si>
    <t>65歳以上</t>
    <rPh sb="2" eb="3">
      <t>サイ</t>
    </rPh>
    <rPh sb="3" eb="5">
      <t>イジョウ</t>
    </rPh>
    <phoneticPr fontId="5"/>
  </si>
  <si>
    <t>被保険者数</t>
  </si>
  <si>
    <t>保険給付額</t>
  </si>
  <si>
    <t>保育所数</t>
  </si>
  <si>
    <t>児童館数</t>
  </si>
  <si>
    <t>一般診療所</t>
  </si>
  <si>
    <t>歯科診療所</t>
  </si>
  <si>
    <t>歯科医師</t>
  </si>
  <si>
    <t>基準額月額</t>
    <rPh sb="0" eb="3">
      <t>キジュンガク</t>
    </rPh>
    <rPh sb="3" eb="5">
      <t>ゲツガク</t>
    </rPh>
    <phoneticPr fontId="5"/>
  </si>
  <si>
    <t>円</t>
    <rPh sb="0" eb="1">
      <t>エン</t>
    </rPh>
    <phoneticPr fontId="9"/>
  </si>
  <si>
    <t>(本務者)</t>
  </si>
  <si>
    <t>大学等</t>
  </si>
  <si>
    <t>軽自動車</t>
    <rPh sb="1" eb="3">
      <t>ジドウ</t>
    </rPh>
    <rPh sb="3" eb="4">
      <t>クルマ</t>
    </rPh>
    <phoneticPr fontId="9"/>
  </si>
  <si>
    <t>人</t>
    <rPh sb="0" eb="1">
      <t>ニン</t>
    </rPh>
    <phoneticPr fontId="9"/>
  </si>
  <si>
    <t>％</t>
    <phoneticPr fontId="9"/>
  </si>
  <si>
    <t>(16)</t>
  </si>
  <si>
    <t>(17)</t>
  </si>
  <si>
    <t>百万円</t>
    <rPh sb="0" eb="1">
      <t>ヒャク</t>
    </rPh>
    <phoneticPr fontId="9"/>
  </si>
  <si>
    <t>玉川村</t>
    <phoneticPr fontId="9"/>
  </si>
  <si>
    <t>‰</t>
    <phoneticPr fontId="9"/>
  </si>
  <si>
    <t>進学率</t>
    <phoneticPr fontId="9"/>
  </si>
  <si>
    <t>１人当たり市町村民所得</t>
    <phoneticPr fontId="9"/>
  </si>
  <si>
    <t>従業地別</t>
    <rPh sb="0" eb="1">
      <t>ジュウ</t>
    </rPh>
    <rPh sb="1" eb="2">
      <t>ギョウ</t>
    </rPh>
    <rPh sb="2" eb="3">
      <t>チ</t>
    </rPh>
    <rPh sb="3" eb="4">
      <t>ベツ</t>
    </rPh>
    <phoneticPr fontId="9"/>
  </si>
  <si>
    <t>(2)世帯数</t>
  </si>
  <si>
    <t>(12)人口動態</t>
  </si>
  <si>
    <t>(14)平均寿命</t>
    <rPh sb="3" eb="5">
      <t>ヘイキン</t>
    </rPh>
    <rPh sb="5" eb="7">
      <t>ジュミョウ</t>
    </rPh>
    <phoneticPr fontId="9"/>
  </si>
  <si>
    <t>(15)就業者</t>
    <rPh sb="6" eb="7">
      <t>シャ</t>
    </rPh>
    <phoneticPr fontId="9"/>
  </si>
  <si>
    <t>自然動態</t>
  </si>
  <si>
    <t>社会動態</t>
  </si>
  <si>
    <t>民有</t>
  </si>
  <si>
    <t>事業所数</t>
    <rPh sb="0" eb="1">
      <t>コト</t>
    </rPh>
    <rPh sb="1" eb="2">
      <t>ギョウ</t>
    </rPh>
    <rPh sb="2" eb="3">
      <t>ショ</t>
    </rPh>
    <rPh sb="3" eb="4">
      <t>スウ</t>
    </rPh>
    <phoneticPr fontId="9"/>
  </si>
  <si>
    <t>産業別総生産</t>
  </si>
  <si>
    <t>歳入</t>
  </si>
  <si>
    <t>施設数</t>
  </si>
  <si>
    <t>市町村名</t>
  </si>
  <si>
    <t>面積</t>
  </si>
  <si>
    <t>婚姻</t>
  </si>
  <si>
    <t>離婚</t>
  </si>
  <si>
    <t>総数</t>
  </si>
  <si>
    <t>従業者数</t>
    <rPh sb="3" eb="4">
      <t>スウ</t>
    </rPh>
    <phoneticPr fontId="5"/>
  </si>
  <si>
    <t>うち</t>
  </si>
  <si>
    <t>国有</t>
  </si>
  <si>
    <t>歳入</t>
    <rPh sb="0" eb="1">
      <t>トシ</t>
    </rPh>
    <rPh sb="1" eb="2">
      <t>イリ</t>
    </rPh>
    <phoneticPr fontId="9"/>
  </si>
  <si>
    <t>歳出</t>
  </si>
  <si>
    <t>実延長</t>
  </si>
  <si>
    <t>死者数</t>
  </si>
  <si>
    <t>傷者数</t>
  </si>
  <si>
    <t>定員</t>
  </si>
  <si>
    <t>園数</t>
  </si>
  <si>
    <t>園児数</t>
  </si>
  <si>
    <t>教員数</t>
  </si>
  <si>
    <t>学校数</t>
  </si>
  <si>
    <t>児童数</t>
  </si>
  <si>
    <t>生徒数</t>
  </si>
  <si>
    <t>出生数</t>
  </si>
  <si>
    <t>死亡数</t>
  </si>
  <si>
    <t>転入</t>
  </si>
  <si>
    <t>転出</t>
  </si>
  <si>
    <t>公有</t>
  </si>
  <si>
    <t>私有</t>
  </si>
  <si>
    <t>卸売業</t>
  </si>
  <si>
    <t>小売業</t>
  </si>
  <si>
    <t>総生産</t>
    <rPh sb="0" eb="1">
      <t>フサ</t>
    </rPh>
    <rPh sb="1" eb="2">
      <t>ショウ</t>
    </rPh>
    <rPh sb="2" eb="3">
      <t>サン</t>
    </rPh>
    <phoneticPr fontId="5"/>
  </si>
  <si>
    <t>総額</t>
  </si>
  <si>
    <t>地方税</t>
  </si>
  <si>
    <t>地方債</t>
  </si>
  <si>
    <t>舗装率</t>
  </si>
  <si>
    <t>乗用車</t>
  </si>
  <si>
    <t>病院数</t>
  </si>
  <si>
    <t>医師</t>
  </si>
  <si>
    <t>薬剤師</t>
  </si>
  <si>
    <t>調査期日</t>
  </si>
  <si>
    <t>(3)</t>
    <phoneticPr fontId="9"/>
  </si>
  <si>
    <t>年少人口割合</t>
    <phoneticPr fontId="9"/>
  </si>
  <si>
    <t>老年人口割合</t>
    <phoneticPr fontId="9"/>
  </si>
  <si>
    <t>合計特殊出生率</t>
    <rPh sb="0" eb="2">
      <t>ゴウケイ</t>
    </rPh>
    <rPh sb="2" eb="4">
      <t>トクシュ</t>
    </rPh>
    <phoneticPr fontId="9"/>
  </si>
  <si>
    <t>森林農地整備センター</t>
    <rPh sb="0" eb="2">
      <t>シンリン</t>
    </rPh>
    <rPh sb="2" eb="4">
      <t>ノウチ</t>
    </rPh>
    <rPh sb="4" eb="6">
      <t>セイビ</t>
    </rPh>
    <phoneticPr fontId="5"/>
  </si>
  <si>
    <t>第１号被保険者数</t>
    <rPh sb="0" eb="1">
      <t>ダイ</t>
    </rPh>
    <rPh sb="2" eb="3">
      <t>ゴウ</t>
    </rPh>
    <phoneticPr fontId="9"/>
  </si>
  <si>
    <t>老齢給付受給権者数</t>
    <rPh sb="0" eb="2">
      <t>ロウレイ</t>
    </rPh>
    <rPh sb="2" eb="4">
      <t>キュウフ</t>
    </rPh>
    <phoneticPr fontId="9"/>
  </si>
  <si>
    <t>老齢給付年金総額</t>
    <rPh sb="0" eb="2">
      <t>ロウレイ</t>
    </rPh>
    <rPh sb="2" eb="4">
      <t>キュウフ</t>
    </rPh>
    <phoneticPr fontId="9"/>
  </si>
  <si>
    <t>地方債現在高割合</t>
    <phoneticPr fontId="9"/>
  </si>
  <si>
    <t xml:space="preserve">　 </t>
    <phoneticPr fontId="5"/>
  </si>
  <si>
    <t>人口１万人当たり出火率</t>
    <phoneticPr fontId="9"/>
  </si>
  <si>
    <t>%</t>
    <phoneticPr fontId="9"/>
  </si>
  <si>
    <t>圏域計</t>
    <rPh sb="0" eb="2">
      <t>ケンイキ</t>
    </rPh>
    <rPh sb="2" eb="3">
      <t>ケイ</t>
    </rPh>
    <phoneticPr fontId="9"/>
  </si>
  <si>
    <t>年少人口
(15歳未満)</t>
    <rPh sb="8" eb="9">
      <t>サイ</t>
    </rPh>
    <rPh sb="9" eb="11">
      <t>ミマン</t>
    </rPh>
    <phoneticPr fontId="9"/>
  </si>
  <si>
    <t>生産年齢人口
(15-64歳)</t>
    <rPh sb="13" eb="14">
      <t>サイ</t>
    </rPh>
    <phoneticPr fontId="9"/>
  </si>
  <si>
    <t>老年人口
（65歳以上)</t>
    <rPh sb="8" eb="9">
      <t>サイ</t>
    </rPh>
    <rPh sb="9" eb="11">
      <t>イジョウ</t>
    </rPh>
    <phoneticPr fontId="9"/>
  </si>
  <si>
    <t>児童
生徒数</t>
    <rPh sb="0" eb="2">
      <t>ジドウ</t>
    </rPh>
    <phoneticPr fontId="9"/>
  </si>
  <si>
    <t>注：(1)*は、境界の一部が未定のため、参考値を示した。</t>
    <rPh sb="0" eb="1">
      <t>チュウ</t>
    </rPh>
    <rPh sb="8" eb="10">
      <t>キョウカイ</t>
    </rPh>
    <rPh sb="11" eb="13">
      <t>イチブ</t>
    </rPh>
    <rPh sb="14" eb="16">
      <t>ミテイ</t>
    </rPh>
    <rPh sb="20" eb="23">
      <t>サンコウチ</t>
    </rPh>
    <rPh sb="24" eb="25">
      <t>シメ</t>
    </rPh>
    <phoneticPr fontId="5"/>
  </si>
  <si>
    <t xml:space="preserve"> </t>
    <phoneticPr fontId="9"/>
  </si>
  <si>
    <t>磐梯町</t>
    <rPh sb="0" eb="3">
      <t>バンダイマチ</t>
    </rPh>
    <phoneticPr fontId="9"/>
  </si>
  <si>
    <t>(4)人口</t>
    <rPh sb="3" eb="5">
      <t>ジンコウ</t>
    </rPh>
    <phoneticPr fontId="9"/>
  </si>
  <si>
    <t>令2.2.1</t>
    <rPh sb="0" eb="1">
      <t>レイ</t>
    </rPh>
    <phoneticPr fontId="9"/>
  </si>
  <si>
    <t xml:space="preserve">  　</t>
    <phoneticPr fontId="5"/>
  </si>
  <si>
    <t>進学率</t>
    <rPh sb="0" eb="2">
      <t>シンガク</t>
    </rPh>
    <rPh sb="2" eb="3">
      <t>リツ</t>
    </rPh>
    <phoneticPr fontId="9"/>
  </si>
  <si>
    <t>高等学校等</t>
    <rPh sb="0" eb="2">
      <t>コウトウ</t>
    </rPh>
    <rPh sb="2" eb="4">
      <t>ガッコウ</t>
    </rPh>
    <rPh sb="4" eb="5">
      <t>トウ</t>
    </rPh>
    <phoneticPr fontId="9"/>
  </si>
  <si>
    <t>三春町</t>
    <phoneticPr fontId="9"/>
  </si>
  <si>
    <t>a</t>
    <phoneticPr fontId="9"/>
  </si>
  <si>
    <t>-</t>
    <phoneticPr fontId="9"/>
  </si>
  <si>
    <t>(13)</t>
    <phoneticPr fontId="9"/>
  </si>
  <si>
    <t>(18)農業経営体（個人）</t>
    <rPh sb="4" eb="6">
      <t>ノウギョウ</t>
    </rPh>
    <rPh sb="6" eb="9">
      <t>ケイエイタイ</t>
    </rPh>
    <rPh sb="10" eb="12">
      <t>コジン</t>
    </rPh>
    <phoneticPr fontId="9"/>
  </si>
  <si>
    <t>経営耕地面積</t>
    <rPh sb="0" eb="2">
      <t>ケイエイ</t>
    </rPh>
    <rPh sb="2" eb="4">
      <t>コウチ</t>
    </rPh>
    <rPh sb="4" eb="6">
      <t>メンセキ</t>
    </rPh>
    <phoneticPr fontId="9"/>
  </si>
  <si>
    <t>(43)高等学校（公立・私立）</t>
    <phoneticPr fontId="9"/>
  </si>
  <si>
    <t>(42)義務教育学校（公立）</t>
    <rPh sb="4" eb="6">
      <t>ギム</t>
    </rPh>
    <rPh sb="6" eb="8">
      <t>キョウイク</t>
    </rPh>
    <rPh sb="8" eb="10">
      <t>ガッコウ</t>
    </rPh>
    <phoneticPr fontId="9"/>
  </si>
  <si>
    <t>注：　(42)は義務教育学校の所在地別の統計。</t>
    <rPh sb="0" eb="1">
      <t>チュウ</t>
    </rPh>
    <phoneticPr fontId="5"/>
  </si>
  <si>
    <t>(41)中学校（公立・私立）</t>
    <phoneticPr fontId="9"/>
  </si>
  <si>
    <t>(40)小学校（公立・私立）</t>
    <phoneticPr fontId="9"/>
  </si>
  <si>
    <t>(39)幼保連携型認定こども園（公立・私立）</t>
    <rPh sb="4" eb="11">
      <t>ヨウホレンケイガタニンテイ</t>
    </rPh>
    <rPh sb="14" eb="15">
      <t>エン</t>
    </rPh>
    <phoneticPr fontId="9"/>
  </si>
  <si>
    <t>(24)</t>
    <phoneticPr fontId="5"/>
  </si>
  <si>
    <t>(25)</t>
    <phoneticPr fontId="9"/>
  </si>
  <si>
    <t>(30)</t>
    <phoneticPr fontId="5"/>
  </si>
  <si>
    <t>(31)</t>
    <phoneticPr fontId="9"/>
  </si>
  <si>
    <t>(33)</t>
    <phoneticPr fontId="5"/>
  </si>
  <si>
    <t>(19)森林面積</t>
    <rPh sb="4" eb="5">
      <t>シン</t>
    </rPh>
    <rPh sb="5" eb="6">
      <t>ハヤシ</t>
    </rPh>
    <phoneticPr fontId="5"/>
  </si>
  <si>
    <t>(20)工業</t>
    <phoneticPr fontId="9"/>
  </si>
  <si>
    <t>(21)商業</t>
    <phoneticPr fontId="9"/>
  </si>
  <si>
    <t>(22)市町村民所得</t>
    <phoneticPr fontId="5"/>
  </si>
  <si>
    <t>(23)普通会計の決算状況</t>
    <rPh sb="4" eb="5">
      <t>ススム</t>
    </rPh>
    <rPh sb="5" eb="6">
      <t>ツウ</t>
    </rPh>
    <rPh sb="6" eb="7">
      <t>カイ</t>
    </rPh>
    <rPh sb="7" eb="8">
      <t>ケイ</t>
    </rPh>
    <rPh sb="9" eb="10">
      <t>ケツ</t>
    </rPh>
    <rPh sb="10" eb="11">
      <t>ザン</t>
    </rPh>
    <rPh sb="11" eb="12">
      <t>ジョウ</t>
    </rPh>
    <rPh sb="12" eb="13">
      <t>キョウ</t>
    </rPh>
    <phoneticPr fontId="9"/>
  </si>
  <si>
    <t>(26)市町村道の現況</t>
    <phoneticPr fontId="9"/>
  </si>
  <si>
    <t>(27)自動車保有台数</t>
    <phoneticPr fontId="9"/>
  </si>
  <si>
    <t>(28)消防</t>
    <phoneticPr fontId="9"/>
  </si>
  <si>
    <t>(29)交通事故</t>
    <phoneticPr fontId="9"/>
  </si>
  <si>
    <t>(32)医療</t>
    <phoneticPr fontId="9"/>
  </si>
  <si>
    <t>(34)国民年金の状況</t>
    <phoneticPr fontId="9"/>
  </si>
  <si>
    <t>(35)国民健康保険の状況</t>
    <phoneticPr fontId="5"/>
  </si>
  <si>
    <t>(36)保育所</t>
    <phoneticPr fontId="9"/>
  </si>
  <si>
    <t>(37)児童館</t>
    <phoneticPr fontId="5"/>
  </si>
  <si>
    <t>令2.2.1</t>
    <rPh sb="0" eb="1">
      <t>レイ</t>
    </rPh>
    <phoneticPr fontId="5"/>
  </si>
  <si>
    <t>注：(20)工業は、従業者4人以上の事業所。</t>
    <rPh sb="0" eb="1">
      <t>チュウ</t>
    </rPh>
    <rPh sb="6" eb="8">
      <t>コウギョウ</t>
    </rPh>
    <rPh sb="10" eb="13">
      <t>ジュウギョウシャ</t>
    </rPh>
    <rPh sb="14" eb="17">
      <t>ニンイジョウ</t>
    </rPh>
    <rPh sb="18" eb="21">
      <t>ジギョウショ</t>
    </rPh>
    <phoneticPr fontId="5"/>
  </si>
  <si>
    <t>注：(22) 市町村内総生産の産業別内訳には、輸入品に課される税・関税等が含まれないため、第1次産業から第3次産業の小計は県内総生産と合致しない。</t>
    <rPh sb="0" eb="1">
      <t>チュウ</t>
    </rPh>
    <phoneticPr fontId="5"/>
  </si>
  <si>
    <t>注：(24)地方債現在高÷歳出決算総額</t>
    <rPh sb="0" eb="1">
      <t>チュウ</t>
    </rPh>
    <rPh sb="6" eb="8">
      <t>チホウ</t>
    </rPh>
    <rPh sb="8" eb="9">
      <t>サイ</t>
    </rPh>
    <rPh sb="9" eb="11">
      <t>ゲンザイ</t>
    </rPh>
    <rPh sb="11" eb="12">
      <t>タカ</t>
    </rPh>
    <rPh sb="13" eb="15">
      <t>サイシュツ</t>
    </rPh>
    <rPh sb="15" eb="17">
      <t>ケッサン</t>
    </rPh>
    <rPh sb="17" eb="19">
      <t>ソウガク</t>
    </rPh>
    <phoneticPr fontId="5"/>
  </si>
  <si>
    <t>注：(29)交通事故欄の( )は、高速道における事故で外数（県合計のみ集計）。</t>
    <rPh sb="0" eb="1">
      <t>チュウ</t>
    </rPh>
    <rPh sb="6" eb="8">
      <t>コウツウ</t>
    </rPh>
    <rPh sb="8" eb="10">
      <t>ジコ</t>
    </rPh>
    <rPh sb="10" eb="11">
      <t>ラン</t>
    </rPh>
    <rPh sb="17" eb="19">
      <t>コウソク</t>
    </rPh>
    <rPh sb="19" eb="20">
      <t>ドウ</t>
    </rPh>
    <rPh sb="24" eb="26">
      <t>ジコ</t>
    </rPh>
    <rPh sb="27" eb="28">
      <t>ソト</t>
    </rPh>
    <rPh sb="28" eb="29">
      <t>スウ</t>
    </rPh>
    <rPh sb="30" eb="31">
      <t>ケン</t>
    </rPh>
    <rPh sb="31" eb="33">
      <t>ゴウケイ</t>
    </rPh>
    <rPh sb="35" eb="37">
      <t>シュウケイ</t>
    </rPh>
    <phoneticPr fontId="5"/>
  </si>
  <si>
    <t>注：（35）県計には国保組合分が含まれているため、「市計＋町村計」と一致しない。</t>
    <rPh sb="0" eb="1">
      <t>チュウ</t>
    </rPh>
    <rPh sb="6" eb="8">
      <t>ケンケイ</t>
    </rPh>
    <rPh sb="10" eb="12">
      <t>コクホ</t>
    </rPh>
    <rPh sb="12" eb="14">
      <t>クミアイ</t>
    </rPh>
    <rPh sb="14" eb="15">
      <t>ブン</t>
    </rPh>
    <rPh sb="16" eb="17">
      <t>フク</t>
    </rPh>
    <rPh sb="26" eb="27">
      <t>シ</t>
    </rPh>
    <rPh sb="27" eb="28">
      <t>ケイ</t>
    </rPh>
    <rPh sb="29" eb="31">
      <t>チョウソン</t>
    </rPh>
    <rPh sb="31" eb="32">
      <t>ケイ</t>
    </rPh>
    <rPh sb="34" eb="36">
      <t>イッチ</t>
    </rPh>
    <phoneticPr fontId="5"/>
  </si>
  <si>
    <t>注：(16）事業所数には「事業内容等不詳」を含む。</t>
    <phoneticPr fontId="9"/>
  </si>
  <si>
    <t>注：(6)～(11)年齢不詳補完</t>
    <rPh sb="10" eb="12">
      <t>ネンレイ</t>
    </rPh>
    <rPh sb="12" eb="14">
      <t>フショウ</t>
    </rPh>
    <rPh sb="14" eb="16">
      <t>ホカン</t>
    </rPh>
    <phoneticPr fontId="9"/>
  </si>
  <si>
    <t>注：（36）保育所の定員は、調査していない施設を除く。</t>
    <rPh sb="6" eb="8">
      <t>ホイク</t>
    </rPh>
    <rPh sb="8" eb="9">
      <t>ジョ</t>
    </rPh>
    <phoneticPr fontId="9"/>
  </si>
  <si>
    <t>ごみ排出
総量
（１人１日当たり）</t>
    <rPh sb="2" eb="4">
      <t>ハイシュツ</t>
    </rPh>
    <rPh sb="5" eb="7">
      <t>ソウリョウ</t>
    </rPh>
    <phoneticPr fontId="9"/>
  </si>
  <si>
    <t>汚水処理人口普及率</t>
    <rPh sb="0" eb="2">
      <t>オスイ</t>
    </rPh>
    <rPh sb="2" eb="4">
      <t>ショリ</t>
    </rPh>
    <rPh sb="4" eb="6">
      <t>ジンコウ</t>
    </rPh>
    <rPh sb="6" eb="8">
      <t>フキュウ</t>
    </rPh>
    <rPh sb="8" eb="9">
      <t>リツ</t>
    </rPh>
    <phoneticPr fontId="9"/>
  </si>
  <si>
    <t>建物火災の損害額</t>
    <rPh sb="5" eb="7">
      <t>ソンガイ</t>
    </rPh>
    <rPh sb="7" eb="8">
      <t>ガク</t>
    </rPh>
    <phoneticPr fontId="9"/>
  </si>
  <si>
    <t>-</t>
    <phoneticPr fontId="9"/>
  </si>
  <si>
    <t>男</t>
    <rPh sb="0" eb="1">
      <t>オトコ</t>
    </rPh>
    <phoneticPr fontId="9"/>
  </si>
  <si>
    <t>女</t>
    <rPh sb="0" eb="1">
      <t>オンナ</t>
    </rPh>
    <phoneticPr fontId="9"/>
  </si>
  <si>
    <t>注：(15）就業者総数には「不詳」を含む。</t>
    <rPh sb="0" eb="1">
      <t>チュウ</t>
    </rPh>
    <phoneticPr fontId="5"/>
  </si>
  <si>
    <t xml:space="preserve">  注：(43)は高等学校の所在地別の統計。</t>
    <phoneticPr fontId="9"/>
  </si>
  <si>
    <t>年間商品
販売額</t>
    <phoneticPr fontId="9"/>
  </si>
  <si>
    <t>1世帯
当たり
人員</t>
    <phoneticPr fontId="9"/>
  </si>
  <si>
    <t>人口密度(１k㎡
当たり)</t>
    <phoneticPr fontId="9"/>
  </si>
  <si>
    <t>生産年齢
人口割合</t>
    <phoneticPr fontId="9"/>
  </si>
  <si>
    <t>総数</t>
    <phoneticPr fontId="9"/>
  </si>
  <si>
    <t>田</t>
    <phoneticPr fontId="9"/>
  </si>
  <si>
    <t>畑</t>
    <rPh sb="0" eb="1">
      <t>ハタケ</t>
    </rPh>
    <phoneticPr fontId="9"/>
  </si>
  <si>
    <t>樹園地</t>
    <phoneticPr fontId="9"/>
  </si>
  <si>
    <t>第１次産業</t>
    <rPh sb="0" eb="1">
      <t>ダイ</t>
    </rPh>
    <phoneticPr fontId="9"/>
  </si>
  <si>
    <t>第２次産業</t>
    <phoneticPr fontId="9"/>
  </si>
  <si>
    <t>第３次産業</t>
    <phoneticPr fontId="9"/>
  </si>
  <si>
    <t>経営体</t>
    <rPh sb="0" eb="3">
      <t>ケイエイタイ</t>
    </rPh>
    <phoneticPr fontId="9"/>
  </si>
  <si>
    <t>経営体数</t>
    <rPh sb="0" eb="3">
      <t>ケイエイタイ</t>
    </rPh>
    <rPh sb="3" eb="4">
      <t>スウ</t>
    </rPh>
    <phoneticPr fontId="9"/>
  </si>
  <si>
    <t>トラック</t>
    <phoneticPr fontId="5"/>
  </si>
  <si>
    <t>(38)幼稚園（公立・私立）</t>
    <phoneticPr fontId="9"/>
  </si>
  <si>
    <t>構成市町村統計データ資料出所</t>
    <rPh sb="0" eb="2">
      <t>コウセイ</t>
    </rPh>
    <rPh sb="2" eb="5">
      <t>シチョウソン</t>
    </rPh>
    <rPh sb="5" eb="7">
      <t>トウケイ</t>
    </rPh>
    <rPh sb="10" eb="12">
      <t>シリョウ</t>
    </rPh>
    <rPh sb="12" eb="14">
      <t>デドコロ</t>
    </rPh>
    <phoneticPr fontId="9"/>
  </si>
  <si>
    <r>
      <rPr>
        <sz val="10"/>
        <rFont val="ＭＳ Ｐゴシック"/>
        <family val="3"/>
        <charset val="128"/>
      </rPr>
      <t>項目番号</t>
    </r>
    <rPh sb="0" eb="2">
      <t>コウモク</t>
    </rPh>
    <rPh sb="2" eb="4">
      <t>バンゴウ</t>
    </rPh>
    <phoneticPr fontId="9"/>
  </si>
  <si>
    <t>資　料　出　所</t>
    <rPh sb="0" eb="1">
      <t>シ</t>
    </rPh>
    <rPh sb="2" eb="3">
      <t>リョウ</t>
    </rPh>
    <rPh sb="4" eb="5">
      <t>デ</t>
    </rPh>
    <rPh sb="6" eb="7">
      <t>ショ</t>
    </rPh>
    <phoneticPr fontId="9"/>
  </si>
  <si>
    <t>(1)</t>
    <phoneticPr fontId="9"/>
  </si>
  <si>
    <t>国土交通省国土地理院「全国都道府県市区町村別面積調」</t>
    <rPh sb="0" eb="2">
      <t>コクド</t>
    </rPh>
    <rPh sb="2" eb="5">
      <t>コウツウショウ</t>
    </rPh>
    <rPh sb="5" eb="7">
      <t>コクド</t>
    </rPh>
    <rPh sb="7" eb="9">
      <t>チリ</t>
    </rPh>
    <rPh sb="9" eb="10">
      <t>イン</t>
    </rPh>
    <rPh sb="11" eb="13">
      <t>ゼンコク</t>
    </rPh>
    <rPh sb="13" eb="17">
      <t>トドウフケン</t>
    </rPh>
    <rPh sb="17" eb="19">
      <t>シク</t>
    </rPh>
    <rPh sb="19" eb="21">
      <t>チョウソン</t>
    </rPh>
    <rPh sb="21" eb="22">
      <t>ベツ</t>
    </rPh>
    <rPh sb="22" eb="24">
      <t>メンセキ</t>
    </rPh>
    <rPh sb="24" eb="25">
      <t>シラ</t>
    </rPh>
    <phoneticPr fontId="9"/>
  </si>
  <si>
    <r>
      <t>(2)</t>
    </r>
    <r>
      <rPr>
        <sz val="10"/>
        <rFont val="ＭＳ Ｐゴシック"/>
        <family val="3"/>
        <charset val="128"/>
      </rPr>
      <t>～</t>
    </r>
    <r>
      <rPr>
        <sz val="10"/>
        <rFont val="Arial"/>
        <family val="2"/>
      </rPr>
      <t>(11)</t>
    </r>
    <phoneticPr fontId="9"/>
  </si>
  <si>
    <t>(12)</t>
  </si>
  <si>
    <t>福島県統計課「福島県の推計人口」、厚生労働省「人口動態統計」</t>
    <rPh sb="0" eb="3">
      <t>フクシマケン</t>
    </rPh>
    <rPh sb="3" eb="6">
      <t>トウケイカ</t>
    </rPh>
    <rPh sb="7" eb="10">
      <t>フクシマケン</t>
    </rPh>
    <rPh sb="11" eb="13">
      <t>スイケイ</t>
    </rPh>
    <rPh sb="13" eb="15">
      <t>ジンコウ</t>
    </rPh>
    <rPh sb="17" eb="19">
      <t>コウセイ</t>
    </rPh>
    <rPh sb="19" eb="22">
      <t>ロウドウショウ</t>
    </rPh>
    <rPh sb="23" eb="25">
      <t>ジンコウ</t>
    </rPh>
    <rPh sb="25" eb="27">
      <t>ドウタイ</t>
    </rPh>
    <rPh sb="27" eb="29">
      <t>トウケイ</t>
    </rPh>
    <phoneticPr fontId="9"/>
  </si>
  <si>
    <t>(13)</t>
  </si>
  <si>
    <t>厚生労働省「人口動態調査保健所・市区町村別統計」</t>
  </si>
  <si>
    <t>(14)</t>
  </si>
  <si>
    <t>厚生労働省「市区町村別生命表」</t>
  </si>
  <si>
    <t>(15)</t>
  </si>
  <si>
    <t>総務省統計局「国勢調査報告」</t>
  </si>
  <si>
    <t>総務省・経済産業省「経済センサス－活動調査結果」</t>
  </si>
  <si>
    <t>農林水産省統計部「農林業センサス報告書」</t>
    <phoneticPr fontId="9"/>
  </si>
  <si>
    <t>福島県森林計画課「福島県森林・林業統計書」</t>
  </si>
  <si>
    <t>福島県市町村財政課「市町村財政年報」</t>
    <phoneticPr fontId="9"/>
  </si>
  <si>
    <t>福島県道路管理課</t>
    <phoneticPr fontId="9"/>
  </si>
  <si>
    <t>東北運輸局「福島県市町村別保有車両数」</t>
    <phoneticPr fontId="9"/>
  </si>
  <si>
    <t>福島県消防保安課「消防防災年報」</t>
    <phoneticPr fontId="9"/>
  </si>
  <si>
    <t>福島県一般廃棄物課</t>
  </si>
  <si>
    <t>厚生労働省「医療施設調査」、「医師・歯科医師・薬剤師統計」</t>
    <rPh sb="26" eb="28">
      <t>トウケイ</t>
    </rPh>
    <phoneticPr fontId="9"/>
  </si>
  <si>
    <t>厚生労働省「第８期計画期間における介護保険料の第１号保険料について」</t>
    <phoneticPr fontId="9"/>
  </si>
  <si>
    <t>厚生労働省「（年金・日本年金機構関係）事業月報」</t>
    <phoneticPr fontId="9"/>
  </si>
  <si>
    <t>福島県国民健康保険課「国民健康保険事業状況」</t>
    <rPh sb="0" eb="3">
      <t>フクシマケン</t>
    </rPh>
    <rPh sb="3" eb="5">
      <t>コクミン</t>
    </rPh>
    <rPh sb="5" eb="7">
      <t>ケンコウ</t>
    </rPh>
    <rPh sb="7" eb="9">
      <t>ホケン</t>
    </rPh>
    <rPh sb="9" eb="10">
      <t>カ</t>
    </rPh>
    <rPh sb="11" eb="13">
      <t>コクミン</t>
    </rPh>
    <rPh sb="13" eb="15">
      <t>ケンコウ</t>
    </rPh>
    <rPh sb="15" eb="17">
      <t>ホケン</t>
    </rPh>
    <rPh sb="17" eb="19">
      <t>ジギョウ</t>
    </rPh>
    <rPh sb="19" eb="21">
      <t>ジョウキョウ</t>
    </rPh>
    <phoneticPr fontId="9"/>
  </si>
  <si>
    <t>厚生労働省「社会福祉施設等調査」</t>
    <phoneticPr fontId="9"/>
  </si>
  <si>
    <t>福島県統計課「学校基本調査報告書」</t>
  </si>
  <si>
    <t>福島県生活交通課「交通白書」</t>
    <rPh sb="3" eb="8">
      <t>セイカツコウツウカ</t>
    </rPh>
    <phoneticPr fontId="9"/>
  </si>
  <si>
    <t>福島県統計課「福島県市町村民経済計算報告書」</t>
    <rPh sb="18" eb="21">
      <t>ホウコクショ</t>
    </rPh>
    <phoneticPr fontId="9"/>
  </si>
  <si>
    <t>国土交通省・農林水産省・環境省「全国市町村別　汚水処理人口普及率一覧」</t>
    <rPh sb="0" eb="5">
      <t>コクドコウツウショウ</t>
    </rPh>
    <rPh sb="6" eb="11">
      <t>ノウリンスイサンショウ</t>
    </rPh>
    <rPh sb="12" eb="15">
      <t>カンキョウショウ</t>
    </rPh>
    <rPh sb="16" eb="18">
      <t>ゼンコク</t>
    </rPh>
    <rPh sb="18" eb="22">
      <t>シチョウソンベツ</t>
    </rPh>
    <rPh sb="23" eb="25">
      <t>オスイ</t>
    </rPh>
    <rPh sb="25" eb="29">
      <t>ショリジンコウ</t>
    </rPh>
    <rPh sb="29" eb="32">
      <t>フキュウリツ</t>
    </rPh>
    <rPh sb="32" eb="34">
      <t>イチラン</t>
    </rPh>
    <phoneticPr fontId="9"/>
  </si>
  <si>
    <t>令2.10.1</t>
    <rPh sb="0" eb="1">
      <t>レイ</t>
    </rPh>
    <phoneticPr fontId="9"/>
  </si>
  <si>
    <t>令3.6.1</t>
    <rPh sb="0" eb="1">
      <t>レイ</t>
    </rPh>
    <phoneticPr fontId="9"/>
  </si>
  <si>
    <t>令2</t>
    <rPh sb="0" eb="1">
      <t>レイ</t>
    </rPh>
    <phoneticPr fontId="9"/>
  </si>
  <si>
    <t>令3年度末現在</t>
    <rPh sb="0" eb="1">
      <t>レイ</t>
    </rPh>
    <rPh sb="2" eb="5">
      <t>ネンドマツ</t>
    </rPh>
    <rPh sb="4" eb="5">
      <t>マツ</t>
    </rPh>
    <rPh sb="5" eb="7">
      <t>ゲンザイ</t>
    </rPh>
    <phoneticPr fontId="5"/>
  </si>
  <si>
    <t>総務省・経済産業省「経済センサス－活動調査結果」</t>
    <phoneticPr fontId="9"/>
  </si>
  <si>
    <t>令3</t>
    <rPh sb="0" eb="1">
      <t>レイ</t>
    </rPh>
    <phoneticPr fontId="9"/>
  </si>
  <si>
    <t>令3.6.1</t>
    <rPh sb="0" eb="1">
      <t>レイ</t>
    </rPh>
    <phoneticPr fontId="5"/>
  </si>
  <si>
    <t>令2</t>
    <rPh sb="0" eb="1">
      <t>レイ</t>
    </rPh>
    <phoneticPr fontId="5"/>
  </si>
  <si>
    <t>令和2年度</t>
    <rPh sb="0" eb="2">
      <t>レイワ</t>
    </rPh>
    <phoneticPr fontId="9"/>
  </si>
  <si>
    <t>令4.4.1</t>
    <rPh sb="0" eb="1">
      <t>レイ</t>
    </rPh>
    <phoneticPr fontId="9"/>
  </si>
  <si>
    <t>(18)</t>
    <phoneticPr fontId="9"/>
  </si>
  <si>
    <t>(19)</t>
    <phoneticPr fontId="9"/>
  </si>
  <si>
    <t>(20)</t>
    <phoneticPr fontId="9"/>
  </si>
  <si>
    <t>(21)</t>
    <phoneticPr fontId="9"/>
  </si>
  <si>
    <t>(22)</t>
    <phoneticPr fontId="9"/>
  </si>
  <si>
    <t>(26)</t>
    <phoneticPr fontId="9"/>
  </si>
  <si>
    <t>(27)</t>
    <phoneticPr fontId="9"/>
  </si>
  <si>
    <t>(28)</t>
    <phoneticPr fontId="9"/>
  </si>
  <si>
    <t>(29)</t>
    <phoneticPr fontId="9"/>
  </si>
  <si>
    <t>(30)</t>
    <phoneticPr fontId="9"/>
  </si>
  <si>
    <t>(31)</t>
    <phoneticPr fontId="9"/>
  </si>
  <si>
    <t>(32)</t>
    <phoneticPr fontId="9"/>
  </si>
  <si>
    <t>(33)</t>
    <phoneticPr fontId="9"/>
  </si>
  <si>
    <t>(34)</t>
    <phoneticPr fontId="9"/>
  </si>
  <si>
    <t>(35)</t>
    <phoneticPr fontId="9"/>
  </si>
  <si>
    <t>福島県統計課「福島県の推計人口」、総務省統計局「国勢調査報告」</t>
    <rPh sb="0" eb="3">
      <t>フクシマケン</t>
    </rPh>
    <rPh sb="3" eb="5">
      <t>トウケイ</t>
    </rPh>
    <rPh sb="5" eb="6">
      <t>カ</t>
    </rPh>
    <rPh sb="7" eb="10">
      <t>フクシマケン</t>
    </rPh>
    <rPh sb="11" eb="13">
      <t>スイケイ</t>
    </rPh>
    <rPh sb="13" eb="15">
      <t>ジンコウ</t>
    </rPh>
    <rPh sb="17" eb="20">
      <t>ソウムショウ</t>
    </rPh>
    <rPh sb="20" eb="23">
      <t>トウケイキョク</t>
    </rPh>
    <rPh sb="24" eb="26">
      <t>コクセ</t>
    </rPh>
    <rPh sb="26" eb="28">
      <t>チョウサ</t>
    </rPh>
    <rPh sb="28" eb="30">
      <t>ホウコク</t>
    </rPh>
    <phoneticPr fontId="9"/>
  </si>
  <si>
    <t>※福島県企画調整部統計課編「令和５年版 福島県勢要覧」を再編・加工</t>
    <rPh sb="1" eb="4">
      <t>フクシマケン</t>
    </rPh>
    <rPh sb="4" eb="6">
      <t>キカク</t>
    </rPh>
    <rPh sb="6" eb="8">
      <t>チョウセイ</t>
    </rPh>
    <rPh sb="8" eb="9">
      <t>ブ</t>
    </rPh>
    <rPh sb="9" eb="11">
      <t>トウケイ</t>
    </rPh>
    <rPh sb="11" eb="12">
      <t>カ</t>
    </rPh>
    <rPh sb="12" eb="13">
      <t>ヘン</t>
    </rPh>
    <rPh sb="14" eb="15">
      <t>レイ</t>
    </rPh>
    <rPh sb="15" eb="16">
      <t>ワ</t>
    </rPh>
    <rPh sb="17" eb="19">
      <t>ネンバン</t>
    </rPh>
    <rPh sb="20" eb="22">
      <t>フクシマ</t>
    </rPh>
    <rPh sb="22" eb="24">
      <t>ケンセイ</t>
    </rPh>
    <rPh sb="24" eb="26">
      <t>ヨウラン</t>
    </rPh>
    <rPh sb="28" eb="30">
      <t>サイヘン</t>
    </rPh>
    <rPh sb="31" eb="33">
      <t>カコウ</t>
    </rPh>
    <phoneticPr fontId="9"/>
  </si>
  <si>
    <r>
      <t>(16)</t>
    </r>
    <r>
      <rPr>
        <sz val="10"/>
        <rFont val="ＭＳ Ｐゴシック"/>
        <family val="3"/>
        <charset val="128"/>
      </rPr>
      <t>～</t>
    </r>
    <r>
      <rPr>
        <sz val="10"/>
        <rFont val="Arial"/>
        <family val="2"/>
      </rPr>
      <t>(17)</t>
    </r>
    <phoneticPr fontId="9"/>
  </si>
  <si>
    <t>福島県統計課「経済センサス－活動調査」</t>
    <phoneticPr fontId="9"/>
  </si>
  <si>
    <r>
      <t>(23)</t>
    </r>
    <r>
      <rPr>
        <sz val="10"/>
        <rFont val="ＭＳ Ｐゴシック"/>
        <family val="3"/>
        <charset val="128"/>
      </rPr>
      <t>～</t>
    </r>
    <r>
      <rPr>
        <sz val="10"/>
        <rFont val="Arial"/>
        <family val="2"/>
      </rPr>
      <t>(25)</t>
    </r>
    <phoneticPr fontId="9"/>
  </si>
  <si>
    <r>
      <t>(36)</t>
    </r>
    <r>
      <rPr>
        <sz val="10"/>
        <rFont val="ＭＳ Ｐゴシック"/>
        <family val="3"/>
        <charset val="128"/>
      </rPr>
      <t>～</t>
    </r>
    <r>
      <rPr>
        <sz val="10"/>
        <rFont val="Arial"/>
        <family val="2"/>
      </rPr>
      <t>(37)</t>
    </r>
    <phoneticPr fontId="9"/>
  </si>
  <si>
    <r>
      <t>(38)</t>
    </r>
    <r>
      <rPr>
        <sz val="10"/>
        <rFont val="ＭＳ Ｐゴシック"/>
        <family val="3"/>
        <charset val="128"/>
      </rPr>
      <t>～</t>
    </r>
    <r>
      <rPr>
        <sz val="10"/>
        <rFont val="Arial"/>
        <family val="2"/>
      </rPr>
      <t>(43)</t>
    </r>
    <phoneticPr fontId="9"/>
  </si>
  <si>
    <t>令和3年度</t>
    <rPh sb="0" eb="2">
      <t>レイワ</t>
    </rPh>
    <phoneticPr fontId="9"/>
  </si>
  <si>
    <t>(-)</t>
  </si>
  <si>
    <t>…</t>
  </si>
  <si>
    <t>令5年度末現在</t>
    <rPh sb="0" eb="1">
      <t>レイ</t>
    </rPh>
    <rPh sb="2" eb="5">
      <t>ネンドマツ</t>
    </rPh>
    <rPh sb="4" eb="5">
      <t>マツ</t>
    </rPh>
    <rPh sb="5" eb="7">
      <t>ゲンザイ</t>
    </rPh>
    <phoneticPr fontId="5"/>
  </si>
  <si>
    <t>令6.3.31</t>
    <rPh sb="0" eb="1">
      <t>レイ</t>
    </rPh>
    <phoneticPr fontId="9"/>
  </si>
  <si>
    <t>令和５年</t>
    <rPh sb="0" eb="2">
      <t>レイワ</t>
    </rPh>
    <phoneticPr fontId="5"/>
  </si>
  <si>
    <t>令和５年</t>
    <rPh sb="0" eb="2">
      <t>レイワ</t>
    </rPh>
    <rPh sb="3" eb="4">
      <t>ネン</t>
    </rPh>
    <phoneticPr fontId="9"/>
  </si>
  <si>
    <t>令2+令3+令4年度</t>
    <rPh sb="0" eb="1">
      <t>レイ</t>
    </rPh>
    <rPh sb="3" eb="4">
      <t>レイ</t>
    </rPh>
    <rPh sb="6" eb="7">
      <t>レイ</t>
    </rPh>
    <rPh sb="8" eb="9">
      <t>ネン</t>
    </rPh>
    <phoneticPr fontId="5"/>
  </si>
  <si>
    <t>令5.10.1</t>
    <rPh sb="0" eb="1">
      <t>レイ</t>
    </rPh>
    <phoneticPr fontId="5"/>
  </si>
  <si>
    <t>令4</t>
    <rPh sb="0" eb="1">
      <t>レイ</t>
    </rPh>
    <phoneticPr fontId="9"/>
  </si>
  <si>
    <t>平30～令4年</t>
    <rPh sb="0" eb="1">
      <t>ヘイ</t>
    </rPh>
    <rPh sb="4" eb="5">
      <t>レイ</t>
    </rPh>
    <rPh sb="6" eb="7">
      <t>ネン</t>
    </rPh>
    <phoneticPr fontId="9"/>
  </si>
  <si>
    <t>令4年度</t>
    <rPh sb="0" eb="1">
      <t>リョウ</t>
    </rPh>
    <rPh sb="2" eb="4">
      <t>ネンド</t>
    </rPh>
    <rPh sb="3" eb="4">
      <t>ド</t>
    </rPh>
    <phoneticPr fontId="5"/>
  </si>
  <si>
    <t>令4.6.1</t>
    <rPh sb="0" eb="1">
      <t>レイ</t>
    </rPh>
    <phoneticPr fontId="9"/>
  </si>
  <si>
    <t>令3年度</t>
    <rPh sb="0" eb="1">
      <t>リョウ</t>
    </rPh>
    <phoneticPr fontId="9"/>
  </si>
  <si>
    <t>令4.3.31</t>
    <rPh sb="0" eb="1">
      <t>レイ</t>
    </rPh>
    <phoneticPr fontId="9"/>
  </si>
  <si>
    <t>令6.3.31</t>
    <rPh sb="0" eb="1">
      <t>レイ</t>
    </rPh>
    <phoneticPr fontId="5"/>
  </si>
  <si>
    <t>令3年度</t>
    <rPh sb="0" eb="1">
      <t>レイ</t>
    </rPh>
    <rPh sb="2" eb="4">
      <t>ネンド</t>
    </rPh>
    <phoneticPr fontId="9"/>
  </si>
  <si>
    <t>令4.10.1</t>
    <rPh sb="0" eb="1">
      <t>レイ</t>
    </rPh>
    <phoneticPr fontId="5"/>
  </si>
  <si>
    <t>令4.12.31</t>
    <rPh sb="0" eb="1">
      <t>レイ</t>
    </rPh>
    <phoneticPr fontId="9"/>
  </si>
  <si>
    <t>令6～8年度</t>
    <rPh sb="0" eb="1">
      <t>レイ</t>
    </rPh>
    <phoneticPr fontId="5"/>
  </si>
  <si>
    <t>令5.5.1</t>
    <rPh sb="0" eb="1">
      <t>レイ</t>
    </rPh>
    <phoneticPr fontId="5"/>
  </si>
  <si>
    <t>令5.3卒業者</t>
    <phoneticPr fontId="9"/>
  </si>
  <si>
    <t>人口</t>
    <rPh sb="0" eb="2">
      <t>ジンコウ</t>
    </rPh>
    <phoneticPr fontId="45"/>
  </si>
  <si>
    <t>世帯数</t>
    <rPh sb="0" eb="3">
      <t>セタイスウ</t>
    </rPh>
    <phoneticPr fontId="45"/>
  </si>
  <si>
    <t>自然増減率</t>
    <rPh sb="0" eb="2">
      <t>シゼン</t>
    </rPh>
    <rPh sb="2" eb="4">
      <t>ゾウゲン</t>
    </rPh>
    <rPh sb="4" eb="5">
      <t>リツ</t>
    </rPh>
    <phoneticPr fontId="45"/>
  </si>
  <si>
    <t>社会増減率</t>
    <rPh sb="0" eb="2">
      <t>シャカイ</t>
    </rPh>
    <rPh sb="2" eb="4">
      <t>ゾウゲン</t>
    </rPh>
    <rPh sb="4" eb="5">
      <t>リツ</t>
    </rPh>
    <phoneticPr fontId="45"/>
  </si>
  <si>
    <t>１人当たりの市町村民所得</t>
    <rPh sb="1" eb="2">
      <t>ニン</t>
    </rPh>
    <rPh sb="2" eb="3">
      <t>ア</t>
    </rPh>
    <rPh sb="6" eb="9">
      <t>シチョウソン</t>
    </rPh>
    <rPh sb="9" eb="10">
      <t>ミン</t>
    </rPh>
    <rPh sb="10" eb="12">
      <t>ショトク</t>
    </rPh>
    <phoneticPr fontId="45"/>
  </si>
  <si>
    <t>市町村舗装率</t>
    <rPh sb="0" eb="3">
      <t>シチョウソン</t>
    </rPh>
    <rPh sb="3" eb="5">
      <t>ホソウ</t>
    </rPh>
    <rPh sb="5" eb="6">
      <t>リツ</t>
    </rPh>
    <phoneticPr fontId="45"/>
  </si>
  <si>
    <t>自動車保有数</t>
    <rPh sb="0" eb="3">
      <t>ジドウシャ</t>
    </rPh>
    <rPh sb="3" eb="5">
      <t>ホユウ</t>
    </rPh>
    <rPh sb="5" eb="6">
      <t>スウ</t>
    </rPh>
    <phoneticPr fontId="4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</si>
</sst>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5">
    <numFmt numFmtId="41" formatCode="_ * #,##0_ ;_ * \-#,##0_ ;_ * &quot;-&quot;_ ;_ @_ "/>
    <numFmt numFmtId="43" formatCode="_ * #,##0.00_ ;_ * \-#,##0.00_ ;_ * &quot;-&quot;??_ ;_ @_ "/>
    <numFmt numFmtId="176" formatCode="#,##0.0"/>
    <numFmt numFmtId="177" formatCode="#,##0.0;&quot;△&quot;#,##0.0"/>
    <numFmt numFmtId="178" formatCode="#,##0;&quot;△&quot;#,##0"/>
    <numFmt numFmtId="179" formatCode="#,##0\ ;\(#,##0\)"/>
    <numFmt numFmtId="180" formatCode="0.0"/>
    <numFmt numFmtId="181" formatCode="&quot;*&quot;\ #,##0.00"/>
    <numFmt numFmtId="182" formatCode="&quot;*&quot;#,##0.00"/>
    <numFmt numFmtId="183" formatCode="\(#,##0\)"/>
    <numFmt numFmtId="184" formatCode="#,##0.0;[Red]\-#,##0.0"/>
    <numFmt numFmtId="185" formatCode="#,##0.0;&quot;△ &quot;#,##0.0"/>
    <numFmt numFmtId="186" formatCode="0.00_);[Red]\(0.00\)"/>
    <numFmt numFmtId="187" formatCode="0.0_);[Red]\(0.0\)"/>
    <numFmt numFmtId="188" formatCode="###,###,###,##0;&quot;-&quot;##,###,###,##0"/>
    <numFmt numFmtId="189" formatCode="#,##0_);[Red]\(#,##0\)"/>
    <numFmt numFmtId="190" formatCode="0_);[Red]\(0\)"/>
    <numFmt numFmtId="191" formatCode="#,##0;&quot;△ &quot;#,##0"/>
    <numFmt numFmtId="192" formatCode="#,###,###,##0;&quot; -&quot;###,###,##0"/>
    <numFmt numFmtId="193" formatCode="0;&quot;△ &quot;0"/>
    <numFmt numFmtId="194" formatCode="#,##0;[Red]#,##0"/>
    <numFmt numFmtId="195" formatCode="#,##0;&quot;▲ &quot;#,##0"/>
    <numFmt numFmtId="196" formatCode="0.00;&quot;▲ &quot;0.00"/>
    <numFmt numFmtId="197" formatCode="#,##0.00;[Red]#,##0.00"/>
    <numFmt numFmtId="198" formatCode="#,##0.0;[Red]#,##0.0"/>
    <numFmt numFmtId="199" formatCode="0.0;&quot;△ &quot;0.0"/>
    <numFmt numFmtId="200" formatCode="0.00;&quot;△ &quot;0.00"/>
    <numFmt numFmtId="201" formatCode="0.0%"/>
    <numFmt numFmtId="202" formatCode="#,##0;\-#,##0;\-"/>
    <numFmt numFmtId="203" formatCode="#,##0;\-#,##0;&quot;-&quot;"/>
    <numFmt numFmtId="204" formatCode="_ &quot;SFr.&quot;* #,##0.00_ ;_ &quot;SFr.&quot;* \-#,##0.00_ ;_ &quot;SFr.&quot;* &quot;-&quot;??_ ;_ @_ "/>
    <numFmt numFmtId="205" formatCode="[$-411]g/&quot;標&quot;&quot;準&quot;"/>
    <numFmt numFmtId="206" formatCode="&quot;｣&quot;#,##0;[Red]\-&quot;｣&quot;#,##0"/>
    <numFmt numFmtId="207" formatCode="#,##0_ "/>
    <numFmt numFmtId="208" formatCode="#,##0.0_ "/>
  </numFmts>
  <fonts count="46">
    <font>
      <sz val="12"/>
      <name val="細明朝体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細明朝体"/>
      <family val="3"/>
      <charset val="128"/>
    </font>
    <font>
      <sz val="12"/>
      <name val="Osaka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color indexed="8"/>
      <name val="Osaka"/>
      <family val="3"/>
      <charset val="128"/>
    </font>
    <font>
      <sz val="9"/>
      <name val="細明朝体"/>
      <family val="3"/>
      <charset val="128"/>
    </font>
    <font>
      <sz val="6"/>
      <name val="細明朝体"/>
      <family val="3"/>
      <charset val="128"/>
    </font>
    <font>
      <sz val="11"/>
      <name val="ＭＳ Ｐゴシック"/>
      <family val="3"/>
      <charset val="128"/>
    </font>
    <font>
      <sz val="9"/>
      <name val="中ゴシック体"/>
      <family val="3"/>
      <charset val="128"/>
    </font>
    <font>
      <sz val="8"/>
      <name val="中ゴシック体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細明朝体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sz val="10"/>
      <name val="細明朝体"/>
      <family val="3"/>
      <charset val="128"/>
    </font>
    <font>
      <u/>
      <sz val="7.7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theme="1"/>
      <name val="Arial"/>
      <family val="2"/>
      <charset val="128"/>
    </font>
    <font>
      <b/>
      <sz val="11"/>
      <name val="みんなの文字ゴTTh-R"/>
      <family val="3"/>
      <charset val="128"/>
    </font>
    <font>
      <sz val="11"/>
      <name val="みんなの文字ゴTTh-R"/>
      <family val="3"/>
      <charset val="128"/>
    </font>
    <font>
      <sz val="12"/>
      <name val="みんなの文字ゴTTh-R"/>
      <family val="3"/>
      <charset val="128"/>
    </font>
    <font>
      <sz val="10"/>
      <name val="みんなの文字ゴTTh-R"/>
      <family val="3"/>
      <charset val="128"/>
    </font>
    <font>
      <sz val="8"/>
      <name val="みんなの文字ゴTTh-R"/>
      <family val="3"/>
      <charset val="128"/>
    </font>
    <font>
      <sz val="9"/>
      <name val="みんなの文字ゴTTh-R"/>
      <family val="3"/>
      <charset val="128"/>
    </font>
    <font>
      <u/>
      <sz val="11"/>
      <name val="みんなの文字ゴTTh-R"/>
      <family val="3"/>
      <charset val="128"/>
    </font>
    <font>
      <strike/>
      <sz val="11"/>
      <name val="みんなの文字ゴTTh-R"/>
      <family val="3"/>
      <charset val="128"/>
    </font>
    <font>
      <b/>
      <sz val="9"/>
      <name val="みんなの文字ゴTTh-R"/>
      <family val="3"/>
      <charset val="128"/>
    </font>
    <font>
      <sz val="12"/>
      <name val="ＭＳ Ｐゴシック"/>
      <family val="3"/>
      <charset val="128"/>
    </font>
    <font>
      <sz val="11"/>
      <color theme="1"/>
      <name val="みんなの文字ゴTTh-R"/>
      <family val="3"/>
      <charset val="128"/>
    </font>
    <font>
      <sz val="6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64">
    <xf numFmtId="0" fontId="0" fillId="0" borderId="0"/>
    <xf numFmtId="203" fontId="15" fillId="0" borderId="0" applyFill="0" applyBorder="0" applyAlignment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205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0" fontId="17" fillId="0" borderId="0">
      <alignment horizontal="left"/>
    </xf>
    <xf numFmtId="38" fontId="18" fillId="2" borderId="0" applyNumberFormat="0" applyBorder="0" applyAlignment="0" applyProtection="0"/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10" fontId="18" fillId="3" borderId="3" applyNumberFormat="0" applyBorder="0" applyAlignment="0" applyProtection="0"/>
    <xf numFmtId="204" fontId="6" fillId="0" borderId="0"/>
    <xf numFmtId="0" fontId="16" fillId="0" borderId="0"/>
    <xf numFmtId="10" fontId="16" fillId="0" borderId="0" applyFont="0" applyFill="0" applyBorder="0" applyAlignment="0" applyProtection="0"/>
    <xf numFmtId="4" fontId="17" fillId="0" borderId="0">
      <alignment horizontal="right"/>
    </xf>
    <xf numFmtId="4" fontId="20" fillId="0" borderId="0">
      <alignment horizontal="right"/>
    </xf>
    <xf numFmtId="0" fontId="21" fillId="0" borderId="0">
      <alignment horizontal="left"/>
    </xf>
    <xf numFmtId="0" fontId="22" fillId="0" borderId="0"/>
    <xf numFmtId="0" fontId="23" fillId="0" borderId="0">
      <alignment horizontal="center"/>
    </xf>
    <xf numFmtId="0" fontId="24" fillId="0" borderId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38" fontId="3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28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10" fillId="0" borderId="0"/>
    <xf numFmtId="0" fontId="27" fillId="0" borderId="0"/>
    <xf numFmtId="0" fontId="10" fillId="0" borderId="0"/>
    <xf numFmtId="0" fontId="14" fillId="0" borderId="0"/>
    <xf numFmtId="0" fontId="28" fillId="0" borderId="0">
      <alignment vertical="center"/>
    </xf>
    <xf numFmtId="0" fontId="8" fillId="0" borderId="0"/>
    <xf numFmtId="0" fontId="10" fillId="0" borderId="0"/>
    <xf numFmtId="0" fontId="8" fillId="0" borderId="0"/>
    <xf numFmtId="0" fontId="28" fillId="0" borderId="0">
      <alignment vertical="center"/>
    </xf>
    <xf numFmtId="0" fontId="28" fillId="0" borderId="0">
      <alignment vertical="center"/>
    </xf>
    <xf numFmtId="0" fontId="10" fillId="0" borderId="0"/>
    <xf numFmtId="0" fontId="28" fillId="0" borderId="0">
      <alignment vertical="center"/>
    </xf>
    <xf numFmtId="0" fontId="10" fillId="0" borderId="0"/>
    <xf numFmtId="0" fontId="10" fillId="0" borderId="0"/>
    <xf numFmtId="0" fontId="25" fillId="0" borderId="0"/>
    <xf numFmtId="0" fontId="7" fillId="0" borderId="0"/>
    <xf numFmtId="0" fontId="11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3" fillId="0" borderId="0"/>
    <xf numFmtId="0" fontId="12" fillId="0" borderId="0"/>
    <xf numFmtId="0" fontId="13" fillId="0" borderId="0"/>
    <xf numFmtId="0" fontId="8" fillId="0" borderId="0"/>
    <xf numFmtId="0" fontId="8" fillId="0" borderId="0"/>
    <xf numFmtId="0" fontId="12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33" fillId="0" borderId="0" applyFont="0" applyFill="0" applyBorder="0" applyAlignment="0" applyProtection="0">
      <alignment vertical="center"/>
    </xf>
  </cellStyleXfs>
  <cellXfs count="645">
    <xf numFmtId="0" fontId="0" fillId="0" borderId="0" xfId="0"/>
    <xf numFmtId="49" fontId="29" fillId="0" borderId="0" xfId="51" applyNumberFormat="1" applyFont="1" applyFill="1" applyAlignment="1">
      <alignment vertical="center"/>
    </xf>
    <xf numFmtId="0" fontId="29" fillId="0" borderId="0" xfId="51" applyFont="1" applyFill="1" applyAlignment="1">
      <alignment vertical="center"/>
    </xf>
    <xf numFmtId="198" fontId="29" fillId="0" borderId="0" xfId="51" applyNumberFormat="1" applyFont="1" applyFill="1" applyAlignment="1">
      <alignment vertical="center"/>
    </xf>
    <xf numFmtId="0" fontId="29" fillId="0" borderId="0" xfId="51" applyFont="1" applyFill="1" applyAlignment="1">
      <alignment vertical="center" shrinkToFit="1"/>
    </xf>
    <xf numFmtId="0" fontId="30" fillId="0" borderId="0" xfId="51" applyFont="1" applyFill="1" applyAlignment="1">
      <alignment horizontal="center" vertical="center"/>
    </xf>
    <xf numFmtId="194" fontId="29" fillId="0" borderId="0" xfId="51" applyNumberFormat="1" applyFont="1" applyFill="1" applyBorder="1" applyAlignment="1">
      <alignment horizontal="right" vertical="center" shrinkToFit="1"/>
    </xf>
    <xf numFmtId="0" fontId="30" fillId="0" borderId="0" xfId="51" applyFont="1" applyFill="1" applyAlignment="1">
      <alignment vertical="center" shrinkToFit="1"/>
    </xf>
    <xf numFmtId="3" fontId="29" fillId="0" borderId="0" xfId="47" applyNumberFormat="1" applyFont="1" applyFill="1" applyBorder="1" applyAlignment="1">
      <alignment horizontal="right" vertical="center" shrinkToFit="1"/>
    </xf>
    <xf numFmtId="200" fontId="29" fillId="0" borderId="0" xfId="0" applyNumberFormat="1" applyFont="1" applyFill="1" applyBorder="1" applyAlignment="1">
      <alignment vertical="center" shrinkToFit="1"/>
    </xf>
    <xf numFmtId="180" fontId="29" fillId="0" borderId="0" xfId="0" applyNumberFormat="1" applyFont="1" applyFill="1" applyBorder="1" applyAlignment="1">
      <alignment horizontal="right" vertical="center" shrinkToFit="1"/>
    </xf>
    <xf numFmtId="194" fontId="29" fillId="0" borderId="0" xfId="47" applyNumberFormat="1" applyFont="1" applyFill="1" applyBorder="1" applyAlignment="1">
      <alignment horizontal="right" vertical="center" shrinkToFit="1"/>
    </xf>
    <xf numFmtId="176" fontId="29" fillId="0" borderId="0" xfId="0" applyNumberFormat="1" applyFont="1" applyFill="1" applyBorder="1" applyAlignment="1">
      <alignment vertical="center" shrinkToFit="1"/>
    </xf>
    <xf numFmtId="181" fontId="29" fillId="0" borderId="0" xfId="0" applyNumberFormat="1" applyFont="1" applyFill="1" applyBorder="1" applyAlignment="1">
      <alignment horizontal="left" vertical="center"/>
    </xf>
    <xf numFmtId="3" fontId="29" fillId="0" borderId="0" xfId="51" applyNumberFormat="1" applyFont="1" applyFill="1" applyAlignment="1">
      <alignment vertical="center"/>
    </xf>
    <xf numFmtId="38" fontId="29" fillId="0" borderId="0" xfId="21" applyFont="1" applyFill="1" applyAlignment="1">
      <alignment horizontal="right" vertical="center"/>
    </xf>
    <xf numFmtId="201" fontId="29" fillId="0" borderId="0" xfId="51" applyNumberFormat="1" applyFont="1" applyFill="1" applyAlignment="1">
      <alignment vertical="center"/>
    </xf>
    <xf numFmtId="187" fontId="29" fillId="0" borderId="0" xfId="21" applyNumberFormat="1" applyFont="1" applyFill="1" applyAlignment="1">
      <alignment horizontal="right" vertical="center"/>
    </xf>
    <xf numFmtId="0" fontId="29" fillId="0" borderId="0" xfId="51" applyFont="1" applyFill="1" applyAlignment="1">
      <alignment horizontal="distributed" vertical="center"/>
    </xf>
    <xf numFmtId="4" fontId="29" fillId="0" borderId="0" xfId="51" applyNumberFormat="1" applyFont="1" applyFill="1" applyAlignment="1">
      <alignment vertical="center"/>
    </xf>
    <xf numFmtId="187" fontId="29" fillId="0" borderId="0" xfId="51" applyNumberFormat="1" applyFont="1" applyFill="1" applyAlignment="1">
      <alignment vertical="center"/>
    </xf>
    <xf numFmtId="179" fontId="29" fillId="0" borderId="0" xfId="51" applyNumberFormat="1" applyFont="1" applyFill="1" applyAlignment="1">
      <alignment vertical="center"/>
    </xf>
    <xf numFmtId="38" fontId="29" fillId="0" borderId="0" xfId="21" applyFont="1" applyFill="1" applyBorder="1" applyAlignment="1">
      <alignment horizontal="right" vertical="center"/>
    </xf>
    <xf numFmtId="187" fontId="29" fillId="0" borderId="0" xfId="21" applyNumberFormat="1" applyFont="1" applyFill="1" applyBorder="1" applyAlignment="1">
      <alignment horizontal="right" vertical="center"/>
    </xf>
    <xf numFmtId="177" fontId="29" fillId="0" borderId="0" xfId="51" applyNumberFormat="1" applyFont="1" applyFill="1" applyAlignment="1">
      <alignment vertical="center"/>
    </xf>
    <xf numFmtId="197" fontId="29" fillId="0" borderId="0" xfId="51" applyNumberFormat="1" applyFont="1" applyFill="1" applyAlignment="1">
      <alignment vertical="center"/>
    </xf>
    <xf numFmtId="0" fontId="29" fillId="0" borderId="0" xfId="51" applyFont="1" applyFill="1" applyAlignment="1" applyProtection="1">
      <alignment vertical="center"/>
      <protection locked="0"/>
    </xf>
    <xf numFmtId="189" fontId="29" fillId="0" borderId="0" xfId="51" applyNumberFormat="1" applyFont="1" applyFill="1" applyAlignment="1">
      <alignment vertical="center"/>
    </xf>
    <xf numFmtId="186" fontId="29" fillId="0" borderId="0" xfId="51" applyNumberFormat="1" applyFont="1" applyFill="1" applyAlignment="1">
      <alignment vertical="center"/>
    </xf>
    <xf numFmtId="176" fontId="29" fillId="0" borderId="0" xfId="51" applyNumberFormat="1" applyFont="1" applyFill="1" applyAlignment="1">
      <alignment vertical="center"/>
    </xf>
    <xf numFmtId="176" fontId="29" fillId="0" borderId="0" xfId="51" applyNumberFormat="1" applyFont="1" applyFill="1" applyAlignment="1">
      <alignment horizontal="center" vertical="center"/>
    </xf>
    <xf numFmtId="194" fontId="29" fillId="0" borderId="0" xfId="51" applyNumberFormat="1" applyFont="1" applyFill="1" applyAlignment="1">
      <alignment horizontal="center" vertical="center"/>
    </xf>
    <xf numFmtId="0" fontId="31" fillId="0" borderId="0" xfId="51" applyFont="1" applyFill="1" applyAlignment="1">
      <alignment vertical="center"/>
    </xf>
    <xf numFmtId="187" fontId="29" fillId="0" borderId="0" xfId="0" applyNumberFormat="1" applyFont="1" applyFill="1" applyBorder="1" applyAlignment="1">
      <alignment horizontal="right" vertical="center" shrinkToFit="1"/>
    </xf>
    <xf numFmtId="49" fontId="34" fillId="0" borderId="0" xfId="51" applyNumberFormat="1" applyFont="1" applyFill="1" applyAlignment="1">
      <alignment horizontal="center" vertical="center"/>
    </xf>
    <xf numFmtId="49" fontId="35" fillId="0" borderId="0" xfId="51" applyNumberFormat="1" applyFont="1" applyFill="1" applyBorder="1" applyAlignment="1">
      <alignment horizontal="center" vertical="center"/>
    </xf>
    <xf numFmtId="187" fontId="34" fillId="0" borderId="0" xfId="51" applyNumberFormat="1" applyFont="1" applyFill="1" applyAlignment="1">
      <alignment horizontal="center" vertical="center"/>
    </xf>
    <xf numFmtId="49" fontId="34" fillId="0" borderId="0" xfId="51" applyNumberFormat="1" applyFont="1" applyFill="1" applyBorder="1" applyAlignment="1">
      <alignment horizontal="center" vertical="center"/>
    </xf>
    <xf numFmtId="49" fontId="34" fillId="0" borderId="15" xfId="51" applyNumberFormat="1" applyFont="1" applyFill="1" applyBorder="1" applyAlignment="1">
      <alignment horizontal="center" vertical="center"/>
    </xf>
    <xf numFmtId="49" fontId="34" fillId="0" borderId="0" xfId="51" applyNumberFormat="1" applyFont="1" applyFill="1" applyAlignment="1" applyProtection="1">
      <alignment horizontal="center" vertical="center"/>
      <protection locked="0"/>
    </xf>
    <xf numFmtId="201" fontId="34" fillId="0" borderId="0" xfId="51" applyNumberFormat="1" applyFont="1" applyFill="1" applyAlignment="1">
      <alignment horizontal="center" vertical="center"/>
    </xf>
    <xf numFmtId="49" fontId="35" fillId="0" borderId="5" xfId="51" applyNumberFormat="1" applyFont="1" applyFill="1" applyBorder="1" applyAlignment="1">
      <alignment vertical="center"/>
    </xf>
    <xf numFmtId="49" fontId="35" fillId="0" borderId="6" xfId="51" applyNumberFormat="1" applyFont="1" applyFill="1" applyBorder="1" applyAlignment="1">
      <alignment horizontal="centerContinuous" vertical="center"/>
    </xf>
    <xf numFmtId="187" fontId="35" fillId="0" borderId="6" xfId="51" quotePrefix="1" applyNumberFormat="1" applyFont="1" applyFill="1" applyBorder="1" applyAlignment="1">
      <alignment vertical="center"/>
    </xf>
    <xf numFmtId="49" fontId="35" fillId="0" borderId="4" xfId="51" applyNumberFormat="1" applyFont="1" applyFill="1" applyBorder="1" applyAlignment="1">
      <alignment vertical="center"/>
    </xf>
    <xf numFmtId="49" fontId="35" fillId="0" borderId="7" xfId="51" applyNumberFormat="1" applyFont="1" applyFill="1" applyBorder="1" applyAlignment="1">
      <alignment horizontal="left" vertical="center"/>
    </xf>
    <xf numFmtId="49" fontId="35" fillId="0" borderId="7" xfId="51" applyNumberFormat="1" applyFont="1" applyFill="1" applyBorder="1" applyAlignment="1">
      <alignment vertical="center"/>
    </xf>
    <xf numFmtId="49" fontId="35" fillId="0" borderId="6" xfId="51" applyNumberFormat="1" applyFont="1" applyFill="1" applyBorder="1" applyAlignment="1">
      <alignment vertical="center"/>
    </xf>
    <xf numFmtId="197" fontId="35" fillId="0" borderId="7" xfId="51" quotePrefix="1" applyNumberFormat="1" applyFont="1" applyFill="1" applyBorder="1" applyAlignment="1">
      <alignment vertical="center"/>
    </xf>
    <xf numFmtId="49" fontId="35" fillId="0" borderId="2" xfId="51" applyNumberFormat="1" applyFont="1" applyFill="1" applyBorder="1" applyAlignment="1">
      <alignment horizontal="centerContinuous" vertical="center"/>
    </xf>
    <xf numFmtId="49" fontId="35" fillId="0" borderId="8" xfId="51" applyNumberFormat="1" applyFont="1" applyFill="1" applyBorder="1" applyAlignment="1">
      <alignment horizontal="centerContinuous" vertical="center"/>
    </xf>
    <xf numFmtId="49" fontId="35" fillId="0" borderId="9" xfId="51" applyNumberFormat="1" applyFont="1" applyFill="1" applyBorder="1" applyAlignment="1">
      <alignment horizontal="centerContinuous" vertical="center"/>
    </xf>
    <xf numFmtId="49" fontId="35" fillId="0" borderId="6" xfId="51" applyNumberFormat="1" applyFont="1" applyFill="1" applyBorder="1" applyAlignment="1">
      <alignment horizontal="left" vertical="center"/>
    </xf>
    <xf numFmtId="176" fontId="35" fillId="0" borderId="4" xfId="51" quotePrefix="1" applyNumberFormat="1" applyFont="1" applyFill="1" applyBorder="1" applyAlignment="1">
      <alignment horizontal="left" vertical="center"/>
    </xf>
    <xf numFmtId="49" fontId="35" fillId="0" borderId="6" xfId="51" quotePrefix="1" applyNumberFormat="1" applyFont="1" applyFill="1" applyBorder="1" applyAlignment="1">
      <alignment vertical="center"/>
    </xf>
    <xf numFmtId="49" fontId="35" fillId="0" borderId="9" xfId="51" applyNumberFormat="1" applyFont="1" applyFill="1" applyBorder="1" applyAlignment="1">
      <alignment horizontal="centerContinuous" vertical="center" shrinkToFit="1"/>
    </xf>
    <xf numFmtId="49" fontId="35" fillId="0" borderId="2" xfId="51" applyNumberFormat="1" applyFont="1" applyFill="1" applyBorder="1" applyAlignment="1">
      <alignment horizontal="centerContinuous" vertical="center" shrinkToFit="1"/>
    </xf>
    <xf numFmtId="49" fontId="35" fillId="0" borderId="3" xfId="51" applyNumberFormat="1" applyFont="1" applyFill="1" applyBorder="1" applyAlignment="1">
      <alignment horizontal="center" vertical="center" shrinkToFit="1"/>
    </xf>
    <xf numFmtId="49" fontId="35" fillId="0" borderId="0" xfId="51" applyNumberFormat="1" applyFont="1" applyFill="1" applyBorder="1" applyAlignment="1">
      <alignment vertical="center"/>
    </xf>
    <xf numFmtId="49" fontId="35" fillId="0" borderId="16" xfId="51" applyNumberFormat="1" applyFont="1" applyFill="1" applyBorder="1" applyAlignment="1">
      <alignment horizontal="center" vertical="center"/>
    </xf>
    <xf numFmtId="3" fontId="35" fillId="0" borderId="9" xfId="51" applyNumberFormat="1" applyFont="1" applyFill="1" applyBorder="1" applyAlignment="1">
      <alignment horizontal="centerContinuous" vertical="center"/>
    </xf>
    <xf numFmtId="3" fontId="35" fillId="0" borderId="2" xfId="51" applyNumberFormat="1" applyFont="1" applyFill="1" applyBorder="1" applyAlignment="1">
      <alignment horizontal="centerContinuous" vertical="center"/>
    </xf>
    <xf numFmtId="177" fontId="35" fillId="0" borderId="8" xfId="51" applyNumberFormat="1" applyFont="1" applyFill="1" applyBorder="1" applyAlignment="1">
      <alignment horizontal="centerContinuous" vertical="center"/>
    </xf>
    <xf numFmtId="49" fontId="35" fillId="0" borderId="11" xfId="51" applyNumberFormat="1" applyFont="1" applyFill="1" applyBorder="1" applyAlignment="1">
      <alignment vertical="center"/>
    </xf>
    <xf numFmtId="49" fontId="35" fillId="0" borderId="10" xfId="51" applyNumberFormat="1" applyFont="1" applyFill="1" applyBorder="1" applyAlignment="1">
      <alignment vertical="center"/>
    </xf>
    <xf numFmtId="198" fontId="35" fillId="0" borderId="11" xfId="51" applyNumberFormat="1" applyFont="1" applyFill="1" applyBorder="1" applyAlignment="1">
      <alignment vertical="center"/>
    </xf>
    <xf numFmtId="49" fontId="35" fillId="0" borderId="10" xfId="51" applyNumberFormat="1" applyFont="1" applyFill="1" applyBorder="1" applyAlignment="1" applyProtection="1">
      <alignment horizontal="centerContinuous" vertical="center"/>
      <protection locked="0"/>
    </xf>
    <xf numFmtId="49" fontId="35" fillId="0" borderId="4" xfId="51" applyNumberFormat="1" applyFont="1" applyFill="1" applyBorder="1" applyAlignment="1">
      <alignment horizontal="centerContinuous" vertical="center"/>
    </xf>
    <xf numFmtId="49" fontId="35" fillId="0" borderId="6" xfId="51" quotePrefix="1" applyNumberFormat="1" applyFont="1" applyFill="1" applyBorder="1" applyAlignment="1">
      <alignment horizontal="centerContinuous" vertical="center"/>
    </xf>
    <xf numFmtId="189" fontId="35" fillId="0" borderId="6" xfId="51" applyNumberFormat="1" applyFont="1" applyFill="1" applyBorder="1" applyAlignment="1">
      <alignment horizontal="center" vertical="center"/>
    </xf>
    <xf numFmtId="49" fontId="35" fillId="0" borderId="10" xfId="51" applyNumberFormat="1" applyFont="1" applyFill="1" applyBorder="1" applyAlignment="1">
      <alignment horizontal="center" vertical="center"/>
    </xf>
    <xf numFmtId="201" fontId="35" fillId="0" borderId="8" xfId="51" applyNumberFormat="1" applyFont="1" applyFill="1" applyBorder="1" applyAlignment="1">
      <alignment vertical="center"/>
    </xf>
    <xf numFmtId="3" fontId="35" fillId="0" borderId="11" xfId="51" applyNumberFormat="1" applyFont="1" applyFill="1" applyBorder="1" applyAlignment="1">
      <alignment horizontal="center" vertical="center" shrinkToFit="1"/>
    </xf>
    <xf numFmtId="49" fontId="35" fillId="0" borderId="6" xfId="51" applyNumberFormat="1" applyFont="1" applyFill="1" applyBorder="1" applyAlignment="1">
      <alignment vertical="center" shrinkToFit="1"/>
    </xf>
    <xf numFmtId="49" fontId="35" fillId="0" borderId="5" xfId="51" applyNumberFormat="1" applyFont="1" applyFill="1" applyBorder="1" applyAlignment="1">
      <alignment vertical="center" shrinkToFit="1"/>
    </xf>
    <xf numFmtId="0" fontId="35" fillId="0" borderId="6" xfId="51" applyFont="1" applyFill="1" applyBorder="1" applyAlignment="1">
      <alignment vertical="center"/>
    </xf>
    <xf numFmtId="0" fontId="35" fillId="0" borderId="6" xfId="51" applyFont="1" applyFill="1" applyBorder="1" applyAlignment="1">
      <alignment horizontal="centerContinuous" vertical="center"/>
    </xf>
    <xf numFmtId="198" fontId="35" fillId="0" borderId="11" xfId="51" applyNumberFormat="1" applyFont="1" applyFill="1" applyBorder="1" applyAlignment="1">
      <alignment horizontal="center" vertical="center"/>
    </xf>
    <xf numFmtId="0" fontId="35" fillId="0" borderId="11" xfId="51" applyFont="1" applyFill="1" applyBorder="1" applyAlignment="1">
      <alignment horizontal="center" vertical="center"/>
    </xf>
    <xf numFmtId="0" fontId="35" fillId="0" borderId="10" xfId="51" applyFont="1" applyFill="1" applyBorder="1" applyAlignment="1">
      <alignment vertical="center"/>
    </xf>
    <xf numFmtId="0" fontId="35" fillId="0" borderId="10" xfId="51" applyFont="1" applyFill="1" applyBorder="1" applyAlignment="1" applyProtection="1">
      <alignment horizontal="center" vertical="center"/>
      <protection locked="0"/>
    </xf>
    <xf numFmtId="0" fontId="35" fillId="0" borderId="11" xfId="51" applyFont="1" applyFill="1" applyBorder="1" applyAlignment="1">
      <alignment horizontal="centerContinuous" vertical="center"/>
    </xf>
    <xf numFmtId="0" fontId="35" fillId="0" borderId="10" xfId="51" applyFont="1" applyFill="1" applyBorder="1" applyAlignment="1">
      <alignment horizontal="centerContinuous" vertical="center"/>
    </xf>
    <xf numFmtId="189" fontId="35" fillId="0" borderId="11" xfId="51" applyNumberFormat="1" applyFont="1" applyFill="1" applyBorder="1" applyAlignment="1">
      <alignment horizontal="center" vertical="center"/>
    </xf>
    <xf numFmtId="0" fontId="35" fillId="0" borderId="4" xfId="51" applyFont="1" applyFill="1" applyBorder="1" applyAlignment="1">
      <alignment horizontal="centerContinuous" vertical="center"/>
    </xf>
    <xf numFmtId="0" fontId="35" fillId="0" borderId="11" xfId="51" applyFont="1" applyFill="1" applyBorder="1" applyAlignment="1">
      <alignment vertical="center"/>
    </xf>
    <xf numFmtId="0" fontId="35" fillId="0" borderId="12" xfId="51" applyFont="1" applyFill="1" applyBorder="1" applyAlignment="1">
      <alignment horizontal="right" vertical="center"/>
    </xf>
    <xf numFmtId="3" fontId="35" fillId="0" borderId="10" xfId="51" applyNumberFormat="1" applyFont="1" applyFill="1" applyBorder="1" applyAlignment="1">
      <alignment vertical="center"/>
    </xf>
    <xf numFmtId="0" fontId="35" fillId="0" borderId="6" xfId="51" applyFont="1" applyFill="1" applyBorder="1" applyAlignment="1">
      <alignment horizontal="center" vertical="center"/>
    </xf>
    <xf numFmtId="3" fontId="35" fillId="0" borderId="10" xfId="51" applyNumberFormat="1" applyFont="1" applyFill="1" applyBorder="1" applyAlignment="1">
      <alignment horizontal="center" vertical="center"/>
    </xf>
    <xf numFmtId="176" fontId="35" fillId="0" borderId="11" xfId="51" applyNumberFormat="1" applyFont="1" applyFill="1" applyBorder="1" applyAlignment="1">
      <alignment horizontal="center" vertical="center"/>
    </xf>
    <xf numFmtId="201" fontId="35" fillId="0" borderId="10" xfId="51" applyNumberFormat="1" applyFont="1" applyFill="1" applyBorder="1" applyAlignment="1">
      <alignment horizontal="center" vertical="center"/>
    </xf>
    <xf numFmtId="3" fontId="37" fillId="0" borderId="11" xfId="51" applyNumberFormat="1" applyFont="1" applyFill="1" applyBorder="1" applyAlignment="1">
      <alignment horizontal="center" vertical="center" shrinkToFit="1"/>
    </xf>
    <xf numFmtId="3" fontId="35" fillId="0" borderId="12" xfId="51" applyNumberFormat="1" applyFont="1" applyFill="1" applyBorder="1" applyAlignment="1">
      <alignment horizontal="center" vertical="center" shrinkToFit="1"/>
    </xf>
    <xf numFmtId="198" fontId="35" fillId="0" borderId="12" xfId="51" applyNumberFormat="1" applyFont="1" applyFill="1" applyBorder="1" applyAlignment="1">
      <alignment vertical="center"/>
    </xf>
    <xf numFmtId="0" fontId="35" fillId="0" borderId="11" xfId="51" applyFont="1" applyFill="1" applyBorder="1" applyAlignment="1">
      <alignment horizontal="distributed" vertical="center"/>
    </xf>
    <xf numFmtId="179" fontId="35" fillId="0" borderId="12" xfId="51" applyNumberFormat="1" applyFont="1" applyFill="1" applyBorder="1" applyAlignment="1">
      <alignment horizontal="centerContinuous" vertical="center"/>
    </xf>
    <xf numFmtId="3" fontId="35" fillId="0" borderId="0" xfId="51" applyNumberFormat="1" applyFont="1" applyFill="1" applyBorder="1" applyAlignment="1">
      <alignment horizontal="center" vertical="center" shrinkToFit="1"/>
    </xf>
    <xf numFmtId="3" fontId="35" fillId="0" borderId="11" xfId="51" applyNumberFormat="1" applyFont="1" applyFill="1" applyBorder="1" applyAlignment="1">
      <alignment horizontal="right" vertical="center"/>
    </xf>
    <xf numFmtId="0" fontId="35" fillId="0" borderId="14" xfId="51" applyFont="1" applyFill="1" applyBorder="1" applyAlignment="1">
      <alignment horizontal="right" vertical="center"/>
    </xf>
    <xf numFmtId="187" fontId="35" fillId="0" borderId="16" xfId="51" applyNumberFormat="1" applyFont="1" applyFill="1" applyBorder="1" applyAlignment="1">
      <alignment horizontal="right" vertical="center"/>
    </xf>
    <xf numFmtId="0" fontId="35" fillId="0" borderId="16" xfId="51" applyFont="1" applyFill="1" applyBorder="1" applyAlignment="1">
      <alignment horizontal="right" vertical="center"/>
    </xf>
    <xf numFmtId="0" fontId="35" fillId="0" borderId="15" xfId="51" applyFont="1" applyFill="1" applyBorder="1" applyAlignment="1">
      <alignment horizontal="right" vertical="center"/>
    </xf>
    <xf numFmtId="3" fontId="35" fillId="0" borderId="16" xfId="51" applyNumberFormat="1" applyFont="1" applyFill="1" applyBorder="1" applyAlignment="1">
      <alignment horizontal="right" vertical="center"/>
    </xf>
    <xf numFmtId="198" fontId="35" fillId="0" borderId="16" xfId="51" applyNumberFormat="1" applyFont="1" applyFill="1" applyBorder="1" applyAlignment="1">
      <alignment horizontal="right" vertical="center"/>
    </xf>
    <xf numFmtId="0" fontId="35" fillId="0" borderId="13" xfId="51" applyFont="1" applyFill="1" applyBorder="1" applyAlignment="1">
      <alignment horizontal="right" vertical="center"/>
    </xf>
    <xf numFmtId="0" fontId="35" fillId="0" borderId="16" xfId="51" applyFont="1" applyFill="1" applyBorder="1" applyAlignment="1">
      <alignment vertical="center"/>
    </xf>
    <xf numFmtId="0" fontId="35" fillId="0" borderId="13" xfId="51" applyFont="1" applyFill="1" applyBorder="1" applyAlignment="1" applyProtection="1">
      <alignment horizontal="right" vertical="center"/>
      <protection locked="0"/>
    </xf>
    <xf numFmtId="189" fontId="35" fillId="0" borderId="16" xfId="51" applyNumberFormat="1" applyFont="1" applyFill="1" applyBorder="1" applyAlignment="1">
      <alignment horizontal="right" vertical="center"/>
    </xf>
    <xf numFmtId="3" fontId="35" fillId="0" borderId="13" xfId="51" applyNumberFormat="1" applyFont="1" applyFill="1" applyBorder="1" applyAlignment="1">
      <alignment horizontal="right" vertical="center"/>
    </xf>
    <xf numFmtId="0" fontId="35" fillId="0" borderId="16" xfId="51" applyFont="1" applyFill="1" applyBorder="1" applyAlignment="1">
      <alignment horizontal="right" vertical="center" shrinkToFit="1"/>
    </xf>
    <xf numFmtId="176" fontId="35" fillId="0" borderId="13" xfId="51" applyNumberFormat="1" applyFont="1" applyFill="1" applyBorder="1" applyAlignment="1">
      <alignment horizontal="right" vertical="center"/>
    </xf>
    <xf numFmtId="176" fontId="35" fillId="0" borderId="16" xfId="51" applyNumberFormat="1" applyFont="1" applyFill="1" applyBorder="1" applyAlignment="1">
      <alignment horizontal="right" vertical="center"/>
    </xf>
    <xf numFmtId="201" fontId="35" fillId="0" borderId="16" xfId="51" applyNumberFormat="1" applyFont="1" applyFill="1" applyBorder="1" applyAlignment="1">
      <alignment horizontal="right" vertical="center"/>
    </xf>
    <xf numFmtId="176" fontId="35" fillId="0" borderId="16" xfId="51" applyNumberFormat="1" applyFont="1" applyFill="1" applyBorder="1" applyAlignment="1">
      <alignment horizontal="right" vertical="center" wrapText="1"/>
    </xf>
    <xf numFmtId="179" fontId="35" fillId="0" borderId="14" xfId="51" applyNumberFormat="1" applyFont="1" applyFill="1" applyBorder="1" applyAlignment="1">
      <alignment horizontal="right" vertical="center"/>
    </xf>
    <xf numFmtId="0" fontId="35" fillId="0" borderId="16" xfId="51" applyFont="1" applyFill="1" applyBorder="1" applyAlignment="1">
      <alignment horizontal="center" vertical="center"/>
    </xf>
    <xf numFmtId="3" fontId="35" fillId="0" borderId="15" xfId="51" applyNumberFormat="1" applyFont="1" applyFill="1" applyBorder="1" applyAlignment="1">
      <alignment horizontal="right" vertical="center"/>
    </xf>
    <xf numFmtId="0" fontId="35" fillId="0" borderId="16" xfId="47" applyFont="1" applyFill="1" applyBorder="1" applyAlignment="1">
      <alignment vertical="center"/>
    </xf>
    <xf numFmtId="0" fontId="35" fillId="0" borderId="13" xfId="51" applyFont="1" applyFill="1" applyBorder="1" applyAlignment="1">
      <alignment vertical="center"/>
    </xf>
    <xf numFmtId="3" fontId="35" fillId="0" borderId="16" xfId="51" applyNumberFormat="1" applyFont="1" applyFill="1" applyBorder="1" applyAlignment="1">
      <alignment vertical="center"/>
    </xf>
    <xf numFmtId="57" fontId="35" fillId="0" borderId="0" xfId="51" applyNumberFormat="1" applyFont="1" applyFill="1" applyBorder="1" applyAlignment="1">
      <alignment horizontal="left" vertical="center"/>
    </xf>
    <xf numFmtId="57" fontId="35" fillId="0" borderId="0" xfId="51" applyNumberFormat="1" applyFont="1" applyFill="1" applyBorder="1" applyAlignment="1">
      <alignment vertical="center"/>
    </xf>
    <xf numFmtId="3" fontId="35" fillId="0" borderId="0" xfId="51" applyNumberFormat="1" applyFont="1" applyFill="1" applyBorder="1" applyAlignment="1">
      <alignment horizontal="left" vertical="center"/>
    </xf>
    <xf numFmtId="3" fontId="35" fillId="0" borderId="0" xfId="51" applyNumberFormat="1" applyFont="1" applyFill="1" applyBorder="1" applyAlignment="1">
      <alignment horizontal="right" vertical="center"/>
    </xf>
    <xf numFmtId="177" fontId="35" fillId="0" borderId="0" xfId="51" applyNumberFormat="1" applyFont="1" applyFill="1" applyBorder="1" applyAlignment="1">
      <alignment horizontal="right" vertical="center"/>
    </xf>
    <xf numFmtId="197" fontId="35" fillId="0" borderId="0" xfId="51" applyNumberFormat="1" applyFont="1" applyFill="1" applyBorder="1" applyAlignment="1">
      <alignment horizontal="left" vertical="center" shrinkToFit="1"/>
    </xf>
    <xf numFmtId="197" fontId="35" fillId="0" borderId="0" xfId="51" applyNumberFormat="1" applyFont="1" applyFill="1" applyBorder="1" applyAlignment="1">
      <alignment horizontal="left" vertical="center"/>
    </xf>
    <xf numFmtId="0" fontId="35" fillId="0" borderId="0" xfId="51" applyFont="1" applyFill="1" applyBorder="1" applyAlignment="1">
      <alignment vertical="center"/>
    </xf>
    <xf numFmtId="0" fontId="35" fillId="0" borderId="5" xfId="51" applyFont="1" applyFill="1" applyBorder="1" applyAlignment="1">
      <alignment vertical="center"/>
    </xf>
    <xf numFmtId="189" fontId="35" fillId="0" borderId="0" xfId="51" applyNumberFormat="1" applyFont="1" applyFill="1" applyBorder="1" applyAlignment="1">
      <alignment vertical="center"/>
    </xf>
    <xf numFmtId="194" fontId="35" fillId="0" borderId="0" xfId="51" applyNumberFormat="1" applyFont="1" applyFill="1" applyBorder="1" applyAlignment="1">
      <alignment vertical="center"/>
    </xf>
    <xf numFmtId="0" fontId="35" fillId="0" borderId="0" xfId="51" applyFont="1" applyFill="1" applyBorder="1" applyAlignment="1">
      <alignment horizontal="right" vertical="center"/>
    </xf>
    <xf numFmtId="3" fontId="35" fillId="0" borderId="0" xfId="51" applyNumberFormat="1" applyFont="1" applyFill="1" applyBorder="1" applyAlignment="1">
      <alignment vertical="center"/>
    </xf>
    <xf numFmtId="3" fontId="35" fillId="0" borderId="0" xfId="51" applyNumberFormat="1" applyFont="1" applyFill="1" applyAlignment="1">
      <alignment vertical="center"/>
    </xf>
    <xf numFmtId="0" fontId="35" fillId="0" borderId="0" xfId="51" applyFont="1" applyFill="1" applyAlignment="1">
      <alignment vertical="center"/>
    </xf>
    <xf numFmtId="186" fontId="35" fillId="0" borderId="0" xfId="51" applyNumberFormat="1" applyFont="1" applyFill="1" applyBorder="1" applyAlignment="1">
      <alignment vertical="center"/>
    </xf>
    <xf numFmtId="176" fontId="35" fillId="0" borderId="0" xfId="51" applyNumberFormat="1" applyFont="1" applyFill="1" applyBorder="1" applyAlignment="1">
      <alignment vertical="center"/>
    </xf>
    <xf numFmtId="201" fontId="35" fillId="0" borderId="0" xfId="51" applyNumberFormat="1" applyFont="1" applyFill="1" applyBorder="1" applyAlignment="1">
      <alignment vertical="center"/>
    </xf>
    <xf numFmtId="0" fontId="35" fillId="0" borderId="0" xfId="51" applyFont="1" applyFill="1" applyBorder="1" applyAlignment="1">
      <alignment horizontal="center" vertical="center"/>
    </xf>
    <xf numFmtId="0" fontId="36" fillId="0" borderId="5" xfId="0" applyFont="1" applyFill="1" applyBorder="1" applyAlignment="1">
      <alignment vertical="center"/>
    </xf>
    <xf numFmtId="179" fontId="35" fillId="0" borderId="0" xfId="51" applyNumberFormat="1" applyFont="1" applyFill="1" applyBorder="1" applyAlignment="1">
      <alignment vertical="center"/>
    </xf>
    <xf numFmtId="194" fontId="35" fillId="0" borderId="0" xfId="51" applyNumberFormat="1" applyFont="1" applyFill="1" applyBorder="1" applyAlignment="1">
      <alignment horizontal="left" vertical="center"/>
    </xf>
    <xf numFmtId="0" fontId="35" fillId="0" borderId="0" xfId="51" applyFont="1" applyFill="1" applyBorder="1" applyAlignment="1">
      <alignment vertical="center" shrinkToFit="1"/>
    </xf>
    <xf numFmtId="57" fontId="35" fillId="0" borderId="0" xfId="51" applyNumberFormat="1" applyFont="1" applyFill="1" applyBorder="1" applyAlignment="1">
      <alignment horizontal="left" vertical="center" shrinkToFit="1"/>
    </xf>
    <xf numFmtId="57" fontId="35" fillId="0" borderId="0" xfId="51" applyNumberFormat="1" applyFont="1" applyFill="1" applyBorder="1" applyAlignment="1">
      <alignment vertical="center" shrinkToFit="1"/>
    </xf>
    <xf numFmtId="57" fontId="35" fillId="0" borderId="0" xfId="51" applyNumberFormat="1" applyFont="1" applyFill="1" applyBorder="1" applyAlignment="1">
      <alignment horizontal="right" vertical="center" shrinkToFit="1"/>
    </xf>
    <xf numFmtId="3" fontId="35" fillId="0" borderId="0" xfId="51" applyNumberFormat="1" applyFont="1" applyFill="1" applyBorder="1" applyAlignment="1">
      <alignment horizontal="right" vertical="center" shrinkToFit="1"/>
    </xf>
    <xf numFmtId="177" fontId="35" fillId="0" borderId="0" xfId="51" applyNumberFormat="1" applyFont="1" applyFill="1" applyBorder="1" applyAlignment="1">
      <alignment horizontal="right" vertical="center" shrinkToFit="1"/>
    </xf>
    <xf numFmtId="3" fontId="35" fillId="0" borderId="0" xfId="51" applyNumberFormat="1" applyFont="1" applyFill="1" applyBorder="1" applyAlignment="1">
      <alignment horizontal="left" vertical="center" shrinkToFit="1"/>
    </xf>
    <xf numFmtId="197" fontId="35" fillId="0" borderId="0" xfId="51" applyNumberFormat="1" applyFont="1" applyFill="1" applyBorder="1" applyAlignment="1">
      <alignment horizontal="right" vertical="center" shrinkToFit="1"/>
    </xf>
    <xf numFmtId="198" fontId="35" fillId="0" borderId="0" xfId="51" applyNumberFormat="1" applyFont="1" applyFill="1" applyBorder="1" applyAlignment="1">
      <alignment horizontal="right" vertical="center" shrinkToFit="1"/>
    </xf>
    <xf numFmtId="0" fontId="35" fillId="0" borderId="0" xfId="51" applyFont="1" applyFill="1" applyBorder="1" applyAlignment="1" applyProtection="1">
      <alignment horizontal="left" vertical="center" shrinkToFit="1"/>
      <protection locked="0"/>
    </xf>
    <xf numFmtId="189" fontId="35" fillId="0" borderId="0" xfId="51" applyNumberFormat="1" applyFont="1" applyFill="1" applyBorder="1" applyAlignment="1">
      <alignment vertical="center" shrinkToFit="1"/>
    </xf>
    <xf numFmtId="0" fontId="35" fillId="0" borderId="0" xfId="51" applyFont="1" applyFill="1" applyBorder="1" applyAlignment="1">
      <alignment horizontal="right" vertical="center" shrinkToFit="1"/>
    </xf>
    <xf numFmtId="3" fontId="35" fillId="0" borderId="0" xfId="51" applyNumberFormat="1" applyFont="1" applyFill="1" applyBorder="1" applyAlignment="1">
      <alignment vertical="center" shrinkToFit="1"/>
    </xf>
    <xf numFmtId="186" fontId="35" fillId="0" borderId="0" xfId="51" applyNumberFormat="1" applyFont="1" applyFill="1" applyBorder="1" applyAlignment="1">
      <alignment vertical="center" shrinkToFit="1"/>
    </xf>
    <xf numFmtId="176" fontId="35" fillId="0" borderId="0" xfId="51" applyNumberFormat="1" applyFont="1" applyFill="1" applyBorder="1" applyAlignment="1">
      <alignment vertical="center" shrinkToFit="1"/>
    </xf>
    <xf numFmtId="201" fontId="35" fillId="0" borderId="0" xfId="51" applyNumberFormat="1" applyFont="1" applyFill="1" applyBorder="1" applyAlignment="1">
      <alignment vertical="center" shrinkToFit="1"/>
    </xf>
    <xf numFmtId="0" fontId="35" fillId="0" borderId="0" xfId="51" applyFont="1" applyFill="1" applyBorder="1" applyAlignment="1">
      <alignment horizontal="center" vertical="center" shrinkToFit="1"/>
    </xf>
    <xf numFmtId="179" fontId="35" fillId="0" borderId="0" xfId="51" applyNumberFormat="1" applyFont="1" applyFill="1" applyBorder="1" applyAlignment="1">
      <alignment vertical="center" shrinkToFit="1"/>
    </xf>
    <xf numFmtId="183" fontId="35" fillId="0" borderId="0" xfId="51" applyNumberFormat="1" applyFont="1" applyFill="1" applyBorder="1" applyAlignment="1">
      <alignment vertical="center" shrinkToFit="1"/>
    </xf>
    <xf numFmtId="176" fontId="35" fillId="0" borderId="0" xfId="51" applyNumberFormat="1" applyFont="1" applyFill="1" applyBorder="1" applyAlignment="1">
      <alignment horizontal="right" vertical="center" shrinkToFit="1"/>
    </xf>
    <xf numFmtId="194" fontId="35" fillId="0" borderId="0" xfId="51" applyNumberFormat="1" applyFont="1" applyFill="1" applyBorder="1" applyAlignment="1">
      <alignment horizontal="right" vertical="center" shrinkToFit="1"/>
    </xf>
    <xf numFmtId="57" fontId="40" fillId="0" borderId="0" xfId="51" applyNumberFormat="1" applyFont="1" applyFill="1" applyBorder="1" applyAlignment="1">
      <alignment horizontal="left" vertical="center" shrinkToFit="1"/>
    </xf>
    <xf numFmtId="187" fontId="35" fillId="0" borderId="0" xfId="51" applyNumberFormat="1" applyFont="1" applyFill="1" applyBorder="1" applyAlignment="1">
      <alignment horizontal="right" vertical="center" shrinkToFit="1"/>
    </xf>
    <xf numFmtId="188" fontId="34" fillId="0" borderId="17" xfId="48" quotePrefix="1" applyNumberFormat="1" applyFont="1" applyFill="1" applyBorder="1" applyAlignment="1">
      <alignment horizontal="right" vertical="center" shrinkToFit="1"/>
    </xf>
    <xf numFmtId="197" fontId="34" fillId="0" borderId="17" xfId="50" applyNumberFormat="1" applyFont="1" applyFill="1" applyBorder="1" applyAlignment="1">
      <alignment horizontal="right" vertical="center" shrinkToFit="1"/>
    </xf>
    <xf numFmtId="198" fontId="34" fillId="0" borderId="17" xfId="50" applyNumberFormat="1" applyFont="1" applyFill="1" applyBorder="1" applyAlignment="1">
      <alignment horizontal="right" vertical="center" shrinkToFit="1"/>
    </xf>
    <xf numFmtId="3" fontId="42" fillId="0" borderId="17" xfId="47" applyNumberFormat="1" applyFont="1" applyFill="1" applyBorder="1" applyAlignment="1">
      <alignment horizontal="right" vertical="center" shrinkToFit="1"/>
    </xf>
    <xf numFmtId="194" fontId="42" fillId="0" borderId="17" xfId="49" applyNumberFormat="1" applyFont="1" applyFill="1" applyBorder="1" applyAlignment="1">
      <alignment horizontal="right" vertical="center" shrinkToFit="1"/>
    </xf>
    <xf numFmtId="38" fontId="42" fillId="0" borderId="17" xfId="21" applyFont="1" applyFill="1" applyBorder="1" applyAlignment="1">
      <alignment vertical="center" shrinkToFit="1"/>
    </xf>
    <xf numFmtId="38" fontId="42" fillId="0" borderId="17" xfId="21" applyFont="1" applyFill="1" applyBorder="1" applyAlignment="1">
      <alignment horizontal="right" vertical="center" shrinkToFit="1"/>
    </xf>
    <xf numFmtId="3" fontId="35" fillId="0" borderId="17" xfId="0" applyNumberFormat="1" applyFont="1" applyFill="1" applyBorder="1" applyAlignment="1">
      <alignment horizontal="right" vertical="center" shrinkToFit="1"/>
    </xf>
    <xf numFmtId="176" fontId="34" fillId="0" borderId="17" xfId="21" applyNumberFormat="1" applyFont="1" applyFill="1" applyBorder="1" applyAlignment="1">
      <alignment horizontal="right" vertical="center" shrinkToFit="1"/>
    </xf>
    <xf numFmtId="194" fontId="35" fillId="0" borderId="0" xfId="47" applyNumberFormat="1" applyFont="1" applyFill="1" applyBorder="1" applyAlignment="1">
      <alignment horizontal="right" vertical="center" shrinkToFit="1"/>
    </xf>
    <xf numFmtId="191" fontId="35" fillId="0" borderId="0" xfId="47" applyNumberFormat="1" applyFont="1" applyFill="1" applyBorder="1" applyAlignment="1">
      <alignment horizontal="right" vertical="center" shrinkToFit="1"/>
    </xf>
    <xf numFmtId="3" fontId="35" fillId="0" borderId="0" xfId="47" applyNumberFormat="1" applyFont="1" applyFill="1" applyBorder="1" applyAlignment="1">
      <alignment horizontal="right" vertical="center" shrinkToFit="1"/>
    </xf>
    <xf numFmtId="38" fontId="35" fillId="0" borderId="0" xfId="21" applyFont="1" applyFill="1" applyBorder="1" applyAlignment="1">
      <alignment horizontal="right" vertical="center" shrinkToFit="1"/>
    </xf>
    <xf numFmtId="200" fontId="35" fillId="0" borderId="0" xfId="0" applyNumberFormat="1" applyFont="1" applyFill="1" applyBorder="1" applyAlignment="1">
      <alignment vertical="center" shrinkToFit="1"/>
    </xf>
    <xf numFmtId="176" fontId="35" fillId="0" borderId="0" xfId="0" applyNumberFormat="1" applyFont="1" applyFill="1" applyBorder="1" applyAlignment="1">
      <alignment vertical="center" shrinkToFit="1"/>
    </xf>
    <xf numFmtId="180" fontId="35" fillId="0" borderId="0" xfId="0" applyNumberFormat="1" applyFont="1" applyFill="1" applyBorder="1" applyAlignment="1">
      <alignment horizontal="right" vertical="center" shrinkToFit="1"/>
    </xf>
    <xf numFmtId="187" fontId="35" fillId="0" borderId="0" xfId="0" applyNumberFormat="1" applyFont="1" applyFill="1" applyBorder="1" applyAlignment="1">
      <alignment horizontal="right" vertical="center" shrinkToFit="1"/>
    </xf>
    <xf numFmtId="38" fontId="35" fillId="0" borderId="0" xfId="21" applyFont="1" applyFill="1" applyBorder="1" applyAlignment="1">
      <alignment horizontal="right" vertical="center"/>
    </xf>
    <xf numFmtId="194" fontId="39" fillId="0" borderId="0" xfId="49" applyNumberFormat="1" applyFont="1" applyFill="1" applyBorder="1" applyAlignment="1">
      <alignment horizontal="right" vertical="center" shrinkToFit="1"/>
    </xf>
    <xf numFmtId="38" fontId="39" fillId="0" borderId="0" xfId="21" applyFont="1" applyFill="1" applyBorder="1" applyAlignment="1">
      <alignment horizontal="right" vertical="center" shrinkToFit="1"/>
    </xf>
    <xf numFmtId="194" fontId="35" fillId="0" borderId="0" xfId="21" applyNumberFormat="1" applyFont="1" applyFill="1" applyBorder="1" applyAlignment="1">
      <alignment horizontal="right" vertical="center" shrinkToFit="1"/>
    </xf>
    <xf numFmtId="38" fontId="35" fillId="0" borderId="0" xfId="21" applyFont="1" applyFill="1" applyBorder="1" applyAlignment="1">
      <alignment vertical="center" shrinkToFit="1"/>
    </xf>
    <xf numFmtId="194" fontId="39" fillId="4" borderId="0" xfId="49" applyNumberFormat="1" applyFont="1" applyFill="1" applyBorder="1" applyAlignment="1">
      <alignment horizontal="right" vertical="center" shrinkToFit="1"/>
    </xf>
    <xf numFmtId="38" fontId="39" fillId="4" borderId="0" xfId="21" applyFont="1" applyFill="1" applyBorder="1" applyAlignment="1">
      <alignment horizontal="right" vertical="center" shrinkToFit="1"/>
    </xf>
    <xf numFmtId="194" fontId="35" fillId="4" borderId="0" xfId="21" applyNumberFormat="1" applyFont="1" applyFill="1" applyBorder="1" applyAlignment="1">
      <alignment horizontal="right" vertical="center" shrinkToFit="1"/>
    </xf>
    <xf numFmtId="194" fontId="35" fillId="4" borderId="0" xfId="0" applyNumberFormat="1" applyFont="1" applyFill="1" applyBorder="1" applyAlignment="1" applyProtection="1">
      <alignment horizontal="right" vertical="center" shrinkToFit="1"/>
      <protection locked="0"/>
    </xf>
    <xf numFmtId="37" fontId="35" fillId="0" borderId="0" xfId="51" applyNumberFormat="1" applyFont="1" applyFill="1" applyBorder="1" applyAlignment="1" applyProtection="1">
      <alignment horizontal="right" vertical="center" shrinkToFit="1"/>
      <protection locked="0"/>
    </xf>
    <xf numFmtId="194" fontId="35" fillId="4" borderId="0" xfId="53" applyNumberFormat="1" applyFont="1" applyFill="1" applyBorder="1" applyAlignment="1">
      <alignment horizontal="right" vertical="center" shrinkToFit="1"/>
    </xf>
    <xf numFmtId="194" fontId="35" fillId="0" borderId="0" xfId="53" applyNumberFormat="1" applyFont="1" applyFill="1" applyBorder="1" applyAlignment="1">
      <alignment horizontal="right" vertical="center" shrinkToFit="1"/>
    </xf>
    <xf numFmtId="0" fontId="35" fillId="0" borderId="15" xfId="51" applyFont="1" applyFill="1" applyBorder="1" applyAlignment="1">
      <alignment vertical="center" shrinkToFit="1"/>
    </xf>
    <xf numFmtId="187" fontId="35" fillId="0" borderId="15" xfId="51" applyNumberFormat="1" applyFont="1" applyFill="1" applyBorder="1" applyAlignment="1">
      <alignment vertical="center" shrinkToFit="1"/>
    </xf>
    <xf numFmtId="177" fontId="35" fillId="0" borderId="15" xfId="51" applyNumberFormat="1" applyFont="1" applyFill="1" applyBorder="1" applyAlignment="1">
      <alignment vertical="center" shrinkToFit="1"/>
    </xf>
    <xf numFmtId="3" fontId="35" fillId="0" borderId="15" xfId="51" applyNumberFormat="1" applyFont="1" applyFill="1" applyBorder="1" applyAlignment="1">
      <alignment vertical="center" shrinkToFit="1"/>
    </xf>
    <xf numFmtId="197" fontId="35" fillId="0" borderId="15" xfId="51" applyNumberFormat="1" applyFont="1" applyFill="1" applyBorder="1" applyAlignment="1">
      <alignment vertical="center" shrinkToFit="1"/>
    </xf>
    <xf numFmtId="198" fontId="35" fillId="0" borderId="15" xfId="51" applyNumberFormat="1" applyFont="1" applyFill="1" applyBorder="1" applyAlignment="1">
      <alignment vertical="center" shrinkToFit="1"/>
    </xf>
    <xf numFmtId="0" fontId="35" fillId="0" borderId="15" xfId="51" applyFont="1" applyFill="1" applyBorder="1" applyAlignment="1" applyProtection="1">
      <alignment vertical="center" shrinkToFit="1"/>
      <protection locked="0"/>
    </xf>
    <xf numFmtId="189" fontId="35" fillId="0" borderId="15" xfId="51" applyNumberFormat="1" applyFont="1" applyFill="1" applyBorder="1" applyAlignment="1">
      <alignment vertical="center" shrinkToFit="1"/>
    </xf>
    <xf numFmtId="0" fontId="35" fillId="0" borderId="15" xfId="0" applyFont="1" applyFill="1" applyBorder="1" applyAlignment="1">
      <alignment vertical="center" shrinkToFit="1"/>
    </xf>
    <xf numFmtId="186" fontId="35" fillId="0" borderId="15" xfId="51" applyNumberFormat="1" applyFont="1" applyFill="1" applyBorder="1" applyAlignment="1">
      <alignment vertical="center" shrinkToFit="1"/>
    </xf>
    <xf numFmtId="3" fontId="35" fillId="0" borderId="15" xfId="47" applyNumberFormat="1" applyFont="1" applyFill="1" applyBorder="1" applyAlignment="1">
      <alignment horizontal="right" vertical="center" shrinkToFit="1"/>
    </xf>
    <xf numFmtId="201" fontId="35" fillId="0" borderId="15" xfId="47" applyNumberFormat="1" applyFont="1" applyFill="1" applyBorder="1" applyAlignment="1">
      <alignment horizontal="right" vertical="center" shrinkToFit="1"/>
    </xf>
    <xf numFmtId="176" fontId="35" fillId="0" borderId="15" xfId="51" applyNumberFormat="1" applyFont="1" applyFill="1" applyBorder="1" applyAlignment="1">
      <alignment vertical="center" shrinkToFit="1"/>
    </xf>
    <xf numFmtId="3" fontId="35" fillId="0" borderId="15" xfId="51" applyNumberFormat="1" applyFont="1" applyFill="1" applyBorder="1" applyAlignment="1">
      <alignment horizontal="right" vertical="center" shrinkToFit="1"/>
    </xf>
    <xf numFmtId="179" fontId="35" fillId="0" borderId="15" xfId="51" applyNumberFormat="1" applyFont="1" applyFill="1" applyBorder="1" applyAlignment="1">
      <alignment vertical="center" shrinkToFit="1"/>
    </xf>
    <xf numFmtId="183" fontId="35" fillId="0" borderId="15" xfId="21" applyNumberFormat="1" applyFont="1" applyFill="1" applyBorder="1" applyAlignment="1">
      <alignment vertical="center" shrinkToFit="1"/>
    </xf>
    <xf numFmtId="176" fontId="35" fillId="0" borderId="15" xfId="51" applyNumberFormat="1" applyFont="1" applyFill="1" applyBorder="1" applyAlignment="1">
      <alignment horizontal="right" vertical="center" shrinkToFit="1"/>
    </xf>
    <xf numFmtId="194" fontId="35" fillId="0" borderId="15" xfId="51" applyNumberFormat="1" applyFont="1" applyFill="1" applyBorder="1" applyAlignment="1">
      <alignment horizontal="right" vertical="center" shrinkToFit="1"/>
    </xf>
    <xf numFmtId="187" fontId="35" fillId="0" borderId="15" xfId="51" applyNumberFormat="1" applyFont="1" applyFill="1" applyBorder="1" applyAlignment="1">
      <alignment horizontal="right" vertical="center" shrinkToFit="1"/>
    </xf>
    <xf numFmtId="181" fontId="35" fillId="0" borderId="0" xfId="0" applyNumberFormat="1" applyFont="1" applyFill="1" applyBorder="1" applyAlignment="1">
      <alignment horizontal="left" vertical="center"/>
    </xf>
    <xf numFmtId="178" fontId="35" fillId="0" borderId="0" xfId="0" applyNumberFormat="1" applyFont="1" applyFill="1" applyBorder="1" applyAlignment="1">
      <alignment vertical="center"/>
    </xf>
    <xf numFmtId="187" fontId="35" fillId="0" borderId="0" xfId="47" applyNumberFormat="1" applyFont="1" applyFill="1" applyAlignment="1">
      <alignment horizontal="right" vertical="center"/>
    </xf>
    <xf numFmtId="3" fontId="35" fillId="0" borderId="0" xfId="47" applyNumberFormat="1" applyFont="1" applyFill="1" applyAlignment="1">
      <alignment horizontal="right" vertical="center"/>
    </xf>
    <xf numFmtId="181" fontId="35" fillId="0" borderId="5" xfId="0" applyNumberFormat="1" applyFont="1" applyFill="1" applyBorder="1" applyAlignment="1">
      <alignment vertical="center" wrapText="1"/>
    </xf>
    <xf numFmtId="181" fontId="35" fillId="0" borderId="5" xfId="0" applyNumberFormat="1" applyFont="1" applyFill="1" applyBorder="1" applyAlignment="1">
      <alignment vertical="center"/>
    </xf>
    <xf numFmtId="180" fontId="35" fillId="0" borderId="0" xfId="0" applyNumberFormat="1" applyFont="1" applyFill="1" applyBorder="1" applyAlignment="1">
      <alignment vertical="center"/>
    </xf>
    <xf numFmtId="0" fontId="35" fillId="0" borderId="0" xfId="0" applyFont="1" applyFill="1" applyAlignment="1">
      <alignment vertical="center"/>
    </xf>
    <xf numFmtId="185" fontId="35" fillId="0" borderId="0" xfId="47" applyNumberFormat="1" applyFont="1" applyFill="1" applyAlignment="1">
      <alignment horizontal="right" vertical="center"/>
    </xf>
    <xf numFmtId="38" fontId="35" fillId="0" borderId="0" xfId="0" applyNumberFormat="1" applyFont="1" applyFill="1" applyAlignment="1">
      <alignment vertical="center"/>
    </xf>
    <xf numFmtId="3" fontId="35" fillId="0" borderId="5" xfId="51" applyNumberFormat="1" applyFont="1" applyFill="1" applyBorder="1" applyAlignment="1">
      <alignment horizontal="left" vertical="center" wrapText="1"/>
    </xf>
    <xf numFmtId="3" fontId="35" fillId="0" borderId="5" xfId="51" applyNumberFormat="1" applyFont="1" applyFill="1" applyBorder="1" applyAlignment="1">
      <alignment vertical="center"/>
    </xf>
    <xf numFmtId="3" fontId="35" fillId="0" borderId="0" xfId="47" applyNumberFormat="1" applyFont="1" applyFill="1" applyAlignment="1">
      <alignment horizontal="left" vertical="center"/>
    </xf>
    <xf numFmtId="189" fontId="35" fillId="0" borderId="0" xfId="47" applyNumberFormat="1" applyFont="1" applyFill="1" applyAlignment="1">
      <alignment horizontal="right" vertical="center"/>
    </xf>
    <xf numFmtId="0" fontId="35" fillId="0" borderId="5" xfId="0" applyFont="1" applyFill="1" applyBorder="1" applyAlignment="1">
      <alignment vertical="center"/>
    </xf>
    <xf numFmtId="0" fontId="35" fillId="0" borderId="5" xfId="0" applyFont="1" applyFill="1" applyBorder="1" applyAlignment="1">
      <alignment vertical="center" wrapText="1"/>
    </xf>
    <xf numFmtId="176" fontId="35" fillId="0" borderId="0" xfId="21" applyNumberFormat="1" applyFont="1" applyFill="1" applyAlignment="1">
      <alignment horizontal="left" vertical="center"/>
    </xf>
    <xf numFmtId="38" fontId="35" fillId="0" borderId="5" xfId="21" applyFont="1" applyFill="1" applyBorder="1" applyAlignment="1">
      <alignment horizontal="left" vertical="center" wrapText="1"/>
    </xf>
    <xf numFmtId="38" fontId="35" fillId="0" borderId="0" xfId="21" applyFont="1" applyFill="1" applyAlignment="1">
      <alignment horizontal="right" vertical="center"/>
    </xf>
    <xf numFmtId="186" fontId="35" fillId="0" borderId="0" xfId="21" applyNumberFormat="1" applyFont="1" applyFill="1" applyAlignment="1">
      <alignment horizontal="right" vertical="center"/>
    </xf>
    <xf numFmtId="194" fontId="35" fillId="0" borderId="0" xfId="51" applyNumberFormat="1" applyFont="1" applyFill="1" applyAlignment="1">
      <alignment vertical="center"/>
    </xf>
    <xf numFmtId="201" fontId="35" fillId="0" borderId="0" xfId="51" applyNumberFormat="1" applyFont="1" applyFill="1" applyAlignment="1">
      <alignment vertical="center"/>
    </xf>
    <xf numFmtId="183" fontId="35" fillId="0" borderId="0" xfId="21" applyNumberFormat="1" applyFont="1" applyFill="1" applyAlignment="1">
      <alignment vertical="center"/>
    </xf>
    <xf numFmtId="38" fontId="35" fillId="0" borderId="0" xfId="21" applyFont="1" applyFill="1" applyAlignment="1">
      <alignment vertical="center"/>
    </xf>
    <xf numFmtId="176" fontId="35" fillId="0" borderId="0" xfId="21" applyNumberFormat="1" applyFont="1" applyFill="1" applyAlignment="1">
      <alignment vertical="center"/>
    </xf>
    <xf numFmtId="194" fontId="35" fillId="0" borderId="0" xfId="21" applyNumberFormat="1" applyFont="1" applyFill="1" applyAlignment="1">
      <alignment vertical="center"/>
    </xf>
    <xf numFmtId="3" fontId="35" fillId="0" borderId="0" xfId="0" applyNumberFormat="1" applyFont="1" applyFill="1" applyAlignment="1">
      <alignment horizontal="right" vertical="center"/>
    </xf>
    <xf numFmtId="3" fontId="35" fillId="0" borderId="0" xfId="21" applyNumberFormat="1" applyFont="1" applyFill="1" applyAlignment="1">
      <alignment horizontal="right" vertical="center"/>
    </xf>
    <xf numFmtId="38" fontId="35" fillId="0" borderId="0" xfId="21" applyFont="1" applyFill="1" applyAlignment="1">
      <alignment horizontal="left" vertical="center"/>
    </xf>
    <xf numFmtId="38" fontId="35" fillId="0" borderId="0" xfId="21" applyFont="1" applyFill="1" applyBorder="1" applyAlignment="1">
      <alignment horizontal="left" vertical="center"/>
    </xf>
    <xf numFmtId="38" fontId="35" fillId="0" borderId="5" xfId="21" applyFont="1" applyFill="1" applyBorder="1" applyAlignment="1">
      <alignment vertical="center"/>
    </xf>
    <xf numFmtId="38" fontId="35" fillId="0" borderId="0" xfId="21" applyFont="1" applyFill="1" applyBorder="1" applyAlignment="1">
      <alignment vertical="center"/>
    </xf>
    <xf numFmtId="4" fontId="35" fillId="0" borderId="0" xfId="51" applyNumberFormat="1" applyFont="1" applyFill="1" applyAlignment="1">
      <alignment vertical="center"/>
    </xf>
    <xf numFmtId="187" fontId="35" fillId="0" borderId="0" xfId="51" applyNumberFormat="1" applyFont="1" applyFill="1" applyAlignment="1">
      <alignment vertical="center"/>
    </xf>
    <xf numFmtId="181" fontId="35" fillId="0" borderId="0" xfId="0" applyNumberFormat="1" applyFont="1" applyFill="1" applyBorder="1" applyAlignment="1">
      <alignment vertical="center" wrapText="1"/>
    </xf>
    <xf numFmtId="3" fontId="35" fillId="0" borderId="0" xfId="51" applyNumberFormat="1" applyFont="1" applyFill="1" applyAlignment="1">
      <alignment horizontal="left" vertical="center" wrapText="1"/>
    </xf>
    <xf numFmtId="0" fontId="36" fillId="0" borderId="0" xfId="0" applyFont="1" applyFill="1" applyAlignment="1">
      <alignment vertical="center"/>
    </xf>
    <xf numFmtId="181" fontId="35" fillId="0" borderId="0" xfId="0" applyNumberFormat="1" applyFont="1" applyFill="1" applyBorder="1" applyAlignment="1">
      <alignment horizontal="left" vertical="center" wrapText="1"/>
    </xf>
    <xf numFmtId="0" fontId="35" fillId="0" borderId="0" xfId="0" applyFont="1" applyFill="1" applyBorder="1" applyAlignment="1">
      <alignment vertical="center" wrapText="1"/>
    </xf>
    <xf numFmtId="38" fontId="35" fillId="0" borderId="0" xfId="21" applyFont="1" applyFill="1" applyBorder="1" applyAlignment="1">
      <alignment horizontal="left" vertical="center" wrapText="1"/>
    </xf>
    <xf numFmtId="179" fontId="35" fillId="0" borderId="0" xfId="51" applyNumberFormat="1" applyFont="1" applyFill="1" applyAlignment="1">
      <alignment vertical="center"/>
    </xf>
    <xf numFmtId="187" fontId="35" fillId="0" borderId="0" xfId="21" applyNumberFormat="1" applyFont="1" applyFill="1" applyBorder="1" applyAlignment="1">
      <alignment horizontal="right" vertical="center"/>
    </xf>
    <xf numFmtId="38" fontId="41" fillId="0" borderId="0" xfId="21" applyFont="1" applyFill="1" applyBorder="1" applyAlignment="1">
      <alignment vertical="center"/>
    </xf>
    <xf numFmtId="180" fontId="35" fillId="0" borderId="0" xfId="0" applyNumberFormat="1" applyFont="1" applyFill="1" applyBorder="1" applyAlignment="1">
      <alignment horizontal="right" vertical="center"/>
    </xf>
    <xf numFmtId="0" fontId="35" fillId="0" borderId="0" xfId="0" applyFont="1" applyFill="1" applyBorder="1" applyAlignment="1">
      <alignment horizontal="left" vertical="center" wrapText="1"/>
    </xf>
    <xf numFmtId="0" fontId="35" fillId="0" borderId="0" xfId="0" applyFont="1" applyFill="1" applyAlignment="1">
      <alignment vertical="center" wrapText="1"/>
    </xf>
    <xf numFmtId="201" fontId="35" fillId="0" borderId="0" xfId="0" applyNumberFormat="1" applyFont="1" applyFill="1" applyAlignment="1">
      <alignment vertical="center" wrapText="1"/>
    </xf>
    <xf numFmtId="38" fontId="41" fillId="0" borderId="0" xfId="21" applyFont="1" applyFill="1" applyAlignment="1">
      <alignment vertical="center"/>
    </xf>
    <xf numFmtId="3" fontId="35" fillId="0" borderId="0" xfId="21" applyNumberFormat="1" applyFont="1" applyFill="1" applyBorder="1" applyAlignment="1">
      <alignment vertical="center"/>
    </xf>
    <xf numFmtId="177" fontId="35" fillId="0" borderId="0" xfId="51" applyNumberFormat="1" applyFont="1" applyFill="1" applyAlignment="1">
      <alignment vertical="center"/>
    </xf>
    <xf numFmtId="197" fontId="35" fillId="0" borderId="0" xfId="51" applyNumberFormat="1" applyFont="1" applyFill="1" applyAlignment="1">
      <alignment vertical="center"/>
    </xf>
    <xf numFmtId="198" fontId="35" fillId="0" borderId="0" xfId="51" applyNumberFormat="1" applyFont="1" applyFill="1" applyAlignment="1">
      <alignment vertical="center"/>
    </xf>
    <xf numFmtId="0" fontId="35" fillId="0" borderId="0" xfId="51" applyFont="1" applyFill="1" applyAlignment="1" applyProtection="1">
      <alignment vertical="center"/>
      <protection locked="0"/>
    </xf>
    <xf numFmtId="189" fontId="35" fillId="0" borderId="0" xfId="51" applyNumberFormat="1" applyFont="1" applyFill="1" applyAlignment="1">
      <alignment vertical="center"/>
    </xf>
    <xf numFmtId="186" fontId="35" fillId="0" borderId="0" xfId="51" applyNumberFormat="1" applyFont="1" applyFill="1" applyAlignment="1">
      <alignment vertical="center"/>
    </xf>
    <xf numFmtId="176" fontId="35" fillId="0" borderId="0" xfId="51" applyNumberFormat="1" applyFont="1" applyFill="1" applyAlignment="1">
      <alignment vertical="center"/>
    </xf>
    <xf numFmtId="176" fontId="35" fillId="0" borderId="0" xfId="51" applyNumberFormat="1" applyFont="1" applyFill="1" applyAlignment="1">
      <alignment horizontal="center" vertical="center"/>
    </xf>
    <xf numFmtId="194" fontId="35" fillId="0" borderId="0" xfId="51" applyNumberFormat="1" applyFont="1" applyFill="1" applyAlignment="1">
      <alignment horizontal="center" vertical="center"/>
    </xf>
    <xf numFmtId="0" fontId="35" fillId="0" borderId="12" xfId="51" applyFont="1" applyFill="1" applyBorder="1" applyAlignment="1">
      <alignment horizontal="center" vertical="center"/>
    </xf>
    <xf numFmtId="0" fontId="35" fillId="0" borderId="10" xfId="51" applyFont="1" applyFill="1" applyBorder="1" applyAlignment="1">
      <alignment horizontal="center" vertical="center"/>
    </xf>
    <xf numFmtId="0" fontId="35" fillId="0" borderId="6" xfId="51" applyFont="1" applyFill="1" applyBorder="1" applyAlignment="1">
      <alignment vertical="center" wrapText="1"/>
    </xf>
    <xf numFmtId="3" fontId="35" fillId="0" borderId="11" xfId="51" applyNumberFormat="1" applyFont="1" applyFill="1" applyBorder="1" applyAlignment="1">
      <alignment vertical="center" wrapText="1" shrinkToFit="1"/>
    </xf>
    <xf numFmtId="3" fontId="35" fillId="0" borderId="11" xfId="51" applyNumberFormat="1" applyFont="1" applyFill="1" applyBorder="1" applyAlignment="1">
      <alignment vertical="center" wrapText="1"/>
    </xf>
    <xf numFmtId="0" fontId="35" fillId="0" borderId="11" xfId="51" applyFont="1" applyFill="1" applyBorder="1" applyAlignment="1">
      <alignment horizontal="center" vertical="center" shrinkToFit="1"/>
    </xf>
    <xf numFmtId="0" fontId="35" fillId="0" borderId="3" xfId="47" applyFont="1" applyFill="1" applyBorder="1" applyAlignment="1">
      <alignment horizontal="distributed" vertical="center" shrinkToFit="1"/>
    </xf>
    <xf numFmtId="0" fontId="43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horizontal="left" vertical="center" indent="5"/>
    </xf>
    <xf numFmtId="49" fontId="16" fillId="0" borderId="17" xfId="0" applyNumberFormat="1" applyFont="1" applyBorder="1" applyAlignment="1">
      <alignment horizontal="center" vertical="center"/>
    </xf>
    <xf numFmtId="0" fontId="13" fillId="0" borderId="17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191" fontId="29" fillId="0" borderId="0" xfId="47" applyNumberFormat="1" applyFont="1" applyFill="1" applyBorder="1" applyAlignment="1">
      <alignment horizontal="right" vertical="center" shrinkToFit="1"/>
    </xf>
    <xf numFmtId="37" fontId="35" fillId="0" borderId="0" xfId="51" applyNumberFormat="1" applyFont="1" applyFill="1" applyBorder="1" applyAlignment="1">
      <alignment horizontal="right" vertical="center" shrinkToFit="1"/>
    </xf>
    <xf numFmtId="185" fontId="35" fillId="0" borderId="0" xfId="47" applyNumberFormat="1" applyFont="1" applyFill="1" applyBorder="1" applyAlignment="1">
      <alignment horizontal="right" vertical="center" shrinkToFit="1"/>
    </xf>
    <xf numFmtId="37" fontId="35" fillId="4" borderId="0" xfId="51" applyNumberFormat="1" applyFont="1" applyFill="1" applyBorder="1" applyAlignment="1">
      <alignment horizontal="right" vertical="center" shrinkToFit="1"/>
    </xf>
    <xf numFmtId="38" fontId="35" fillId="4" borderId="0" xfId="21" applyFont="1" applyFill="1" applyBorder="1" applyAlignment="1">
      <alignment horizontal="right" vertical="center" shrinkToFit="1"/>
    </xf>
    <xf numFmtId="200" fontId="35" fillId="4" borderId="0" xfId="0" applyNumberFormat="1" applyFont="1" applyFill="1" applyBorder="1" applyAlignment="1" applyProtection="1">
      <alignment horizontal="right" vertical="center" shrinkToFit="1"/>
      <protection locked="0"/>
    </xf>
    <xf numFmtId="200" fontId="35" fillId="0" borderId="0" xfId="0" applyNumberFormat="1" applyFont="1" applyFill="1" applyBorder="1" applyAlignment="1" applyProtection="1">
      <alignment horizontal="right" vertical="center" shrinkToFit="1"/>
      <protection locked="0"/>
    </xf>
    <xf numFmtId="199" fontId="35" fillId="0" borderId="0" xfId="0" applyNumberFormat="1" applyFont="1" applyFill="1" applyBorder="1" applyAlignment="1" applyProtection="1">
      <alignment horizontal="right" vertical="center" shrinkToFit="1"/>
      <protection locked="0"/>
    </xf>
    <xf numFmtId="192" fontId="35" fillId="4" borderId="0" xfId="0" quotePrefix="1" applyNumberFormat="1" applyFont="1" applyFill="1" applyBorder="1" applyAlignment="1">
      <alignment horizontal="right" vertical="center" shrinkToFit="1"/>
    </xf>
    <xf numFmtId="192" fontId="35" fillId="0" borderId="0" xfId="0" quotePrefix="1" applyNumberFormat="1" applyFont="1" applyFill="1" applyBorder="1" applyAlignment="1">
      <alignment horizontal="right" vertical="center" shrinkToFit="1"/>
    </xf>
    <xf numFmtId="49" fontId="35" fillId="0" borderId="5" xfId="51" applyNumberFormat="1" applyFont="1" applyFill="1" applyBorder="1" applyAlignment="1">
      <alignment horizontal="distributed" vertical="center"/>
    </xf>
    <xf numFmtId="49" fontId="35" fillId="0" borderId="0" xfId="51" applyNumberFormat="1" applyFont="1" applyFill="1" applyBorder="1" applyAlignment="1">
      <alignment horizontal="distributed" vertical="center"/>
    </xf>
    <xf numFmtId="0" fontId="35" fillId="0" borderId="0" xfId="51" applyFont="1" applyFill="1" applyBorder="1" applyAlignment="1">
      <alignment horizontal="distributed" vertical="center"/>
    </xf>
    <xf numFmtId="0" fontId="35" fillId="0" borderId="15" xfId="51" applyFont="1" applyFill="1" applyBorder="1" applyAlignment="1">
      <alignment horizontal="distributed" vertical="center"/>
    </xf>
    <xf numFmtId="0" fontId="35" fillId="0" borderId="0" xfId="51" applyFont="1" applyFill="1" applyBorder="1" applyAlignment="1">
      <alignment horizontal="distributed" vertical="center" shrinkToFit="1"/>
    </xf>
    <xf numFmtId="0" fontId="34" fillId="0" borderId="0" xfId="47" applyFont="1" applyFill="1" applyBorder="1" applyAlignment="1">
      <alignment horizontal="distributed" vertical="center" shrinkToFit="1"/>
    </xf>
    <xf numFmtId="0" fontId="29" fillId="0" borderId="0" xfId="47" applyFont="1" applyFill="1" applyBorder="1" applyAlignment="1">
      <alignment horizontal="distributed" vertical="center" shrinkToFit="1"/>
    </xf>
    <xf numFmtId="0" fontId="34" fillId="0" borderId="17" xfId="47" applyFont="1" applyFill="1" applyBorder="1" applyAlignment="1">
      <alignment horizontal="distributed" vertical="center" shrinkToFit="1"/>
    </xf>
    <xf numFmtId="0" fontId="35" fillId="0" borderId="0" xfId="47" applyFont="1" applyFill="1" applyBorder="1" applyAlignment="1">
      <alignment horizontal="distributed" vertical="center" shrinkToFit="1"/>
    </xf>
    <xf numFmtId="0" fontId="35" fillId="4" borderId="0" xfId="47" applyFont="1" applyFill="1" applyBorder="1" applyAlignment="1">
      <alignment horizontal="distributed" vertical="center" shrinkToFit="1"/>
    </xf>
    <xf numFmtId="0" fontId="35" fillId="0" borderId="15" xfId="51" applyFont="1" applyFill="1" applyBorder="1" applyAlignment="1">
      <alignment horizontal="distributed" vertical="center" shrinkToFit="1"/>
    </xf>
    <xf numFmtId="177" fontId="35" fillId="0" borderId="15" xfId="51" applyNumberFormat="1" applyFont="1" applyFill="1" applyBorder="1" applyAlignment="1">
      <alignment horizontal="right" vertical="center"/>
    </xf>
    <xf numFmtId="198" fontId="35" fillId="0" borderId="0" xfId="51" applyNumberFormat="1" applyFont="1" applyFill="1" applyBorder="1" applyAlignment="1">
      <alignment vertical="center"/>
    </xf>
    <xf numFmtId="198" fontId="35" fillId="0" borderId="12" xfId="51" applyNumberFormat="1" applyFont="1" applyFill="1" applyBorder="1" applyAlignment="1">
      <alignment horizontal="center" vertical="center"/>
    </xf>
    <xf numFmtId="198" fontId="35" fillId="0" borderId="14" xfId="51" applyNumberFormat="1" applyFont="1" applyFill="1" applyBorder="1" applyAlignment="1">
      <alignment horizontal="right" vertical="center"/>
    </xf>
    <xf numFmtId="49" fontId="35" fillId="0" borderId="12" xfId="51" applyNumberFormat="1" applyFont="1" applyFill="1" applyBorder="1" applyAlignment="1">
      <alignment vertical="center"/>
    </xf>
    <xf numFmtId="0" fontId="35" fillId="0" borderId="12" xfId="51" applyFont="1" applyFill="1" applyBorder="1" applyAlignment="1">
      <alignment horizontal="distributed" vertical="center"/>
    </xf>
    <xf numFmtId="3" fontId="35" fillId="0" borderId="12" xfId="51" applyNumberFormat="1" applyFont="1" applyFill="1" applyBorder="1" applyAlignment="1">
      <alignment vertical="center"/>
    </xf>
    <xf numFmtId="3" fontId="35" fillId="0" borderId="12" xfId="51" applyNumberFormat="1" applyFont="1" applyFill="1" applyBorder="1" applyAlignment="1">
      <alignment horizontal="center" vertical="center"/>
    </xf>
    <xf numFmtId="3" fontId="35" fillId="0" borderId="14" xfId="51" applyNumberFormat="1" applyFont="1" applyFill="1" applyBorder="1" applyAlignment="1">
      <alignment horizontal="right" vertical="center"/>
    </xf>
    <xf numFmtId="49" fontId="35" fillId="0" borderId="7" xfId="51" quotePrefix="1" applyNumberFormat="1" applyFont="1" applyFill="1" applyBorder="1" applyAlignment="1">
      <alignment horizontal="left" vertical="center"/>
    </xf>
    <xf numFmtId="186" fontId="35" fillId="0" borderId="12" xfId="51" applyNumberFormat="1" applyFont="1" applyFill="1" applyBorder="1" applyAlignment="1">
      <alignment horizontal="center" vertical="center" shrinkToFit="1"/>
    </xf>
    <xf numFmtId="190" fontId="35" fillId="0" borderId="14" xfId="21" applyNumberFormat="1" applyFont="1" applyFill="1" applyBorder="1" applyAlignment="1">
      <alignment horizontal="center" vertical="center" shrinkToFit="1"/>
    </xf>
    <xf numFmtId="4" fontId="35" fillId="0" borderId="11" xfId="51" applyNumberFormat="1" applyFont="1" applyFill="1" applyBorder="1" applyAlignment="1">
      <alignment horizontal="center" vertical="center"/>
    </xf>
    <xf numFmtId="4" fontId="35" fillId="0" borderId="12" xfId="51" applyNumberFormat="1" applyFont="1" applyFill="1" applyBorder="1" applyAlignment="1">
      <alignment horizontal="center" vertical="center"/>
    </xf>
    <xf numFmtId="4" fontId="35" fillId="0" borderId="14" xfId="51" applyNumberFormat="1" applyFont="1" applyFill="1" applyBorder="1" applyAlignment="1">
      <alignment horizontal="right" vertical="center"/>
    </xf>
    <xf numFmtId="57" fontId="35" fillId="0" borderId="12" xfId="51" applyNumberFormat="1" applyFont="1" applyFill="1" applyBorder="1" applyAlignment="1">
      <alignment horizontal="left" vertical="center"/>
    </xf>
    <xf numFmtId="57" fontId="35" fillId="0" borderId="12" xfId="51" applyNumberFormat="1" applyFont="1" applyFill="1" applyBorder="1" applyAlignment="1">
      <alignment horizontal="left" vertical="center" shrinkToFit="1"/>
    </xf>
    <xf numFmtId="194" fontId="34" fillId="0" borderId="0" xfId="47" applyNumberFormat="1" applyFont="1" applyFill="1" applyBorder="1" applyAlignment="1">
      <alignment horizontal="right" vertical="center" shrinkToFit="1"/>
    </xf>
    <xf numFmtId="187" fontId="34" fillId="0" borderId="0" xfId="47" applyNumberFormat="1" applyFont="1" applyFill="1" applyBorder="1" applyAlignment="1">
      <alignment horizontal="right" vertical="center" shrinkToFit="1"/>
    </xf>
    <xf numFmtId="3" fontId="34" fillId="0" borderId="0" xfId="47" applyNumberFormat="1" applyFont="1" applyFill="1" applyBorder="1" applyAlignment="1">
      <alignment horizontal="right" vertical="center" shrinkToFit="1"/>
    </xf>
    <xf numFmtId="182" fontId="29" fillId="0" borderId="12" xfId="47" applyNumberFormat="1" applyFont="1" applyFill="1" applyBorder="1" applyAlignment="1">
      <alignment horizontal="right" vertical="center" shrinkToFit="1"/>
    </xf>
    <xf numFmtId="187" fontId="29" fillId="0" borderId="0" xfId="47" applyNumberFormat="1" applyFont="1" applyFill="1" applyBorder="1" applyAlignment="1">
      <alignment horizontal="right" vertical="center" shrinkToFit="1"/>
    </xf>
    <xf numFmtId="176" fontId="29" fillId="0" borderId="0" xfId="47" applyNumberFormat="1" applyFont="1" applyFill="1" applyBorder="1" applyAlignment="1">
      <alignment horizontal="right" vertical="center" shrinkToFit="1"/>
    </xf>
    <xf numFmtId="4" fontId="34" fillId="0" borderId="18" xfId="0" applyNumberFormat="1" applyFont="1" applyFill="1" applyBorder="1" applyAlignment="1" applyProtection="1">
      <alignment horizontal="right" vertical="center" shrinkToFit="1"/>
      <protection locked="0"/>
    </xf>
    <xf numFmtId="182" fontId="35" fillId="0" borderId="12" xfId="47" applyNumberFormat="1" applyFont="1" applyFill="1" applyBorder="1" applyAlignment="1">
      <alignment horizontal="right" vertical="center" shrinkToFit="1"/>
    </xf>
    <xf numFmtId="187" fontId="35" fillId="0" borderId="0" xfId="47" applyNumberFormat="1" applyFont="1" applyFill="1" applyBorder="1" applyAlignment="1">
      <alignment horizontal="right" vertical="center" shrinkToFit="1"/>
    </xf>
    <xf numFmtId="176" fontId="35" fillId="0" borderId="0" xfId="47" applyNumberFormat="1" applyFont="1" applyFill="1" applyBorder="1" applyAlignment="1">
      <alignment horizontal="right" vertical="center" shrinkToFit="1"/>
    </xf>
    <xf numFmtId="4" fontId="35" fillId="0" borderId="12" xfId="0" applyNumberFormat="1" applyFont="1" applyFill="1" applyBorder="1" applyAlignment="1" applyProtection="1">
      <alignment horizontal="right" vertical="center" shrinkToFit="1"/>
      <protection locked="0"/>
    </xf>
    <xf numFmtId="4" fontId="35" fillId="4" borderId="12" xfId="0" applyNumberFormat="1" applyFont="1" applyFill="1" applyBorder="1" applyAlignment="1" applyProtection="1">
      <alignment horizontal="right" vertical="center" shrinkToFit="1"/>
      <protection locked="0"/>
    </xf>
    <xf numFmtId="181" fontId="35" fillId="0" borderId="12" xfId="0" applyNumberFormat="1" applyFont="1" applyFill="1" applyBorder="1" applyAlignment="1" applyProtection="1">
      <alignment horizontal="right" vertical="center" shrinkToFit="1"/>
      <protection locked="0"/>
    </xf>
    <xf numFmtId="181" fontId="35" fillId="4" borderId="12" xfId="0" applyNumberFormat="1" applyFont="1" applyFill="1" applyBorder="1" applyAlignment="1" applyProtection="1">
      <alignment horizontal="right" vertical="center" shrinkToFit="1"/>
      <protection locked="0"/>
    </xf>
    <xf numFmtId="4" fontId="35" fillId="0" borderId="14" xfId="51" applyNumberFormat="1" applyFont="1" applyFill="1" applyBorder="1" applyAlignment="1">
      <alignment vertical="center" shrinkToFit="1"/>
    </xf>
    <xf numFmtId="57" fontId="35" fillId="0" borderId="12" xfId="51" applyNumberFormat="1" applyFont="1" applyFill="1" applyBorder="1" applyAlignment="1">
      <alignment vertical="center" shrinkToFit="1"/>
    </xf>
    <xf numFmtId="3" fontId="29" fillId="0" borderId="12" xfId="47" applyNumberFormat="1" applyFont="1" applyFill="1" applyBorder="1" applyAlignment="1">
      <alignment horizontal="right" vertical="center" shrinkToFit="1"/>
    </xf>
    <xf numFmtId="188" fontId="34" fillId="0" borderId="18" xfId="48" quotePrefix="1" applyNumberFormat="1" applyFont="1" applyFill="1" applyBorder="1" applyAlignment="1">
      <alignment horizontal="right" vertical="center" shrinkToFit="1"/>
    </xf>
    <xf numFmtId="3" fontId="35" fillId="0" borderId="12" xfId="47" applyNumberFormat="1" applyFont="1" applyFill="1" applyBorder="1" applyAlignment="1">
      <alignment horizontal="right" vertical="center" shrinkToFit="1"/>
    </xf>
    <xf numFmtId="180" fontId="34" fillId="0" borderId="0" xfId="44" applyNumberFormat="1" applyFont="1" applyFill="1" applyBorder="1" applyAlignment="1">
      <alignment vertical="center" shrinkToFit="1"/>
    </xf>
    <xf numFmtId="180" fontId="34" fillId="0" borderId="0" xfId="0" applyNumberFormat="1" applyFont="1" applyFill="1" applyBorder="1" applyAlignment="1">
      <alignment vertical="center" shrinkToFit="1"/>
    </xf>
    <xf numFmtId="0" fontId="35" fillId="0" borderId="14" xfId="51" applyFont="1" applyFill="1" applyBorder="1" applyAlignment="1">
      <alignment vertical="center" shrinkToFit="1"/>
    </xf>
    <xf numFmtId="3" fontId="35" fillId="0" borderId="12" xfId="51" applyNumberFormat="1" applyFont="1" applyFill="1" applyBorder="1" applyAlignment="1">
      <alignment horizontal="left" vertical="center"/>
    </xf>
    <xf numFmtId="3" fontId="35" fillId="0" borderId="12" xfId="51" applyNumberFormat="1" applyFont="1" applyFill="1" applyBorder="1" applyAlignment="1">
      <alignment horizontal="right" vertical="center" shrinkToFit="1"/>
    </xf>
    <xf numFmtId="197" fontId="34" fillId="0" borderId="0" xfId="50" applyNumberFormat="1" applyFont="1" applyFill="1" applyBorder="1" applyAlignment="1">
      <alignment vertical="center" shrinkToFit="1"/>
    </xf>
    <xf numFmtId="198" fontId="34" fillId="0" borderId="0" xfId="50" applyNumberFormat="1" applyFont="1" applyFill="1" applyBorder="1" applyAlignment="1">
      <alignment vertical="center" shrinkToFit="1"/>
    </xf>
    <xf numFmtId="197" fontId="29" fillId="0" borderId="0" xfId="47" applyNumberFormat="1" applyFont="1" applyFill="1" applyBorder="1" applyAlignment="1">
      <alignment horizontal="right" vertical="center" shrinkToFit="1"/>
    </xf>
    <xf numFmtId="198" fontId="29" fillId="0" borderId="0" xfId="47" applyNumberFormat="1" applyFont="1" applyFill="1" applyBorder="1" applyAlignment="1">
      <alignment horizontal="right" vertical="center" shrinkToFit="1"/>
    </xf>
    <xf numFmtId="197" fontId="35" fillId="0" borderId="0" xfId="47" applyNumberFormat="1" applyFont="1" applyFill="1" applyBorder="1" applyAlignment="1">
      <alignment horizontal="right" vertical="center" shrinkToFit="1"/>
    </xf>
    <xf numFmtId="198" fontId="35" fillId="0" borderId="0" xfId="47" applyNumberFormat="1" applyFont="1" applyFill="1" applyBorder="1" applyAlignment="1">
      <alignment horizontal="right" vertical="center" shrinkToFit="1"/>
    </xf>
    <xf numFmtId="197" fontId="35" fillId="0" borderId="0" xfId="50" applyNumberFormat="1" applyFont="1" applyFill="1" applyBorder="1" applyAlignment="1">
      <alignment vertical="center" shrinkToFit="1"/>
    </xf>
    <xf numFmtId="198" fontId="35" fillId="0" borderId="0" xfId="50" applyNumberFormat="1" applyFont="1" applyFill="1" applyBorder="1" applyAlignment="1">
      <alignment vertical="center" shrinkToFit="1"/>
    </xf>
    <xf numFmtId="197" fontId="35" fillId="4" borderId="0" xfId="50" applyNumberFormat="1" applyFont="1" applyFill="1" applyBorder="1" applyAlignment="1">
      <alignment vertical="center" shrinkToFit="1"/>
    </xf>
    <xf numFmtId="198" fontId="35" fillId="4" borderId="0" xfId="50" applyNumberFormat="1" applyFont="1" applyFill="1" applyBorder="1" applyAlignment="1">
      <alignment vertical="center" shrinkToFit="1"/>
    </xf>
    <xf numFmtId="198" fontId="35" fillId="4" borderId="0" xfId="47" applyNumberFormat="1" applyFont="1" applyFill="1" applyBorder="1" applyAlignment="1">
      <alignment horizontal="right" vertical="center" shrinkToFit="1"/>
    </xf>
    <xf numFmtId="197" fontId="35" fillId="4" borderId="0" xfId="50" applyNumberFormat="1" applyFont="1" applyFill="1" applyBorder="1" applyAlignment="1">
      <alignment horizontal="right" vertical="center" shrinkToFit="1"/>
    </xf>
    <xf numFmtId="197" fontId="35" fillId="0" borderId="0" xfId="50" applyNumberFormat="1" applyFont="1" applyFill="1" applyBorder="1" applyAlignment="1">
      <alignment horizontal="right" vertical="center" shrinkToFit="1"/>
    </xf>
    <xf numFmtId="3" fontId="35" fillId="0" borderId="14" xfId="51" applyNumberFormat="1" applyFont="1" applyFill="1" applyBorder="1" applyAlignment="1">
      <alignment vertical="center" shrinkToFit="1"/>
    </xf>
    <xf numFmtId="38" fontId="34" fillId="0" borderId="12" xfId="21" applyFont="1" applyFill="1" applyBorder="1" applyAlignment="1">
      <alignment horizontal="right" vertical="center" shrinkToFit="1"/>
    </xf>
    <xf numFmtId="38" fontId="34" fillId="0" borderId="0" xfId="21" applyFont="1" applyFill="1" applyBorder="1" applyAlignment="1">
      <alignment horizontal="right" vertical="center" shrinkToFit="1"/>
    </xf>
    <xf numFmtId="38" fontId="35" fillId="0" borderId="12" xfId="21" applyFont="1" applyFill="1" applyBorder="1" applyAlignment="1">
      <alignment horizontal="right" vertical="center" shrinkToFit="1"/>
    </xf>
    <xf numFmtId="38" fontId="35" fillId="4" borderId="12" xfId="21" applyFont="1" applyFill="1" applyBorder="1" applyAlignment="1">
      <alignment horizontal="right" vertical="center" shrinkToFit="1"/>
    </xf>
    <xf numFmtId="0" fontId="35" fillId="0" borderId="14" xfId="51" applyFont="1" applyFill="1" applyBorder="1" applyAlignment="1">
      <alignment horizontal="right" vertical="center" shrinkToFit="1"/>
    </xf>
    <xf numFmtId="3" fontId="42" fillId="0" borderId="12" xfId="47" applyNumberFormat="1" applyFont="1" applyFill="1" applyBorder="1" applyAlignment="1">
      <alignment horizontal="right" vertical="center" shrinkToFit="1"/>
    </xf>
    <xf numFmtId="3" fontId="42" fillId="0" borderId="0" xfId="47" applyNumberFormat="1" applyFont="1" applyFill="1" applyBorder="1" applyAlignment="1">
      <alignment horizontal="right" vertical="center" shrinkToFit="1"/>
    </xf>
    <xf numFmtId="38" fontId="42" fillId="0" borderId="0" xfId="21" applyFont="1" applyFill="1" applyBorder="1" applyAlignment="1">
      <alignment horizontal="right" vertical="center" shrinkToFit="1"/>
    </xf>
    <xf numFmtId="3" fontId="32" fillId="0" borderId="12" xfId="47" applyNumberFormat="1" applyFont="1" applyFill="1" applyBorder="1" applyAlignment="1">
      <alignment horizontal="right" vertical="center" shrinkToFit="1"/>
    </xf>
    <xf numFmtId="3" fontId="32" fillId="0" borderId="0" xfId="47" applyNumberFormat="1" applyFont="1" applyFill="1" applyBorder="1" applyAlignment="1">
      <alignment horizontal="right" vertical="center" shrinkToFit="1"/>
    </xf>
    <xf numFmtId="38" fontId="32" fillId="0" borderId="0" xfId="21" applyFont="1" applyFill="1" applyBorder="1" applyAlignment="1">
      <alignment horizontal="right" vertical="center" shrinkToFit="1"/>
    </xf>
    <xf numFmtId="188" fontId="42" fillId="0" borderId="18" xfId="48" quotePrefix="1" applyNumberFormat="1" applyFont="1" applyFill="1" applyBorder="1" applyAlignment="1">
      <alignment horizontal="right" vertical="center" shrinkToFit="1"/>
    </xf>
    <xf numFmtId="3" fontId="39" fillId="0" borderId="12" xfId="47" applyNumberFormat="1" applyFont="1" applyFill="1" applyBorder="1" applyAlignment="1">
      <alignment horizontal="right" vertical="center" shrinkToFit="1"/>
    </xf>
    <xf numFmtId="3" fontId="39" fillId="0" borderId="0" xfId="47" applyNumberFormat="1" applyFont="1" applyFill="1" applyBorder="1" applyAlignment="1">
      <alignment horizontal="right" vertical="center" shrinkToFit="1"/>
    </xf>
    <xf numFmtId="194" fontId="39" fillId="0" borderId="12" xfId="49" applyNumberFormat="1" applyFont="1" applyFill="1" applyBorder="1" applyAlignment="1">
      <alignment horizontal="right" vertical="center" shrinkToFit="1"/>
    </xf>
    <xf numFmtId="38" fontId="39" fillId="0" borderId="0" xfId="21" applyFont="1" applyFill="1" applyBorder="1" applyAlignment="1">
      <alignment vertical="center" shrinkToFit="1"/>
    </xf>
    <xf numFmtId="194" fontId="39" fillId="4" borderId="12" xfId="49" applyNumberFormat="1" applyFont="1" applyFill="1" applyBorder="1" applyAlignment="1">
      <alignment horizontal="right" vertical="center" shrinkToFit="1"/>
    </xf>
    <xf numFmtId="3" fontId="39" fillId="4" borderId="0" xfId="47" applyNumberFormat="1" applyFont="1" applyFill="1" applyBorder="1" applyAlignment="1">
      <alignment horizontal="right" vertical="center" shrinkToFit="1"/>
    </xf>
    <xf numFmtId="38" fontId="39" fillId="4" borderId="0" xfId="21" applyFont="1" applyFill="1" applyBorder="1" applyAlignment="1">
      <alignment vertical="center" shrinkToFit="1"/>
    </xf>
    <xf numFmtId="0" fontId="35" fillId="0" borderId="12" xfId="51" applyFont="1" applyFill="1" applyBorder="1" applyAlignment="1">
      <alignment vertical="center" shrinkToFit="1"/>
    </xf>
    <xf numFmtId="194" fontId="29" fillId="0" borderId="12" xfId="47" applyNumberFormat="1" applyFont="1" applyFill="1" applyBorder="1" applyAlignment="1">
      <alignment horizontal="right" vertical="center" shrinkToFit="1"/>
    </xf>
    <xf numFmtId="194" fontId="35" fillId="0" borderId="12" xfId="47" applyNumberFormat="1" applyFont="1" applyFill="1" applyBorder="1" applyAlignment="1">
      <alignment horizontal="right" vertical="center" shrinkToFit="1"/>
    </xf>
    <xf numFmtId="194" fontId="35" fillId="4" borderId="0" xfId="47" applyNumberFormat="1" applyFont="1" applyFill="1" applyBorder="1" applyAlignment="1">
      <alignment horizontal="right" vertical="center" shrinkToFit="1"/>
    </xf>
    <xf numFmtId="49" fontId="35" fillId="0" borderId="11" xfId="51" applyNumberFormat="1" applyFont="1" applyFill="1" applyBorder="1" applyAlignment="1">
      <alignment horizontal="center" vertical="center"/>
    </xf>
    <xf numFmtId="0" fontId="35" fillId="0" borderId="12" xfId="51" applyFont="1" applyFill="1" applyBorder="1" applyAlignment="1">
      <alignment horizontal="right" vertical="center" shrinkToFit="1"/>
    </xf>
    <xf numFmtId="0" fontId="35" fillId="0" borderId="12" xfId="51" applyFont="1" applyFill="1" applyBorder="1" applyAlignment="1">
      <alignment vertical="center"/>
    </xf>
    <xf numFmtId="180" fontId="29" fillId="0" borderId="0" xfId="0" applyNumberFormat="1" applyFont="1" applyFill="1" applyBorder="1" applyAlignment="1">
      <alignment vertical="center" shrinkToFit="1"/>
    </xf>
    <xf numFmtId="180" fontId="35" fillId="0" borderId="0" xfId="0" applyNumberFormat="1" applyFont="1" applyFill="1" applyBorder="1" applyAlignment="1">
      <alignment vertical="center" shrinkToFit="1"/>
    </xf>
    <xf numFmtId="49" fontId="35" fillId="0" borderId="7" xfId="51" applyNumberFormat="1" applyFont="1" applyFill="1" applyBorder="1" applyAlignment="1">
      <alignment horizontal="centerContinuous" vertical="center"/>
    </xf>
    <xf numFmtId="184" fontId="29" fillId="0" borderId="0" xfId="21" applyNumberFormat="1" applyFont="1" applyFill="1" applyBorder="1" applyAlignment="1">
      <alignment horizontal="right" vertical="center" shrinkToFit="1"/>
    </xf>
    <xf numFmtId="184" fontId="35" fillId="0" borderId="0" xfId="21" applyNumberFormat="1" applyFont="1" applyFill="1" applyBorder="1" applyAlignment="1">
      <alignment horizontal="right" vertical="center" shrinkToFit="1"/>
    </xf>
    <xf numFmtId="3" fontId="35" fillId="0" borderId="14" xfId="47" applyNumberFormat="1" applyFont="1" applyFill="1" applyBorder="1" applyAlignment="1">
      <alignment horizontal="left" vertical="center" shrinkToFit="1"/>
    </xf>
    <xf numFmtId="194" fontId="35" fillId="0" borderId="7" xfId="51" quotePrefix="1" applyNumberFormat="1" applyFont="1" applyFill="1" applyBorder="1" applyAlignment="1">
      <alignment horizontal="left" vertical="center"/>
    </xf>
    <xf numFmtId="194" fontId="35" fillId="0" borderId="14" xfId="51" applyNumberFormat="1" applyFont="1" applyFill="1" applyBorder="1" applyAlignment="1">
      <alignment horizontal="right" vertical="center"/>
    </xf>
    <xf numFmtId="0" fontId="35" fillId="0" borderId="0" xfId="47" applyFont="1" applyFill="1" applyBorder="1" applyAlignment="1">
      <alignment vertical="center"/>
    </xf>
    <xf numFmtId="3" fontId="35" fillId="0" borderId="12" xfId="51" applyNumberFormat="1" applyFont="1" applyFill="1" applyBorder="1" applyAlignment="1">
      <alignment horizontal="left" vertical="center" shrinkToFit="1"/>
    </xf>
    <xf numFmtId="0" fontId="35" fillId="0" borderId="0" xfId="47" applyFont="1" applyFill="1" applyBorder="1" applyAlignment="1">
      <alignment vertical="center" shrinkToFit="1"/>
    </xf>
    <xf numFmtId="3" fontId="35" fillId="0" borderId="12" xfId="51" applyNumberFormat="1" applyFont="1" applyFill="1" applyBorder="1" applyAlignment="1">
      <alignment vertical="center" shrinkToFit="1"/>
    </xf>
    <xf numFmtId="3" fontId="29" fillId="0" borderId="12" xfId="51" applyNumberFormat="1" applyFont="1" applyFill="1" applyBorder="1" applyAlignment="1">
      <alignment vertical="center" shrinkToFit="1"/>
    </xf>
    <xf numFmtId="3" fontId="29" fillId="0" borderId="0" xfId="51" applyNumberFormat="1" applyFont="1" applyFill="1" applyBorder="1" applyAlignment="1">
      <alignment vertical="center" shrinkToFit="1"/>
    </xf>
    <xf numFmtId="187" fontId="29" fillId="0" borderId="0" xfId="51" applyNumberFormat="1" applyFont="1" applyFill="1" applyBorder="1" applyAlignment="1">
      <alignment vertical="center" shrinkToFit="1"/>
    </xf>
    <xf numFmtId="187" fontId="35" fillId="0" borderId="0" xfId="51" applyNumberFormat="1" applyFont="1" applyFill="1" applyBorder="1" applyAlignment="1">
      <alignment vertical="center" shrinkToFit="1"/>
    </xf>
    <xf numFmtId="57" fontId="35" fillId="0" borderId="12" xfId="51" applyNumberFormat="1" applyFont="1" applyFill="1" applyBorder="1" applyAlignment="1">
      <alignment horizontal="right" vertical="center" shrinkToFit="1"/>
    </xf>
    <xf numFmtId="187" fontId="35" fillId="0" borderId="2" xfId="51" applyNumberFormat="1" applyFont="1" applyFill="1" applyBorder="1" applyAlignment="1">
      <alignment horizontal="centerContinuous" vertical="center"/>
    </xf>
    <xf numFmtId="187" fontId="35" fillId="0" borderId="7" xfId="51" applyNumberFormat="1" applyFont="1" applyFill="1" applyBorder="1" applyAlignment="1">
      <alignment vertical="center"/>
    </xf>
    <xf numFmtId="187" fontId="35" fillId="0" borderId="12" xfId="51" applyNumberFormat="1" applyFont="1" applyFill="1" applyBorder="1" applyAlignment="1">
      <alignment horizontal="center" vertical="center"/>
    </xf>
    <xf numFmtId="187" fontId="35" fillId="0" borderId="14" xfId="51" applyNumberFormat="1" applyFont="1" applyFill="1" applyBorder="1" applyAlignment="1">
      <alignment horizontal="right" vertical="center"/>
    </xf>
    <xf numFmtId="3" fontId="35" fillId="0" borderId="14" xfId="51" applyNumberFormat="1" applyFont="1" applyFill="1" applyBorder="1" applyAlignment="1">
      <alignment horizontal="right" vertical="center" shrinkToFit="1"/>
    </xf>
    <xf numFmtId="57" fontId="35" fillId="0" borderId="5" xfId="51" applyNumberFormat="1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 wrapText="1"/>
    </xf>
    <xf numFmtId="3" fontId="35" fillId="0" borderId="11" xfId="51" applyNumberFormat="1" applyFont="1" applyFill="1" applyBorder="1" applyAlignment="1">
      <alignment horizontal="center" vertical="center"/>
    </xf>
    <xf numFmtId="187" fontId="35" fillId="0" borderId="0" xfId="51" applyNumberFormat="1" applyFont="1" applyFill="1" applyBorder="1" applyAlignment="1">
      <alignment horizontal="left" vertical="center"/>
    </xf>
    <xf numFmtId="4" fontId="34" fillId="0" borderId="12" xfId="47" applyNumberFormat="1" applyFont="1" applyFill="1" applyBorder="1" applyAlignment="1">
      <alignment horizontal="right" vertical="center" shrinkToFit="1"/>
    </xf>
    <xf numFmtId="176" fontId="34" fillId="0" borderId="0" xfId="47" applyNumberFormat="1" applyFont="1" applyFill="1" applyBorder="1" applyAlignment="1">
      <alignment horizontal="right" vertical="center" shrinkToFit="1"/>
    </xf>
    <xf numFmtId="38" fontId="34" fillId="0" borderId="12" xfId="21" applyFont="1" applyFill="1" applyBorder="1" applyAlignment="1">
      <alignment horizontal="right" vertical="center"/>
    </xf>
    <xf numFmtId="38" fontId="34" fillId="0" borderId="0" xfId="21" applyFont="1" applyFill="1" applyBorder="1" applyAlignment="1">
      <alignment horizontal="right" vertical="center"/>
    </xf>
    <xf numFmtId="184" fontId="34" fillId="0" borderId="0" xfId="21" applyNumberFormat="1" applyFont="1" applyFill="1" applyBorder="1" applyAlignment="1">
      <alignment horizontal="right" vertical="center"/>
    </xf>
    <xf numFmtId="3" fontId="34" fillId="0" borderId="12" xfId="47" applyNumberFormat="1" applyFont="1" applyFill="1" applyBorder="1" applyAlignment="1">
      <alignment horizontal="right" vertical="center" shrinkToFit="1"/>
    </xf>
    <xf numFmtId="185" fontId="34" fillId="0" borderId="0" xfId="47" applyNumberFormat="1" applyFont="1" applyFill="1" applyBorder="1" applyAlignment="1">
      <alignment horizontal="right" vertical="center" shrinkToFit="1"/>
    </xf>
    <xf numFmtId="3" fontId="34" fillId="0" borderId="12" xfId="47" applyNumberFormat="1" applyFont="1" applyFill="1" applyBorder="1" applyAlignment="1">
      <alignment vertical="center" shrinkToFit="1"/>
    </xf>
    <xf numFmtId="38" fontId="34" fillId="0" borderId="0" xfId="21" applyFont="1" applyFill="1" applyBorder="1" applyAlignment="1">
      <alignment vertical="center" shrinkToFit="1"/>
    </xf>
    <xf numFmtId="3" fontId="34" fillId="0" borderId="0" xfId="47" applyNumberFormat="1" applyFont="1" applyFill="1" applyBorder="1" applyAlignment="1">
      <alignment vertical="center" shrinkToFit="1"/>
    </xf>
    <xf numFmtId="195" fontId="42" fillId="0" borderId="12" xfId="0" applyNumberFormat="1" applyFont="1" applyFill="1" applyBorder="1" applyAlignment="1">
      <alignment vertical="center" shrinkToFit="1"/>
    </xf>
    <xf numFmtId="195" fontId="42" fillId="0" borderId="0" xfId="0" applyNumberFormat="1" applyFont="1" applyFill="1" applyBorder="1" applyAlignment="1">
      <alignment vertical="center" shrinkToFit="1"/>
    </xf>
    <xf numFmtId="180" fontId="34" fillId="0" borderId="0" xfId="0" applyNumberFormat="1" applyFont="1" applyFill="1" applyBorder="1" applyAlignment="1">
      <alignment horizontal="right" vertical="center" shrinkToFit="1"/>
    </xf>
    <xf numFmtId="200" fontId="34" fillId="0" borderId="0" xfId="0" applyNumberFormat="1" applyFont="1" applyFill="1" applyBorder="1" applyAlignment="1">
      <alignment vertical="center" shrinkToFit="1"/>
    </xf>
    <xf numFmtId="184" fontId="34" fillId="0" borderId="0" xfId="21" applyNumberFormat="1" applyFont="1" applyFill="1" applyBorder="1" applyAlignment="1">
      <alignment horizontal="right" vertical="center" shrinkToFit="1"/>
    </xf>
    <xf numFmtId="176" fontId="34" fillId="0" borderId="0" xfId="0" applyNumberFormat="1" applyFont="1" applyFill="1" applyBorder="1" applyAlignment="1">
      <alignment vertical="center" shrinkToFit="1"/>
    </xf>
    <xf numFmtId="183" fontId="34" fillId="0" borderId="0" xfId="47" applyNumberFormat="1" applyFont="1" applyFill="1" applyBorder="1" applyAlignment="1">
      <alignment vertical="center" shrinkToFit="1"/>
    </xf>
    <xf numFmtId="3" fontId="34" fillId="0" borderId="0" xfId="0" applyNumberFormat="1" applyFont="1" applyFill="1" applyBorder="1" applyAlignment="1" applyProtection="1">
      <alignment horizontal="right" vertical="center" shrinkToFit="1"/>
      <protection locked="0"/>
    </xf>
    <xf numFmtId="38" fontId="34" fillId="0" borderId="17" xfId="21" applyFont="1" applyFill="1" applyBorder="1" applyAlignment="1">
      <alignment horizontal="right" vertical="center" shrinkToFit="1"/>
    </xf>
    <xf numFmtId="3" fontId="34" fillId="0" borderId="12" xfId="51" applyNumberFormat="1" applyFont="1" applyFill="1" applyBorder="1" applyAlignment="1">
      <alignment vertical="center" shrinkToFit="1"/>
    </xf>
    <xf numFmtId="180" fontId="30" fillId="0" borderId="0" xfId="44" applyNumberFormat="1" applyFont="1" applyFill="1" applyBorder="1" applyAlignment="1">
      <alignment vertical="center" shrinkToFit="1"/>
    </xf>
    <xf numFmtId="180" fontId="30" fillId="0" borderId="0" xfId="0" applyNumberFormat="1" applyFont="1" applyFill="1" applyBorder="1" applyAlignment="1">
      <alignment vertical="center" shrinkToFit="1"/>
    </xf>
    <xf numFmtId="185" fontId="29" fillId="0" borderId="0" xfId="47" applyNumberFormat="1" applyFont="1" applyFill="1" applyBorder="1" applyAlignment="1">
      <alignment horizontal="right" vertical="center" shrinkToFit="1"/>
    </xf>
    <xf numFmtId="38" fontId="29" fillId="0" borderId="0" xfId="21" applyFont="1" applyFill="1" applyBorder="1" applyAlignment="1">
      <alignment horizontal="right" vertical="center" shrinkToFit="1"/>
    </xf>
    <xf numFmtId="3" fontId="29" fillId="0" borderId="0" xfId="0" applyNumberFormat="1" applyFont="1" applyFill="1" applyBorder="1" applyAlignment="1" applyProtection="1">
      <alignment horizontal="right" vertical="center" shrinkToFit="1"/>
      <protection locked="0"/>
    </xf>
    <xf numFmtId="194" fontId="34" fillId="0" borderId="17" xfId="56" applyNumberFormat="1" applyFont="1" applyFill="1" applyBorder="1" applyAlignment="1">
      <alignment vertical="center" shrinkToFit="1"/>
    </xf>
    <xf numFmtId="187" fontId="34" fillId="0" borderId="17" xfId="47" applyNumberFormat="1" applyFont="1" applyFill="1" applyBorder="1" applyAlignment="1">
      <alignment horizontal="right" vertical="center" shrinkToFit="1"/>
    </xf>
    <xf numFmtId="3" fontId="34" fillId="0" borderId="17" xfId="47" applyNumberFormat="1" applyFont="1" applyFill="1" applyBorder="1" applyAlignment="1">
      <alignment horizontal="right" vertical="center" shrinkToFit="1"/>
    </xf>
    <xf numFmtId="176" fontId="34" fillId="0" borderId="17" xfId="47" applyNumberFormat="1" applyFont="1" applyFill="1" applyBorder="1" applyAlignment="1">
      <alignment horizontal="right" vertical="center" shrinkToFit="1"/>
    </xf>
    <xf numFmtId="180" fontId="34" fillId="0" borderId="17" xfId="45" applyNumberFormat="1" applyFont="1" applyFill="1" applyBorder="1" applyAlignment="1">
      <alignment horizontal="right" vertical="center" shrinkToFit="1"/>
    </xf>
    <xf numFmtId="185" fontId="34" fillId="0" borderId="17" xfId="47" applyNumberFormat="1" applyFont="1" applyFill="1" applyBorder="1" applyAlignment="1">
      <alignment horizontal="right" vertical="center" shrinkToFit="1"/>
    </xf>
    <xf numFmtId="3" fontId="42" fillId="0" borderId="17" xfId="47" applyNumberFormat="1" applyFont="1" applyFill="1" applyBorder="1" applyAlignment="1">
      <alignment vertical="center" shrinkToFit="1"/>
    </xf>
    <xf numFmtId="194" fontId="42" fillId="0" borderId="17" xfId="46" applyNumberFormat="1" applyFont="1" applyFill="1" applyBorder="1" applyAlignment="1">
      <alignment horizontal="right" vertical="center" shrinkToFit="1"/>
    </xf>
    <xf numFmtId="191" fontId="34" fillId="0" borderId="18" xfId="21" applyNumberFormat="1" applyFont="1" applyFill="1" applyBorder="1" applyAlignment="1">
      <alignment horizontal="right" vertical="center" shrinkToFit="1"/>
    </xf>
    <xf numFmtId="191" fontId="34" fillId="0" borderId="17" xfId="21" applyNumberFormat="1" applyFont="1" applyFill="1" applyBorder="1" applyAlignment="1">
      <alignment horizontal="right" vertical="center" shrinkToFit="1"/>
    </xf>
    <xf numFmtId="188" fontId="42" fillId="0" borderId="17" xfId="48" quotePrefix="1" applyNumberFormat="1" applyFont="1" applyFill="1" applyBorder="1" applyAlignment="1">
      <alignment horizontal="right" vertical="center" shrinkToFit="1"/>
    </xf>
    <xf numFmtId="184" fontId="34" fillId="0" borderId="17" xfId="21" applyNumberFormat="1" applyFont="1" applyFill="1" applyBorder="1" applyAlignment="1">
      <alignment horizontal="right" vertical="center" shrinkToFit="1"/>
    </xf>
    <xf numFmtId="176" fontId="34" fillId="0" borderId="17" xfId="21" applyNumberFormat="1" applyFont="1" applyFill="1" applyBorder="1" applyAlignment="1">
      <alignment vertical="center" shrinkToFit="1"/>
    </xf>
    <xf numFmtId="183" fontId="34" fillId="0" borderId="17" xfId="21" applyNumberFormat="1" applyFont="1" applyFill="1" applyBorder="1" applyAlignment="1">
      <alignment vertical="center" shrinkToFit="1"/>
    </xf>
    <xf numFmtId="183" fontId="34" fillId="0" borderId="17" xfId="51" applyNumberFormat="1" applyFont="1" applyFill="1" applyBorder="1" applyAlignment="1">
      <alignment vertical="center" shrinkToFit="1"/>
    </xf>
    <xf numFmtId="3" fontId="34" fillId="0" borderId="17" xfId="21" applyNumberFormat="1" applyFont="1" applyFill="1" applyBorder="1" applyAlignment="1">
      <alignment horizontal="right" vertical="center" shrinkToFit="1"/>
    </xf>
    <xf numFmtId="3" fontId="35" fillId="0" borderId="0" xfId="0" applyNumberFormat="1" applyFont="1" applyFill="1" applyBorder="1" applyAlignment="1" applyProtection="1">
      <alignment horizontal="right" vertical="center" shrinkToFit="1"/>
      <protection locked="0"/>
    </xf>
    <xf numFmtId="194" fontId="35" fillId="0" borderId="0" xfId="56" applyNumberFormat="1" applyFont="1" applyFill="1" applyBorder="1" applyAlignment="1">
      <alignment vertical="center" shrinkToFit="1"/>
    </xf>
    <xf numFmtId="188" fontId="35" fillId="0" borderId="0" xfId="48" quotePrefix="1" applyNumberFormat="1" applyFont="1" applyFill="1" applyBorder="1" applyAlignment="1">
      <alignment horizontal="right" vertical="center" shrinkToFit="1"/>
    </xf>
    <xf numFmtId="38" fontId="35" fillId="0" borderId="12" xfId="21" applyFont="1" applyFill="1" applyBorder="1" applyAlignment="1">
      <alignment horizontal="right" vertical="center"/>
    </xf>
    <xf numFmtId="184" fontId="35" fillId="0" borderId="0" xfId="21" applyNumberFormat="1" applyFont="1" applyFill="1" applyBorder="1" applyAlignment="1">
      <alignment horizontal="right" vertical="center"/>
    </xf>
    <xf numFmtId="37" fontId="35" fillId="0" borderId="12" xfId="51" applyNumberFormat="1" applyFont="1" applyFill="1" applyBorder="1" applyAlignment="1">
      <alignment horizontal="right" vertical="center" shrinkToFit="1"/>
    </xf>
    <xf numFmtId="38" fontId="35" fillId="0" borderId="0" xfId="0" applyNumberFormat="1" applyFont="1" applyFill="1" applyBorder="1" applyAlignment="1">
      <alignment vertical="center" shrinkToFit="1"/>
    </xf>
    <xf numFmtId="194" fontId="35" fillId="0" borderId="0" xfId="0" applyNumberFormat="1" applyFont="1" applyFill="1" applyBorder="1" applyAlignment="1">
      <alignment vertical="center" shrinkToFit="1"/>
    </xf>
    <xf numFmtId="3" fontId="39" fillId="0" borderId="0" xfId="47" applyNumberFormat="1" applyFont="1" applyFill="1" applyBorder="1" applyAlignment="1">
      <alignment vertical="center" shrinkToFit="1"/>
    </xf>
    <xf numFmtId="194" fontId="39" fillId="0" borderId="0" xfId="46" applyNumberFormat="1" applyFont="1" applyFill="1" applyBorder="1" applyAlignment="1">
      <alignment horizontal="right" vertical="center" shrinkToFit="1"/>
    </xf>
    <xf numFmtId="191" fontId="35" fillId="0" borderId="12" xfId="21" applyNumberFormat="1" applyFont="1" applyFill="1" applyBorder="1" applyAlignment="1">
      <alignment horizontal="right" vertical="center" shrinkToFit="1"/>
    </xf>
    <xf numFmtId="191" fontId="35" fillId="0" borderId="0" xfId="21" applyNumberFormat="1" applyFont="1" applyFill="1" applyBorder="1" applyAlignment="1">
      <alignment horizontal="right" vertical="center" shrinkToFit="1"/>
    </xf>
    <xf numFmtId="207" fontId="35" fillId="0" borderId="0" xfId="0" applyNumberFormat="1" applyFont="1" applyFill="1" applyBorder="1" applyAlignment="1">
      <alignment vertical="center"/>
    </xf>
    <xf numFmtId="195" fontId="39" fillId="0" borderId="12" xfId="0" applyNumberFormat="1" applyFont="1" applyFill="1" applyBorder="1" applyAlignment="1">
      <alignment vertical="center" shrinkToFit="1"/>
    </xf>
    <xf numFmtId="195" fontId="39" fillId="0" borderId="0" xfId="0" applyNumberFormat="1" applyFont="1" applyFill="1" applyBorder="1" applyAlignment="1">
      <alignment vertical="center" shrinkToFit="1"/>
    </xf>
    <xf numFmtId="38" fontId="35" fillId="0" borderId="12" xfId="21" applyFont="1" applyFill="1" applyBorder="1" applyAlignment="1">
      <alignment vertical="center" shrinkToFit="1"/>
    </xf>
    <xf numFmtId="176" fontId="35" fillId="0" borderId="0" xfId="21" applyNumberFormat="1" applyFont="1" applyFill="1" applyBorder="1" applyAlignment="1">
      <alignment vertical="center" shrinkToFit="1"/>
    </xf>
    <xf numFmtId="183" fontId="35" fillId="0" borderId="0" xfId="21" applyNumberFormat="1" applyFont="1" applyFill="1" applyBorder="1" applyAlignment="1">
      <alignment vertical="center" shrinkToFit="1"/>
    </xf>
    <xf numFmtId="176" fontId="35" fillId="0" borderId="0" xfId="21" applyNumberFormat="1" applyFont="1" applyFill="1" applyBorder="1" applyAlignment="1">
      <alignment horizontal="right" vertical="center" shrinkToFit="1"/>
    </xf>
    <xf numFmtId="3" fontId="35" fillId="0" borderId="0" xfId="21" applyNumberFormat="1" applyFont="1" applyFill="1" applyBorder="1" applyAlignment="1">
      <alignment horizontal="right" vertical="center" shrinkToFit="1"/>
    </xf>
    <xf numFmtId="3" fontId="35" fillId="0" borderId="0" xfId="0" applyNumberFormat="1" applyFont="1" applyFill="1" applyBorder="1" applyAlignment="1">
      <alignment horizontal="right" vertical="center" shrinkToFit="1"/>
    </xf>
    <xf numFmtId="202" fontId="35" fillId="0" borderId="0" xfId="54" applyNumberFormat="1" applyFont="1" applyFill="1" applyBorder="1" applyAlignment="1">
      <alignment horizontal="right" vertical="center" shrinkToFit="1"/>
    </xf>
    <xf numFmtId="202" fontId="35" fillId="0" borderId="0" xfId="0" applyNumberFormat="1" applyFont="1" applyFill="1" applyBorder="1" applyAlignment="1">
      <alignment horizontal="right" vertical="center" shrinkToFit="1"/>
    </xf>
    <xf numFmtId="202" fontId="35" fillId="0" borderId="0" xfId="55" applyNumberFormat="1" applyFont="1" applyFill="1" applyBorder="1" applyAlignment="1">
      <alignment horizontal="right" vertical="center" shrinkToFit="1"/>
    </xf>
    <xf numFmtId="202" fontId="35" fillId="0" borderId="0" xfId="22" applyNumberFormat="1" applyFont="1" applyFill="1" applyBorder="1" applyAlignment="1">
      <alignment horizontal="right" vertical="center" shrinkToFit="1"/>
    </xf>
    <xf numFmtId="187" fontId="35" fillId="0" borderId="0" xfId="22" applyNumberFormat="1" applyFont="1" applyFill="1" applyBorder="1" applyAlignment="1">
      <alignment horizontal="right" vertical="center" shrinkToFit="1"/>
    </xf>
    <xf numFmtId="3" fontId="35" fillId="0" borderId="12" xfId="0" applyNumberFormat="1" applyFont="1" applyFill="1" applyBorder="1" applyAlignment="1">
      <alignment horizontal="right" vertical="center" shrinkToFit="1"/>
    </xf>
    <xf numFmtId="194" fontId="35" fillId="4" borderId="0" xfId="56" applyNumberFormat="1" applyFont="1" applyFill="1" applyBorder="1" applyAlignment="1">
      <alignment vertical="center" shrinkToFit="1"/>
    </xf>
    <xf numFmtId="187" fontId="35" fillId="4" borderId="0" xfId="47" applyNumberFormat="1" applyFont="1" applyFill="1" applyBorder="1" applyAlignment="1">
      <alignment horizontal="right" vertical="center" shrinkToFit="1"/>
    </xf>
    <xf numFmtId="3" fontId="35" fillId="4" borderId="0" xfId="47" applyNumberFormat="1" applyFont="1" applyFill="1" applyBorder="1" applyAlignment="1">
      <alignment horizontal="right" vertical="center" shrinkToFit="1"/>
    </xf>
    <xf numFmtId="188" fontId="35" fillId="4" borderId="0" xfId="48" quotePrefix="1" applyNumberFormat="1" applyFont="1" applyFill="1" applyBorder="1" applyAlignment="1">
      <alignment horizontal="right" vertical="center" shrinkToFit="1"/>
    </xf>
    <xf numFmtId="176" fontId="35" fillId="4" borderId="0" xfId="47" applyNumberFormat="1" applyFont="1" applyFill="1" applyBorder="1" applyAlignment="1">
      <alignment horizontal="right" vertical="center" shrinkToFit="1"/>
    </xf>
    <xf numFmtId="38" fontId="35" fillId="4" borderId="12" xfId="21" applyFont="1" applyFill="1" applyBorder="1" applyAlignment="1">
      <alignment horizontal="right" vertical="center"/>
    </xf>
    <xf numFmtId="38" fontId="35" fillId="4" borderId="0" xfId="21" applyFont="1" applyFill="1" applyBorder="1" applyAlignment="1">
      <alignment horizontal="right" vertical="center"/>
    </xf>
    <xf numFmtId="184" fontId="35" fillId="4" borderId="0" xfId="21" applyNumberFormat="1" applyFont="1" applyFill="1" applyBorder="1" applyAlignment="1">
      <alignment horizontal="right" vertical="center"/>
    </xf>
    <xf numFmtId="37" fontId="35" fillId="4" borderId="12" xfId="51" applyNumberFormat="1" applyFont="1" applyFill="1" applyBorder="1" applyAlignment="1">
      <alignment horizontal="right" vertical="center" shrinkToFit="1"/>
    </xf>
    <xf numFmtId="185" fontId="35" fillId="4" borderId="0" xfId="47" applyNumberFormat="1" applyFont="1" applyFill="1" applyBorder="1" applyAlignment="1">
      <alignment horizontal="right" vertical="center" shrinkToFit="1"/>
    </xf>
    <xf numFmtId="38" fontId="35" fillId="4" borderId="0" xfId="0" applyNumberFormat="1" applyFont="1" applyFill="1" applyBorder="1" applyAlignment="1">
      <alignment vertical="center" shrinkToFit="1"/>
    </xf>
    <xf numFmtId="194" fontId="35" fillId="4" borderId="0" xfId="0" applyNumberFormat="1" applyFont="1" applyFill="1" applyBorder="1" applyAlignment="1">
      <alignment vertical="center" shrinkToFit="1"/>
    </xf>
    <xf numFmtId="38" fontId="35" fillId="4" borderId="0" xfId="21" applyFont="1" applyFill="1" applyBorder="1" applyAlignment="1">
      <alignment vertical="center" shrinkToFit="1"/>
    </xf>
    <xf numFmtId="3" fontId="39" fillId="4" borderId="0" xfId="47" applyNumberFormat="1" applyFont="1" applyFill="1" applyBorder="1" applyAlignment="1">
      <alignment vertical="center" shrinkToFit="1"/>
    </xf>
    <xf numFmtId="194" fontId="39" fillId="4" borderId="0" xfId="46" applyNumberFormat="1" applyFont="1" applyFill="1" applyBorder="1" applyAlignment="1">
      <alignment horizontal="right" vertical="center" shrinkToFit="1"/>
    </xf>
    <xf numFmtId="191" fontId="35" fillId="4" borderId="12" xfId="21" applyNumberFormat="1" applyFont="1" applyFill="1" applyBorder="1" applyAlignment="1">
      <alignment horizontal="right" vertical="center" shrinkToFit="1"/>
    </xf>
    <xf numFmtId="191" fontId="35" fillId="4" borderId="0" xfId="21" applyNumberFormat="1" applyFont="1" applyFill="1" applyBorder="1" applyAlignment="1">
      <alignment horizontal="right" vertical="center" shrinkToFit="1"/>
    </xf>
    <xf numFmtId="207" fontId="35" fillId="4" borderId="0" xfId="0" applyNumberFormat="1" applyFont="1" applyFill="1" applyBorder="1" applyAlignment="1">
      <alignment vertical="center"/>
    </xf>
    <xf numFmtId="195" fontId="39" fillId="4" borderId="12" xfId="0" applyNumberFormat="1" applyFont="1" applyFill="1" applyBorder="1" applyAlignment="1">
      <alignment vertical="center" shrinkToFit="1"/>
    </xf>
    <xf numFmtId="195" fontId="39" fillId="4" borderId="0" xfId="0" applyNumberFormat="1" applyFont="1" applyFill="1" applyBorder="1" applyAlignment="1">
      <alignment vertical="center" shrinkToFit="1"/>
    </xf>
    <xf numFmtId="180" fontId="35" fillId="4" borderId="0" xfId="0" applyNumberFormat="1" applyFont="1" applyFill="1" applyBorder="1" applyAlignment="1">
      <alignment horizontal="right" vertical="center" shrinkToFit="1"/>
    </xf>
    <xf numFmtId="200" fontId="35" fillId="4" borderId="0" xfId="0" applyNumberFormat="1" applyFont="1" applyFill="1" applyBorder="1" applyAlignment="1">
      <alignment horizontal="right" vertical="center" shrinkToFit="1"/>
    </xf>
    <xf numFmtId="3" fontId="35" fillId="4" borderId="12" xfId="47" applyNumberFormat="1" applyFont="1" applyFill="1" applyBorder="1" applyAlignment="1">
      <alignment horizontal="right" vertical="center" shrinkToFit="1"/>
    </xf>
    <xf numFmtId="184" fontId="35" fillId="4" borderId="0" xfId="21" applyNumberFormat="1" applyFont="1" applyFill="1" applyBorder="1" applyAlignment="1">
      <alignment horizontal="right" vertical="center" shrinkToFit="1"/>
    </xf>
    <xf numFmtId="38" fontId="35" fillId="4" borderId="12" xfId="21" applyFont="1" applyFill="1" applyBorder="1" applyAlignment="1">
      <alignment vertical="center" shrinkToFit="1"/>
    </xf>
    <xf numFmtId="176" fontId="35" fillId="4" borderId="0" xfId="21" applyNumberFormat="1" applyFont="1" applyFill="1" applyBorder="1" applyAlignment="1">
      <alignment vertical="center" shrinkToFit="1"/>
    </xf>
    <xf numFmtId="183" fontId="35" fillId="4" borderId="0" xfId="21" applyNumberFormat="1" applyFont="1" applyFill="1" applyBorder="1" applyAlignment="1">
      <alignment vertical="center" shrinkToFit="1"/>
    </xf>
    <xf numFmtId="183" fontId="35" fillId="4" borderId="0" xfId="51" applyNumberFormat="1" applyFont="1" applyFill="1" applyBorder="1" applyAlignment="1">
      <alignment vertical="center" shrinkToFit="1"/>
    </xf>
    <xf numFmtId="176" fontId="35" fillId="4" borderId="0" xfId="21" applyNumberFormat="1" applyFont="1" applyFill="1" applyBorder="1" applyAlignment="1">
      <alignment horizontal="right" vertical="center" shrinkToFit="1"/>
    </xf>
    <xf numFmtId="3" fontId="35" fillId="4" borderId="0" xfId="0" applyNumberFormat="1" applyFont="1" applyFill="1" applyBorder="1" applyAlignment="1" applyProtection="1">
      <alignment horizontal="right" vertical="center" shrinkToFit="1"/>
      <protection locked="0"/>
    </xf>
    <xf numFmtId="3" fontId="35" fillId="4" borderId="0" xfId="21" applyNumberFormat="1" applyFont="1" applyFill="1" applyBorder="1" applyAlignment="1">
      <alignment horizontal="right" vertical="center" shrinkToFit="1"/>
    </xf>
    <xf numFmtId="3" fontId="35" fillId="4" borderId="0" xfId="21" applyNumberFormat="1" applyFont="1" applyFill="1" applyBorder="1" applyAlignment="1">
      <alignment vertical="center" shrinkToFit="1"/>
    </xf>
    <xf numFmtId="3" fontId="35" fillId="4" borderId="0" xfId="0" applyNumberFormat="1" applyFont="1" applyFill="1" applyBorder="1" applyAlignment="1">
      <alignment horizontal="right" vertical="center" shrinkToFit="1"/>
    </xf>
    <xf numFmtId="0" fontId="35" fillId="4" borderId="12" xfId="51" applyFont="1" applyFill="1" applyBorder="1" applyAlignment="1">
      <alignment vertical="center" shrinkToFit="1"/>
    </xf>
    <xf numFmtId="202" fontId="35" fillId="4" borderId="0" xfId="54" applyNumberFormat="1" applyFont="1" applyFill="1" applyBorder="1" applyAlignment="1">
      <alignment horizontal="right" vertical="center" shrinkToFit="1"/>
    </xf>
    <xf numFmtId="202" fontId="35" fillId="4" borderId="0" xfId="0" applyNumberFormat="1" applyFont="1" applyFill="1" applyBorder="1" applyAlignment="1">
      <alignment horizontal="right" vertical="center" shrinkToFit="1"/>
    </xf>
    <xf numFmtId="202" fontId="35" fillId="4" borderId="0" xfId="55" applyNumberFormat="1" applyFont="1" applyFill="1" applyBorder="1" applyAlignment="1">
      <alignment horizontal="right" vertical="center" shrinkToFit="1"/>
    </xf>
    <xf numFmtId="202" fontId="35" fillId="4" borderId="0" xfId="22" applyNumberFormat="1" applyFont="1" applyFill="1" applyBorder="1" applyAlignment="1">
      <alignment horizontal="right" vertical="center" shrinkToFit="1"/>
    </xf>
    <xf numFmtId="187" fontId="35" fillId="4" borderId="0" xfId="22" applyNumberFormat="1" applyFont="1" applyFill="1" applyBorder="1" applyAlignment="1">
      <alignment horizontal="right" vertical="center" shrinkToFit="1"/>
    </xf>
    <xf numFmtId="3" fontId="35" fillId="4" borderId="12" xfId="0" applyNumberFormat="1" applyFont="1" applyFill="1" applyBorder="1" applyAlignment="1">
      <alignment horizontal="right" vertical="center" shrinkToFit="1"/>
    </xf>
    <xf numFmtId="200" fontId="35" fillId="0" borderId="0" xfId="0" applyNumberFormat="1" applyFont="1" applyFill="1" applyBorder="1" applyAlignment="1">
      <alignment horizontal="right" vertical="center" shrinkToFit="1"/>
    </xf>
    <xf numFmtId="3" fontId="35" fillId="0" borderId="0" xfId="21" applyNumberFormat="1" applyFont="1" applyFill="1" applyBorder="1" applyAlignment="1">
      <alignment vertical="center" shrinkToFit="1"/>
    </xf>
    <xf numFmtId="0" fontId="35" fillId="4" borderId="12" xfId="0" applyNumberFormat="1" applyFont="1" applyFill="1" applyBorder="1" applyAlignment="1" applyProtection="1">
      <alignment horizontal="right" vertical="center" shrinkToFit="1"/>
      <protection locked="0"/>
    </xf>
    <xf numFmtId="0" fontId="35" fillId="4" borderId="0" xfId="0" applyNumberFormat="1" applyFont="1" applyFill="1" applyBorder="1" applyAlignment="1" applyProtection="1">
      <alignment horizontal="right" vertical="center" shrinkToFit="1"/>
      <protection locked="0"/>
    </xf>
    <xf numFmtId="37" fontId="35" fillId="4" borderId="0" xfId="0" applyNumberFormat="1" applyFont="1" applyFill="1" applyBorder="1" applyAlignment="1" applyProtection="1">
      <alignment horizontal="right" vertical="center" shrinkToFit="1"/>
      <protection locked="0"/>
    </xf>
    <xf numFmtId="199" fontId="35" fillId="4" borderId="0" xfId="0" applyNumberFormat="1" applyFont="1" applyFill="1" applyBorder="1" applyAlignment="1" applyProtection="1">
      <alignment horizontal="right" vertical="center" shrinkToFit="1"/>
      <protection locked="0"/>
    </xf>
    <xf numFmtId="180" fontId="35" fillId="4" borderId="0" xfId="0" applyNumberFormat="1" applyFont="1" applyFill="1" applyBorder="1" applyAlignment="1" applyProtection="1">
      <alignment horizontal="right" vertical="center" shrinkToFit="1"/>
      <protection locked="0"/>
    </xf>
    <xf numFmtId="194" fontId="35" fillId="0" borderId="0" xfId="52" applyNumberFormat="1" applyFont="1" applyFill="1" applyBorder="1" applyAlignment="1">
      <alignment horizontal="right" vertical="center" shrinkToFit="1"/>
    </xf>
    <xf numFmtId="3" fontId="35" fillId="0" borderId="12" xfId="0" applyNumberFormat="1" applyFont="1" applyFill="1" applyBorder="1" applyAlignment="1" applyProtection="1">
      <alignment horizontal="right" vertical="center" shrinkToFit="1"/>
      <protection locked="0"/>
    </xf>
    <xf numFmtId="191" fontId="35" fillId="0" borderId="0" xfId="0" applyNumberFormat="1" applyFont="1" applyFill="1" applyBorder="1" applyAlignment="1" applyProtection="1">
      <alignment horizontal="right" vertical="center" shrinkToFit="1"/>
      <protection locked="0"/>
    </xf>
    <xf numFmtId="193" fontId="35" fillId="0" borderId="0" xfId="0" applyNumberFormat="1" applyFont="1" applyFill="1" applyBorder="1" applyAlignment="1" applyProtection="1">
      <alignment horizontal="right" vertical="center" shrinkToFit="1"/>
      <protection locked="0"/>
    </xf>
    <xf numFmtId="37" fontId="35" fillId="0" borderId="12" xfId="51" applyNumberFormat="1" applyFont="1" applyFill="1" applyBorder="1" applyAlignment="1" applyProtection="1">
      <alignment horizontal="right" vertical="center" shrinkToFit="1"/>
      <protection locked="0"/>
    </xf>
    <xf numFmtId="3" fontId="39" fillId="0" borderId="12" xfId="0" applyNumberFormat="1" applyFont="1" applyFill="1" applyBorder="1" applyAlignment="1" applyProtection="1">
      <alignment horizontal="right" vertical="center" shrinkToFit="1"/>
      <protection locked="0"/>
    </xf>
    <xf numFmtId="37" fontId="35" fillId="0" borderId="0" xfId="0" applyNumberFormat="1" applyFont="1" applyFill="1" applyBorder="1" applyAlignment="1" applyProtection="1">
      <alignment horizontal="right" vertical="center" shrinkToFit="1"/>
      <protection locked="0"/>
    </xf>
    <xf numFmtId="0" fontId="35" fillId="0" borderId="0" xfId="0" applyNumberFormat="1" applyFont="1" applyFill="1" applyBorder="1" applyAlignment="1" applyProtection="1">
      <alignment horizontal="right" vertical="center" shrinkToFit="1"/>
      <protection locked="0"/>
    </xf>
    <xf numFmtId="178" fontId="35" fillId="4" borderId="12" xfId="0" applyNumberFormat="1" applyFont="1" applyFill="1" applyBorder="1" applyAlignment="1">
      <alignment vertical="center" shrinkToFit="1"/>
    </xf>
    <xf numFmtId="178" fontId="35" fillId="4" borderId="0" xfId="0" applyNumberFormat="1" applyFont="1" applyFill="1" applyBorder="1" applyAlignment="1">
      <alignment vertical="center" shrinkToFit="1"/>
    </xf>
    <xf numFmtId="178" fontId="39" fillId="4" borderId="12" xfId="0" applyNumberFormat="1" applyFont="1" applyFill="1" applyBorder="1" applyAlignment="1">
      <alignment vertical="center" shrinkToFit="1"/>
    </xf>
    <xf numFmtId="196" fontId="35" fillId="4" borderId="0" xfId="0" applyNumberFormat="1" applyFont="1" applyFill="1" applyBorder="1" applyAlignment="1">
      <alignment horizontal="right" vertical="center" shrinkToFit="1"/>
    </xf>
    <xf numFmtId="187" fontId="35" fillId="4" borderId="0" xfId="0" applyNumberFormat="1" applyFont="1" applyFill="1" applyBorder="1" applyAlignment="1">
      <alignment horizontal="right" vertical="center" shrinkToFit="1"/>
    </xf>
    <xf numFmtId="38" fontId="35" fillId="0" borderId="0" xfId="0" applyNumberFormat="1" applyFont="1" applyFill="1" applyBorder="1" applyAlignment="1">
      <alignment horizontal="right" vertical="center" shrinkToFit="1"/>
    </xf>
    <xf numFmtId="195" fontId="39" fillId="0" borderId="12" xfId="0" applyNumberFormat="1" applyFont="1" applyFill="1" applyBorder="1" applyAlignment="1">
      <alignment horizontal="right" vertical="center" shrinkToFit="1"/>
    </xf>
    <xf numFmtId="196" fontId="35" fillId="0" borderId="0" xfId="0" applyNumberFormat="1" applyFont="1" applyFill="1" applyBorder="1" applyAlignment="1">
      <alignment horizontal="right" vertical="center" shrinkToFit="1"/>
    </xf>
    <xf numFmtId="194" fontId="35" fillId="4" borderId="12" xfId="51" applyNumberFormat="1" applyFont="1" applyFill="1" applyBorder="1" applyAlignment="1">
      <alignment vertical="center" shrinkToFit="1"/>
    </xf>
    <xf numFmtId="194" fontId="35" fillId="4" borderId="0" xfId="51" applyNumberFormat="1" applyFont="1" applyFill="1" applyBorder="1" applyAlignment="1">
      <alignment vertical="center" shrinkToFit="1"/>
    </xf>
    <xf numFmtId="184" fontId="35" fillId="4" borderId="0" xfId="21" applyNumberFormat="1" applyFont="1" applyFill="1" applyBorder="1" applyAlignment="1">
      <alignment vertical="center" shrinkToFit="1"/>
    </xf>
    <xf numFmtId="194" fontId="35" fillId="0" borderId="12" xfId="51" applyNumberFormat="1" applyFont="1" applyFill="1" applyBorder="1" applyAlignment="1">
      <alignment vertical="center" shrinkToFit="1"/>
    </xf>
    <xf numFmtId="194" fontId="35" fillId="0" borderId="0" xfId="51" applyNumberFormat="1" applyFont="1" applyFill="1" applyBorder="1" applyAlignment="1">
      <alignment vertical="center" shrinkToFit="1"/>
    </xf>
    <xf numFmtId="184" fontId="35" fillId="0" borderId="0" xfId="21" applyNumberFormat="1" applyFont="1" applyFill="1" applyBorder="1" applyAlignment="1">
      <alignment vertical="center" shrinkToFit="1"/>
    </xf>
    <xf numFmtId="191" fontId="35" fillId="4" borderId="0" xfId="43" applyNumberFormat="1" applyFont="1" applyFill="1" applyBorder="1" applyAlignment="1">
      <alignment vertical="center" shrinkToFit="1"/>
    </xf>
    <xf numFmtId="38" fontId="35" fillId="4" borderId="12" xfId="21" applyFont="1" applyFill="1" applyBorder="1" applyAlignment="1" applyProtection="1">
      <alignment vertical="center" shrinkToFit="1"/>
    </xf>
    <xf numFmtId="38" fontId="35" fillId="4" borderId="0" xfId="21" applyFont="1" applyFill="1" applyBorder="1" applyAlignment="1" applyProtection="1">
      <alignment vertical="center" shrinkToFit="1"/>
    </xf>
    <xf numFmtId="194" fontId="35" fillId="0" borderId="0" xfId="56" applyNumberFormat="1" applyFont="1" applyFill="1" applyBorder="1" applyAlignment="1">
      <alignment horizontal="right" vertical="center" shrinkToFit="1"/>
    </xf>
    <xf numFmtId="191" fontId="35" fillId="0" borderId="0" xfId="43" applyNumberFormat="1" applyFont="1" applyFill="1" applyBorder="1" applyAlignment="1">
      <alignment vertical="center" shrinkToFit="1"/>
    </xf>
    <xf numFmtId="196" fontId="35" fillId="0" borderId="0" xfId="0" applyNumberFormat="1" applyFont="1" applyFill="1" applyBorder="1" applyAlignment="1">
      <alignment vertical="center" shrinkToFit="1"/>
    </xf>
    <xf numFmtId="38" fontId="35" fillId="0" borderId="12" xfId="21" applyFont="1" applyFill="1" applyBorder="1" applyAlignment="1" applyProtection="1">
      <alignment vertical="center" shrinkToFit="1"/>
    </xf>
    <xf numFmtId="38" fontId="35" fillId="0" borderId="0" xfId="21" applyFont="1" applyFill="1" applyBorder="1" applyAlignment="1" applyProtection="1">
      <alignment vertical="center" shrinkToFit="1"/>
    </xf>
    <xf numFmtId="194" fontId="35" fillId="4" borderId="0" xfId="56" applyNumberFormat="1" applyFont="1" applyFill="1" applyBorder="1" applyAlignment="1">
      <alignment horizontal="right" vertical="center" shrinkToFit="1"/>
    </xf>
    <xf numFmtId="196" fontId="35" fillId="4" borderId="0" xfId="0" applyNumberFormat="1" applyFont="1" applyFill="1" applyBorder="1" applyAlignment="1">
      <alignment vertical="center" shrinkToFit="1"/>
    </xf>
    <xf numFmtId="179" fontId="35" fillId="4" borderId="0" xfId="51" applyNumberFormat="1" applyFont="1" applyFill="1" applyBorder="1" applyAlignment="1">
      <alignment vertical="center" shrinkToFit="1"/>
    </xf>
    <xf numFmtId="208" fontId="35" fillId="0" borderId="0" xfId="51" applyNumberFormat="1" applyFont="1" applyFill="1" applyAlignment="1">
      <alignment vertical="center"/>
    </xf>
    <xf numFmtId="0" fontId="44" fillId="0" borderId="3" xfId="0" applyFont="1" applyBorder="1" applyAlignment="1">
      <alignment vertical="center" shrinkToFit="1"/>
    </xf>
    <xf numFmtId="38" fontId="44" fillId="0" borderId="3" xfId="21" applyFont="1" applyFill="1" applyBorder="1" applyAlignment="1">
      <alignment vertical="center" shrinkToFit="1"/>
    </xf>
    <xf numFmtId="0" fontId="44" fillId="0" borderId="0" xfId="0" applyFont="1" applyAlignment="1">
      <alignment vertical="center" shrinkToFit="1"/>
    </xf>
    <xf numFmtId="0" fontId="35" fillId="0" borderId="3" xfId="47" applyFont="1" applyBorder="1" applyAlignment="1">
      <alignment horizontal="distributed" vertical="center" shrinkToFit="1"/>
    </xf>
    <xf numFmtId="38" fontId="35" fillId="0" borderId="3" xfId="21" applyFont="1" applyFill="1" applyBorder="1" applyAlignment="1">
      <alignment horizontal="right" shrinkToFit="1"/>
    </xf>
    <xf numFmtId="38" fontId="35" fillId="0" borderId="3" xfId="21" applyFont="1" applyFill="1" applyBorder="1" applyAlignment="1">
      <alignment shrinkToFit="1"/>
    </xf>
    <xf numFmtId="185" fontId="35" fillId="0" borderId="3" xfId="47" applyNumberFormat="1" applyFont="1" applyBorder="1" applyAlignment="1">
      <alignment horizontal="right" shrinkToFit="1"/>
    </xf>
    <xf numFmtId="191" fontId="35" fillId="0" borderId="3" xfId="22" applyNumberFormat="1" applyFont="1" applyFill="1" applyBorder="1" applyAlignment="1">
      <alignment horizontal="right" shrinkToFit="1"/>
    </xf>
    <xf numFmtId="184" fontId="35" fillId="0" borderId="3" xfId="22" applyNumberFormat="1" applyFont="1" applyFill="1" applyBorder="1" applyAlignment="1">
      <alignment horizontal="right" shrinkToFit="1"/>
    </xf>
    <xf numFmtId="37" fontId="35" fillId="0" borderId="3" xfId="51" applyNumberFormat="1" applyFont="1" applyBorder="1" applyAlignment="1">
      <alignment horizontal="right" shrinkToFit="1"/>
    </xf>
    <xf numFmtId="38" fontId="35" fillId="0" borderId="3" xfId="21" applyFont="1" applyFill="1" applyBorder="1" applyAlignment="1">
      <alignment horizontal="right" vertical="center" shrinkToFit="1"/>
    </xf>
    <xf numFmtId="38" fontId="35" fillId="0" borderId="3" xfId="21" applyFont="1" applyFill="1" applyBorder="1" applyAlignment="1">
      <alignment vertical="center" shrinkToFit="1"/>
    </xf>
    <xf numFmtId="185" fontId="35" fillId="0" borderId="3" xfId="47" applyNumberFormat="1" applyFont="1" applyBorder="1" applyAlignment="1">
      <alignment horizontal="right" vertical="center" shrinkToFit="1"/>
    </xf>
    <xf numFmtId="38" fontId="35" fillId="0" borderId="3" xfId="22" applyFont="1" applyFill="1" applyBorder="1" applyAlignment="1">
      <alignment vertical="center" shrinkToFit="1"/>
    </xf>
    <xf numFmtId="184" fontId="35" fillId="0" borderId="3" xfId="22" applyNumberFormat="1" applyFont="1" applyFill="1" applyBorder="1" applyAlignment="1">
      <alignment horizontal="right" vertical="center" shrinkToFit="1"/>
    </xf>
    <xf numFmtId="37" fontId="35" fillId="0" borderId="3" xfId="51" applyNumberFormat="1" applyFont="1" applyBorder="1" applyAlignment="1">
      <alignment horizontal="right" vertical="center" shrinkToFit="1"/>
    </xf>
    <xf numFmtId="199" fontId="35" fillId="0" borderId="3" xfId="28" applyNumberFormat="1" applyFont="1" applyBorder="1" applyAlignment="1" applyProtection="1">
      <alignment horizontal="right" shrinkToFit="1"/>
      <protection locked="0"/>
    </xf>
    <xf numFmtId="184" fontId="35" fillId="0" borderId="3" xfId="22" applyNumberFormat="1" applyFont="1" applyFill="1" applyBorder="1" applyAlignment="1">
      <alignment shrinkToFit="1"/>
    </xf>
    <xf numFmtId="184" fontId="35" fillId="0" borderId="3" xfId="22" applyNumberFormat="1" applyFont="1" applyFill="1" applyBorder="1" applyAlignment="1">
      <alignment vertical="center" shrinkToFit="1"/>
    </xf>
    <xf numFmtId="38" fontId="44" fillId="0" borderId="0" xfId="21" applyFont="1" applyFill="1" applyAlignment="1">
      <alignment vertical="center" shrinkToFit="1"/>
    </xf>
    <xf numFmtId="49" fontId="35" fillId="0" borderId="7" xfId="51" applyNumberFormat="1" applyFont="1" applyFill="1" applyBorder="1" applyAlignment="1">
      <alignment horizontal="center" vertical="center"/>
    </xf>
    <xf numFmtId="49" fontId="35" fillId="0" borderId="5" xfId="51" applyNumberFormat="1" applyFont="1" applyFill="1" applyBorder="1" applyAlignment="1">
      <alignment horizontal="center" vertical="center"/>
    </xf>
    <xf numFmtId="49" fontId="35" fillId="0" borderId="4" xfId="51" applyNumberFormat="1" applyFont="1" applyFill="1" applyBorder="1" applyAlignment="1">
      <alignment horizontal="center" vertical="center"/>
    </xf>
    <xf numFmtId="3" fontId="35" fillId="0" borderId="11" xfId="51" applyNumberFormat="1" applyFont="1" applyFill="1" applyBorder="1" applyAlignment="1">
      <alignment horizontal="center" vertical="center" wrapText="1"/>
    </xf>
    <xf numFmtId="3" fontId="35" fillId="0" borderId="12" xfId="51" applyNumberFormat="1" applyFont="1" applyFill="1" applyBorder="1" applyAlignment="1">
      <alignment horizontal="center" vertical="center" wrapText="1"/>
    </xf>
    <xf numFmtId="197" fontId="35" fillId="0" borderId="11" xfId="51" applyNumberFormat="1" applyFont="1" applyFill="1" applyBorder="1" applyAlignment="1">
      <alignment horizontal="center" vertical="center" wrapText="1"/>
    </xf>
    <xf numFmtId="177" fontId="35" fillId="0" borderId="6" xfId="51" applyNumberFormat="1" applyFont="1" applyFill="1" applyBorder="1" applyAlignment="1">
      <alignment horizontal="center" vertical="center" wrapText="1"/>
    </xf>
    <xf numFmtId="177" fontId="35" fillId="0" borderId="11" xfId="51" applyNumberFormat="1" applyFont="1" applyFill="1" applyBorder="1" applyAlignment="1">
      <alignment horizontal="center" vertical="center" wrapText="1"/>
    </xf>
    <xf numFmtId="3" fontId="35" fillId="0" borderId="6" xfId="51" applyNumberFormat="1" applyFont="1" applyFill="1" applyBorder="1" applyAlignment="1">
      <alignment horizontal="center" vertical="center"/>
    </xf>
    <xf numFmtId="3" fontId="35" fillId="0" borderId="11" xfId="51" applyNumberFormat="1" applyFont="1" applyFill="1" applyBorder="1" applyAlignment="1">
      <alignment horizontal="center" vertical="center"/>
    </xf>
    <xf numFmtId="187" fontId="35" fillId="0" borderId="11" xfId="51" applyNumberFormat="1" applyFont="1" applyFill="1" applyBorder="1" applyAlignment="1">
      <alignment horizontal="center" vertical="center" wrapText="1"/>
    </xf>
    <xf numFmtId="49" fontId="35" fillId="0" borderId="14" xfId="51" applyNumberFormat="1" applyFont="1" applyFill="1" applyBorder="1" applyAlignment="1">
      <alignment horizontal="center" vertical="center"/>
    </xf>
    <xf numFmtId="49" fontId="35" fillId="0" borderId="15" xfId="51" applyNumberFormat="1" applyFont="1" applyFill="1" applyBorder="1" applyAlignment="1">
      <alignment horizontal="center" vertical="center"/>
    </xf>
    <xf numFmtId="49" fontId="35" fillId="0" borderId="13" xfId="51" applyNumberFormat="1" applyFont="1" applyFill="1" applyBorder="1" applyAlignment="1">
      <alignment horizontal="center" vertical="center"/>
    </xf>
    <xf numFmtId="177" fontId="35" fillId="0" borderId="0" xfId="51" applyNumberFormat="1" applyFont="1" applyFill="1" applyBorder="1" applyAlignment="1">
      <alignment horizontal="center" vertical="center" wrapText="1"/>
    </xf>
    <xf numFmtId="194" fontId="38" fillId="0" borderId="12" xfId="51" applyNumberFormat="1" applyFont="1" applyFill="1" applyBorder="1" applyAlignment="1">
      <alignment horizontal="center" vertical="center" wrapText="1"/>
    </xf>
    <xf numFmtId="176" fontId="35" fillId="0" borderId="11" xfId="51" applyNumberFormat="1" applyFont="1" applyFill="1" applyBorder="1" applyAlignment="1">
      <alignment horizontal="center" vertical="center" wrapText="1"/>
    </xf>
    <xf numFmtId="3" fontId="35" fillId="0" borderId="6" xfId="51" applyNumberFormat="1" applyFont="1" applyFill="1" applyBorder="1" applyAlignment="1">
      <alignment horizontal="center" vertical="center" wrapText="1"/>
    </xf>
    <xf numFmtId="49" fontId="35" fillId="0" borderId="9" xfId="51" applyNumberFormat="1" applyFont="1" applyFill="1" applyBorder="1" applyAlignment="1">
      <alignment horizontal="center" vertical="center" shrinkToFit="1"/>
    </xf>
    <xf numFmtId="0" fontId="35" fillId="0" borderId="2" xfId="0" applyFont="1" applyFill="1" applyBorder="1" applyAlignment="1">
      <alignment horizontal="center" vertical="center" shrinkToFit="1"/>
    </xf>
    <xf numFmtId="0" fontId="35" fillId="0" borderId="8" xfId="0" applyFont="1" applyFill="1" applyBorder="1" applyAlignment="1">
      <alignment horizontal="center" vertical="center" shrinkToFit="1"/>
    </xf>
    <xf numFmtId="49" fontId="35" fillId="0" borderId="9" xfId="51" applyNumberFormat="1" applyFont="1" applyFill="1" applyBorder="1" applyAlignment="1">
      <alignment horizontal="center" vertical="center"/>
    </xf>
    <xf numFmtId="49" fontId="35" fillId="0" borderId="2" xfId="51" applyNumberFormat="1" applyFont="1" applyFill="1" applyBorder="1" applyAlignment="1">
      <alignment horizontal="center" vertical="center"/>
    </xf>
    <xf numFmtId="49" fontId="35" fillId="0" borderId="8" xfId="51" applyNumberFormat="1" applyFont="1" applyFill="1" applyBorder="1" applyAlignment="1">
      <alignment horizontal="center" vertical="center"/>
    </xf>
    <xf numFmtId="197" fontId="35" fillId="0" borderId="9" xfId="51" quotePrefix="1" applyNumberFormat="1" applyFont="1" applyFill="1" applyBorder="1" applyAlignment="1">
      <alignment horizontal="center" vertical="center"/>
    </xf>
    <xf numFmtId="197" fontId="35" fillId="0" borderId="2" xfId="51" quotePrefix="1" applyNumberFormat="1" applyFont="1" applyFill="1" applyBorder="1" applyAlignment="1">
      <alignment horizontal="center" vertical="center"/>
    </xf>
    <xf numFmtId="49" fontId="35" fillId="0" borderId="9" xfId="51" applyNumberFormat="1" applyFont="1" applyFill="1" applyBorder="1" applyAlignment="1" applyProtection="1">
      <alignment horizontal="center" vertical="center"/>
      <protection locked="0"/>
    </xf>
    <xf numFmtId="49" fontId="35" fillId="0" borderId="2" xfId="51" applyNumberFormat="1" applyFont="1" applyFill="1" applyBorder="1" applyAlignment="1" applyProtection="1">
      <alignment horizontal="center" vertical="center"/>
      <protection locked="0"/>
    </xf>
    <xf numFmtId="49" fontId="35" fillId="0" borderId="9" xfId="51" applyNumberFormat="1" applyFont="1" applyFill="1" applyBorder="1" applyAlignment="1">
      <alignment horizontal="center" vertical="center" justifyLastLine="1"/>
    </xf>
    <xf numFmtId="49" fontId="35" fillId="0" borderId="2" xfId="51" applyNumberFormat="1" applyFont="1" applyFill="1" applyBorder="1" applyAlignment="1">
      <alignment horizontal="center" vertical="center" justifyLastLine="1"/>
    </xf>
    <xf numFmtId="0" fontId="35" fillId="0" borderId="2" xfId="0" applyFont="1" applyFill="1" applyBorder="1" applyAlignment="1">
      <alignment horizontal="center" vertical="center"/>
    </xf>
    <xf numFmtId="0" fontId="35" fillId="0" borderId="8" xfId="0" applyFont="1" applyFill="1" applyBorder="1" applyAlignment="1">
      <alignment horizontal="center" vertical="center"/>
    </xf>
    <xf numFmtId="49" fontId="35" fillId="0" borderId="8" xfId="51" applyNumberFormat="1" applyFont="1" applyFill="1" applyBorder="1" applyAlignment="1">
      <alignment horizontal="center" vertical="center" shrinkToFit="1"/>
    </xf>
    <xf numFmtId="0" fontId="37" fillId="0" borderId="5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vertical="center" wrapText="1"/>
    </xf>
    <xf numFmtId="0" fontId="35" fillId="0" borderId="12" xfId="51" applyFont="1" applyFill="1" applyBorder="1" applyAlignment="1">
      <alignment horizontal="center" vertical="center" wrapText="1"/>
    </xf>
    <xf numFmtId="186" fontId="38" fillId="0" borderId="12" xfId="51" applyNumberFormat="1" applyFont="1" applyFill="1" applyBorder="1" applyAlignment="1">
      <alignment horizontal="center" vertical="center" wrapText="1" shrinkToFit="1"/>
    </xf>
    <xf numFmtId="179" fontId="35" fillId="0" borderId="12" xfId="51" applyNumberFormat="1" applyFont="1" applyFill="1" applyBorder="1" applyAlignment="1">
      <alignment horizontal="center" vertical="center"/>
    </xf>
    <xf numFmtId="179" fontId="35" fillId="0" borderId="10" xfId="51" applyNumberFormat="1" applyFont="1" applyFill="1" applyBorder="1" applyAlignment="1">
      <alignment horizontal="center" vertical="center"/>
    </xf>
    <xf numFmtId="49" fontId="35" fillId="0" borderId="11" xfId="51" applyNumberFormat="1" applyFont="1" applyFill="1" applyBorder="1" applyAlignment="1">
      <alignment horizontal="center" vertical="center" wrapText="1" shrinkToFit="1"/>
    </xf>
    <xf numFmtId="49" fontId="35" fillId="0" borderId="6" xfId="51" applyNumberFormat="1" applyFont="1" applyFill="1" applyBorder="1" applyAlignment="1">
      <alignment horizontal="center" vertical="center" wrapText="1"/>
    </xf>
    <xf numFmtId="49" fontId="35" fillId="0" borderId="11" xfId="51" applyNumberFormat="1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/>
    </xf>
    <xf numFmtId="49" fontId="35" fillId="0" borderId="2" xfId="51" applyNumberFormat="1" applyFont="1" applyFill="1" applyBorder="1" applyAlignment="1">
      <alignment horizontal="center" vertical="center" shrinkToFit="1"/>
    </xf>
    <xf numFmtId="0" fontId="35" fillId="0" borderId="11" xfId="47" applyFont="1" applyFill="1" applyBorder="1" applyAlignment="1">
      <alignment horizontal="center" vertical="center" wrapText="1" shrinkToFit="1"/>
    </xf>
    <xf numFmtId="197" fontId="35" fillId="0" borderId="11" xfId="51" applyNumberFormat="1" applyFont="1" applyFill="1" applyBorder="1" applyAlignment="1">
      <alignment horizontal="center" vertical="center" wrapText="1" shrinkToFit="1"/>
    </xf>
    <xf numFmtId="197" fontId="35" fillId="0" borderId="16" xfId="51" applyNumberFormat="1" applyFont="1" applyFill="1" applyBorder="1" applyAlignment="1">
      <alignment horizontal="center" vertical="center" wrapText="1" shrinkToFit="1"/>
    </xf>
    <xf numFmtId="3" fontId="35" fillId="0" borderId="6" xfId="51" applyNumberFormat="1" applyFont="1" applyFill="1" applyBorder="1" applyAlignment="1">
      <alignment horizontal="center" vertical="center" wrapText="1" shrinkToFit="1"/>
    </xf>
    <xf numFmtId="3" fontId="35" fillId="0" borderId="11" xfId="51" applyNumberFormat="1" applyFont="1" applyFill="1" applyBorder="1" applyAlignment="1">
      <alignment horizontal="center" vertical="center" wrapText="1" shrinkToFit="1"/>
    </xf>
    <xf numFmtId="3" fontId="35" fillId="0" borderId="7" xfId="51" applyNumberFormat="1" applyFont="1" applyFill="1" applyBorder="1" applyAlignment="1">
      <alignment horizontal="center" vertical="center" wrapText="1" shrinkToFit="1"/>
    </xf>
    <xf numFmtId="3" fontId="35" fillId="0" borderId="12" xfId="51" applyNumberFormat="1" applyFont="1" applyFill="1" applyBorder="1" applyAlignment="1">
      <alignment horizontal="center" vertical="center" wrapText="1" shrinkToFit="1"/>
    </xf>
    <xf numFmtId="0" fontId="35" fillId="0" borderId="7" xfId="51" applyFont="1" applyFill="1" applyBorder="1" applyAlignment="1">
      <alignment horizontal="center" vertical="center" shrinkToFit="1"/>
    </xf>
    <xf numFmtId="0" fontId="35" fillId="0" borderId="12" xfId="51" applyFont="1" applyFill="1" applyBorder="1" applyAlignment="1">
      <alignment horizontal="center" vertical="center" shrinkToFit="1"/>
    </xf>
    <xf numFmtId="0" fontId="35" fillId="0" borderId="9" xfId="51" applyFont="1" applyFill="1" applyBorder="1" applyAlignment="1">
      <alignment horizontal="center" vertical="center" shrinkToFit="1"/>
    </xf>
    <xf numFmtId="0" fontId="35" fillId="0" borderId="2" xfId="0" applyFont="1" applyFill="1" applyBorder="1" applyAlignment="1">
      <alignment vertical="center" shrinkToFit="1"/>
    </xf>
    <xf numFmtId="0" fontId="35" fillId="0" borderId="8" xfId="0" applyFont="1" applyFill="1" applyBorder="1" applyAlignment="1">
      <alignment vertical="center" shrinkToFit="1"/>
    </xf>
    <xf numFmtId="0" fontId="35" fillId="0" borderId="6" xfId="51" applyFont="1" applyFill="1" applyBorder="1" applyAlignment="1">
      <alignment horizontal="center" vertical="center" wrapText="1"/>
    </xf>
    <xf numFmtId="0" fontId="35" fillId="0" borderId="11" xfId="51" applyFont="1" applyFill="1" applyBorder="1" applyAlignment="1">
      <alignment horizontal="center" vertical="center" wrapText="1"/>
    </xf>
    <xf numFmtId="0" fontId="38" fillId="0" borderId="7" xfId="51" applyFont="1" applyFill="1" applyBorder="1" applyAlignment="1">
      <alignment horizontal="center" vertical="center" wrapText="1"/>
    </xf>
    <xf numFmtId="0" fontId="38" fillId="0" borderId="12" xfId="51" applyFont="1" applyFill="1" applyBorder="1" applyAlignment="1">
      <alignment horizontal="center" vertical="center" wrapText="1"/>
    </xf>
  </cellXfs>
  <cellStyles count="64">
    <cellStyle name="Calc Currency (0)" xfId="1" xr:uid="{00000000-0005-0000-0000-000000000000}"/>
    <cellStyle name="Comma [0]_Full Year FY96" xfId="2" xr:uid="{00000000-0005-0000-0000-000001000000}"/>
    <cellStyle name="Comma_Full Year FY96" xfId="3" xr:uid="{00000000-0005-0000-0000-000002000000}"/>
    <cellStyle name="Currency [0]_CCOCPX" xfId="4" xr:uid="{00000000-0005-0000-0000-000003000000}"/>
    <cellStyle name="Currency_CCOCPX" xfId="5" xr:uid="{00000000-0005-0000-0000-000004000000}"/>
    <cellStyle name="entry" xfId="6" xr:uid="{00000000-0005-0000-0000-000005000000}"/>
    <cellStyle name="Grey" xfId="7" xr:uid="{00000000-0005-0000-0000-000006000000}"/>
    <cellStyle name="Header1" xfId="8" xr:uid="{00000000-0005-0000-0000-000007000000}"/>
    <cellStyle name="Header2" xfId="9" xr:uid="{00000000-0005-0000-0000-000008000000}"/>
    <cellStyle name="Input [yellow]" xfId="10" xr:uid="{00000000-0005-0000-0000-000009000000}"/>
    <cellStyle name="Normal - Style1" xfId="11" xr:uid="{00000000-0005-0000-0000-00000A000000}"/>
    <cellStyle name="Normal_#18-Internet" xfId="12" xr:uid="{00000000-0005-0000-0000-00000B000000}"/>
    <cellStyle name="Percent [2]" xfId="13" xr:uid="{00000000-0005-0000-0000-00000C000000}"/>
    <cellStyle name="price" xfId="14" xr:uid="{00000000-0005-0000-0000-00000D000000}"/>
    <cellStyle name="revised" xfId="15" xr:uid="{00000000-0005-0000-0000-00000E000000}"/>
    <cellStyle name="section" xfId="16" xr:uid="{00000000-0005-0000-0000-00000F000000}"/>
    <cellStyle name="subhead" xfId="17" xr:uid="{00000000-0005-0000-0000-000010000000}"/>
    <cellStyle name="title" xfId="18" xr:uid="{00000000-0005-0000-0000-000011000000}"/>
    <cellStyle name="センター" xfId="19" xr:uid="{00000000-0005-0000-0000-000012000000}"/>
    <cellStyle name="パーセント 2" xfId="59" xr:uid="{00000000-0005-0000-0000-000013000000}"/>
    <cellStyle name="パーセント 3" xfId="62" xr:uid="{00000000-0005-0000-0000-000014000000}"/>
    <cellStyle name="ハイパーリンク 2" xfId="20" xr:uid="{00000000-0005-0000-0000-000015000000}"/>
    <cellStyle name="桁区切り" xfId="21" builtinId="6"/>
    <cellStyle name="桁区切り 2" xfId="22" xr:uid="{00000000-0005-0000-0000-000017000000}"/>
    <cellStyle name="桁区切り 2 2" xfId="23" xr:uid="{00000000-0005-0000-0000-000018000000}"/>
    <cellStyle name="桁区切り 2 2 2" xfId="24" xr:uid="{00000000-0005-0000-0000-000019000000}"/>
    <cellStyle name="桁区切り 2 3" xfId="25" xr:uid="{00000000-0005-0000-0000-00001A000000}"/>
    <cellStyle name="桁区切り 2 4" xfId="61" xr:uid="{00000000-0005-0000-0000-00001B000000}"/>
    <cellStyle name="桁区切り 3" xfId="26" xr:uid="{00000000-0005-0000-0000-00001C000000}"/>
    <cellStyle name="桁区切り 4" xfId="58" xr:uid="{00000000-0005-0000-0000-00001D000000}"/>
    <cellStyle name="桁区切り 5" xfId="63" xr:uid="{00000000-0005-0000-0000-00001E000000}"/>
    <cellStyle name="標準" xfId="0" builtinId="0"/>
    <cellStyle name="標準 10" xfId="27" xr:uid="{00000000-0005-0000-0000-000020000000}"/>
    <cellStyle name="標準 11" xfId="57" xr:uid="{00000000-0005-0000-0000-000021000000}"/>
    <cellStyle name="標準 2" xfId="28" xr:uid="{00000000-0005-0000-0000-000022000000}"/>
    <cellStyle name="標準 2 2" xfId="29" xr:uid="{00000000-0005-0000-0000-000023000000}"/>
    <cellStyle name="標準 2 3" xfId="30" xr:uid="{00000000-0005-0000-0000-000024000000}"/>
    <cellStyle name="標準 2 4" xfId="31" xr:uid="{00000000-0005-0000-0000-000025000000}"/>
    <cellStyle name="標準 2 5" xfId="60" xr:uid="{00000000-0005-0000-0000-000026000000}"/>
    <cellStyle name="標準 3" xfId="32" xr:uid="{00000000-0005-0000-0000-000027000000}"/>
    <cellStyle name="標準 3 2" xfId="33" xr:uid="{00000000-0005-0000-0000-000028000000}"/>
    <cellStyle name="標準 3 3" xfId="34" xr:uid="{00000000-0005-0000-0000-000029000000}"/>
    <cellStyle name="標準 3 4" xfId="35" xr:uid="{00000000-0005-0000-0000-00002A000000}"/>
    <cellStyle name="標準 4" xfId="36" xr:uid="{00000000-0005-0000-0000-00002B000000}"/>
    <cellStyle name="標準 4 2" xfId="37" xr:uid="{00000000-0005-0000-0000-00002C000000}"/>
    <cellStyle name="標準 5" xfId="38" xr:uid="{00000000-0005-0000-0000-00002D000000}"/>
    <cellStyle name="標準 6" xfId="39" xr:uid="{00000000-0005-0000-0000-00002E000000}"/>
    <cellStyle name="標準 7" xfId="40" xr:uid="{00000000-0005-0000-0000-00002F000000}"/>
    <cellStyle name="標準 8" xfId="41" xr:uid="{00000000-0005-0000-0000-000030000000}"/>
    <cellStyle name="標準 9" xfId="42" xr:uid="{00000000-0005-0000-0000-000031000000}"/>
    <cellStyle name="標準_■主要系列表" xfId="43" xr:uid="{00000000-0005-0000-0000-000032000000}"/>
    <cellStyle name="標準_147" xfId="44" xr:uid="{00000000-0005-0000-0000-000033000000}"/>
    <cellStyle name="標準_5歳別人口" xfId="45" xr:uid="{00000000-0005-0000-0000-000034000000}"/>
    <cellStyle name="標準_Ⅲ林業17" xfId="46" xr:uid="{00000000-0005-0000-0000-000035000000}"/>
    <cellStyle name="標準_H11市町村印刷 " xfId="47" xr:uid="{00000000-0005-0000-0000-000036000000}"/>
    <cellStyle name="標準_JB16" xfId="48" xr:uid="{00000000-0005-0000-0000-000037000000}"/>
    <cellStyle name="標準_一覧表様式40100" xfId="49" xr:uid="{00000000-0005-0000-0000-000038000000}"/>
    <cellStyle name="標準_印刷用" xfId="50" xr:uid="{00000000-0005-0000-0000-000039000000}"/>
    <cellStyle name="標準_市町村印刷" xfId="51" xr:uid="{00000000-0005-0000-0000-00003A000000}"/>
    <cellStyle name="標準_第10表" xfId="52" xr:uid="{00000000-0005-0000-0000-00003B000000}"/>
    <cellStyle name="標準_第２１表" xfId="53" xr:uid="{00000000-0005-0000-0000-00003C000000}"/>
    <cellStyle name="標準_第２表" xfId="54" xr:uid="{00000000-0005-0000-0000-00003D000000}"/>
    <cellStyle name="標準_第３表" xfId="55" xr:uid="{00000000-0005-0000-0000-00003E000000}"/>
    <cellStyle name="標準_第9表" xfId="56" xr:uid="{00000000-0005-0000-0000-00003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+mn-cs"/>
              </a:defRPr>
            </a:pPr>
            <a:r>
              <a:rPr lang="ja-JP" sz="1100">
                <a:latin typeface="みんなの文字ゴTTh-R" panose="020B0500000000000000" pitchFamily="50" charset="-128"/>
                <a:ea typeface="みんなの文字ゴTTh-R" panose="020B0500000000000000" pitchFamily="50" charset="-128"/>
              </a:rPr>
              <a:t>人口・世帯数（町・村）</a:t>
            </a:r>
          </a:p>
        </c:rich>
      </c:tx>
      <c:layout>
        <c:manualLayout>
          <c:xMode val="edge"/>
          <c:yMode val="edge"/>
          <c:x val="0.26553120588874485"/>
          <c:y val="1.97909329476958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/>
              </a:solidFill>
              <a:latin typeface="みんなの文字ゴTTh-R" panose="020B0500000000000000" pitchFamily="50" charset="-128"/>
              <a:ea typeface="みんなの文字ゴTTh-R" panose="020B05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6270926654981988"/>
          <c:y val="0.19162468088469023"/>
          <c:w val="0.69466304413519553"/>
          <c:h val="0.55882958976927677"/>
        </c:manualLayout>
      </c:layout>
      <c:barChart>
        <c:barDir val="col"/>
        <c:grouping val="clustered"/>
        <c:varyColors val="0"/>
        <c:ser>
          <c:idx val="0"/>
          <c:order val="0"/>
          <c:tx>
            <c:v>人口(左軸)</c:v>
          </c:tx>
          <c:spPr>
            <a:solidFill>
              <a:schemeClr val="tx2">
                <a:lumMod val="50000"/>
              </a:schemeClr>
            </a:solidFill>
            <a:ln w="6350">
              <a:solidFill>
                <a:srgbClr val="002060"/>
              </a:solidFill>
            </a:ln>
            <a:effectLst/>
          </c:spPr>
          <c:invertIfNegative val="0"/>
          <c:cat>
            <c:strRef>
              <c:f>データ①!$A$40:$A$51</c:f>
              <c:strCache>
                <c:ptCount val="12"/>
                <c:pt idx="0">
                  <c:v>大玉村</c:v>
                </c:pt>
                <c:pt idx="1">
                  <c:v>鏡石町</c:v>
                </c:pt>
                <c:pt idx="2">
                  <c:v>天栄村</c:v>
                </c:pt>
                <c:pt idx="3">
                  <c:v>磐梯町</c:v>
                </c:pt>
                <c:pt idx="4">
                  <c:v>猪苗代町</c:v>
                </c:pt>
                <c:pt idx="5">
                  <c:v>石川町</c:v>
                </c:pt>
                <c:pt idx="6">
                  <c:v>玉川村</c:v>
                </c:pt>
                <c:pt idx="7">
                  <c:v>平田村</c:v>
                </c:pt>
                <c:pt idx="8">
                  <c:v>浅川町</c:v>
                </c:pt>
                <c:pt idx="9">
                  <c:v>古殿町</c:v>
                </c:pt>
                <c:pt idx="10">
                  <c:v>三春町</c:v>
                </c:pt>
                <c:pt idx="11">
                  <c:v>小野町</c:v>
                </c:pt>
              </c:strCache>
            </c:strRef>
          </c:cat>
          <c:val>
            <c:numRef>
              <c:f>データ①!$E$40:$E$51</c:f>
              <c:numCache>
                <c:formatCode>#,##0</c:formatCode>
                <c:ptCount val="12"/>
                <c:pt idx="0">
                  <c:v>8893</c:v>
                </c:pt>
                <c:pt idx="1">
                  <c:v>12088</c:v>
                </c:pt>
                <c:pt idx="2">
                  <c:v>4935</c:v>
                </c:pt>
                <c:pt idx="3">
                  <c:v>3153</c:v>
                </c:pt>
                <c:pt idx="4">
                  <c:v>12709</c:v>
                </c:pt>
                <c:pt idx="5">
                  <c:v>13783</c:v>
                </c:pt>
                <c:pt idx="6">
                  <c:v>6029</c:v>
                </c:pt>
                <c:pt idx="7">
                  <c:v>5442</c:v>
                </c:pt>
                <c:pt idx="8">
                  <c:v>5687</c:v>
                </c:pt>
                <c:pt idx="9">
                  <c:v>4452</c:v>
                </c:pt>
                <c:pt idx="10">
                  <c:v>16485</c:v>
                </c:pt>
                <c:pt idx="11">
                  <c:v>8765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F9-4C39-B384-E1F8ACE0C625}"/>
            </c:ext>
          </c:extLst>
        </c:ser>
        <c:ser>
          <c:idx val="2"/>
          <c:order val="2"/>
          <c:tx>
            <c:v>ダミー２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データ①!$A$40:$A$51</c:f>
              <c:strCache>
                <c:ptCount val="12"/>
                <c:pt idx="0">
                  <c:v>大玉村</c:v>
                </c:pt>
                <c:pt idx="1">
                  <c:v>鏡石町</c:v>
                </c:pt>
                <c:pt idx="2">
                  <c:v>天栄村</c:v>
                </c:pt>
                <c:pt idx="3">
                  <c:v>磐梯町</c:v>
                </c:pt>
                <c:pt idx="4">
                  <c:v>猪苗代町</c:v>
                </c:pt>
                <c:pt idx="5">
                  <c:v>石川町</c:v>
                </c:pt>
                <c:pt idx="6">
                  <c:v>玉川村</c:v>
                </c:pt>
                <c:pt idx="7">
                  <c:v>平田村</c:v>
                </c:pt>
                <c:pt idx="8">
                  <c:v>浅川町</c:v>
                </c:pt>
                <c:pt idx="9">
                  <c:v>古殿町</c:v>
                </c:pt>
                <c:pt idx="10">
                  <c:v>三春町</c:v>
                </c:pt>
                <c:pt idx="11">
                  <c:v>小野町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0F9-4C39-B384-E1F8ACE0C6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5919224"/>
        <c:axId val="105919608"/>
      </c:barChart>
      <c:barChart>
        <c:barDir val="col"/>
        <c:grouping val="clustered"/>
        <c:varyColors val="0"/>
        <c:ser>
          <c:idx val="1"/>
          <c:order val="1"/>
          <c:tx>
            <c:v>ダミー１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#REF!</c:f>
            </c:multiLvlStrRef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0F9-4C39-B384-E1F8ACE0C625}"/>
            </c:ext>
          </c:extLst>
        </c:ser>
        <c:ser>
          <c:idx val="3"/>
          <c:order val="3"/>
          <c:tx>
            <c:v>世帯数(右軸)</c:v>
          </c:tx>
          <c:spPr>
            <a:pattFill prst="ltUpDiag">
              <a:fgClr>
                <a:srgbClr val="002060"/>
              </a:fgClr>
              <a:bgClr>
                <a:schemeClr val="bg1"/>
              </a:bgClr>
            </a:pattFill>
            <a:ln w="6350">
              <a:solidFill>
                <a:srgbClr val="002060"/>
              </a:solidFill>
            </a:ln>
            <a:effectLst/>
          </c:spPr>
          <c:invertIfNegative val="0"/>
          <c:cat>
            <c:multiLvlStrRef>
              <c:f>#REF!</c:f>
            </c:multiLvlStrRef>
          </c:cat>
          <c:val>
            <c:numRef>
              <c:f>データ①!$C$40:$C$51</c:f>
              <c:numCache>
                <c:formatCode>#,##0;[Red]#,##0</c:formatCode>
                <c:ptCount val="12"/>
                <c:pt idx="0">
                  <c:v>3023</c:v>
                </c:pt>
                <c:pt idx="1">
                  <c:v>4499</c:v>
                </c:pt>
                <c:pt idx="2">
                  <c:v>1697</c:v>
                </c:pt>
                <c:pt idx="3">
                  <c:v>1091</c:v>
                </c:pt>
                <c:pt idx="4">
                  <c:v>4679</c:v>
                </c:pt>
                <c:pt idx="5">
                  <c:v>5306</c:v>
                </c:pt>
                <c:pt idx="6">
                  <c:v>1985</c:v>
                </c:pt>
                <c:pt idx="7">
                  <c:v>1925</c:v>
                </c:pt>
                <c:pt idx="8">
                  <c:v>2070</c:v>
                </c:pt>
                <c:pt idx="9">
                  <c:v>1616</c:v>
                </c:pt>
                <c:pt idx="10">
                  <c:v>6072</c:v>
                </c:pt>
                <c:pt idx="11">
                  <c:v>3365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F9-4C39-B384-E1F8ACE0C6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5920376"/>
        <c:axId val="105919992"/>
      </c:barChart>
      <c:catAx>
        <c:axId val="105919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+mn-cs"/>
              </a:defRPr>
            </a:pPr>
            <a:endParaRPr lang="ja-JP"/>
          </a:p>
        </c:txPr>
        <c:crossAx val="105919608"/>
        <c:crosses val="autoZero"/>
        <c:auto val="1"/>
        <c:lblAlgn val="ctr"/>
        <c:lblOffset val="100"/>
        <c:noMultiLvlLbl val="0"/>
      </c:catAx>
      <c:valAx>
        <c:axId val="105919608"/>
        <c:scaling>
          <c:orientation val="minMax"/>
          <c:max val="20000"/>
          <c:min val="0"/>
        </c:scaling>
        <c:delete val="0"/>
        <c:axPos val="l"/>
        <c:numFmt formatCode="#,##0_);[Red]\(#,##0\)" sourceLinked="0"/>
        <c:majorTickMark val="out"/>
        <c:minorTickMark val="none"/>
        <c:tickLblPos val="nextTo"/>
        <c:spPr>
          <a:noFill/>
          <a:ln>
            <a:solidFill>
              <a:schemeClr val="bg2">
                <a:lumMod val="9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+mn-cs"/>
              </a:defRPr>
            </a:pPr>
            <a:endParaRPr lang="ja-JP"/>
          </a:p>
        </c:txPr>
        <c:crossAx val="105919224"/>
        <c:crosses val="autoZero"/>
        <c:crossBetween val="between"/>
        <c:majorUnit val="4000"/>
      </c:valAx>
      <c:valAx>
        <c:axId val="105919992"/>
        <c:scaling>
          <c:orientation val="minMax"/>
          <c:max val="8000"/>
        </c:scaling>
        <c:delete val="0"/>
        <c:axPos val="r"/>
        <c:numFmt formatCode="#,##0_);[Red]\(#,##0\)" sourceLinked="0"/>
        <c:majorTickMark val="out"/>
        <c:minorTickMark val="none"/>
        <c:tickLblPos val="nextTo"/>
        <c:spPr>
          <a:noFill/>
          <a:ln>
            <a:solidFill>
              <a:schemeClr val="bg2">
                <a:lumMod val="9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+mn-cs"/>
              </a:defRPr>
            </a:pPr>
            <a:endParaRPr lang="ja-JP"/>
          </a:p>
        </c:txPr>
        <c:crossAx val="105920376"/>
        <c:crosses val="max"/>
        <c:crossBetween val="between"/>
      </c:valAx>
      <c:catAx>
        <c:axId val="105920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59199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4348517090599362"/>
          <c:y val="0.11947373260112076"/>
          <c:w val="0.30604429120992643"/>
          <c:h val="0.138990038546622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みんなの文字ゴTTh-R" panose="020B0500000000000000" pitchFamily="50" charset="-128"/>
              <a:ea typeface="みんなの文字ゴTTh-R" panose="020B05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+mn-cs"/>
              </a:defRPr>
            </a:pPr>
            <a:r>
              <a:rPr lang="ja-JP" altLang="en-US"/>
              <a:t>農業経営体数（個人）</a:t>
            </a:r>
            <a:endParaRPr 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みんなの文字ゴTTh-R" panose="020B0500000000000000" pitchFamily="50" charset="-128"/>
              <a:ea typeface="みんなの文字ゴTTh-R" panose="020B05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1510399188647025"/>
          <c:y val="0.22937895361485691"/>
          <c:w val="0.78071768943376796"/>
          <c:h val="0.47401358610818228"/>
        </c:manualLayout>
      </c:layout>
      <c:barChart>
        <c:barDir val="col"/>
        <c:grouping val="clustered"/>
        <c:varyColors val="0"/>
        <c:ser>
          <c:idx val="0"/>
          <c:order val="0"/>
          <c:tx>
            <c:v>農家数</c:v>
          </c:tx>
          <c:spPr>
            <a:solidFill>
              <a:srgbClr val="002060"/>
            </a:solidFill>
            <a:ln w="6350">
              <a:solidFill>
                <a:srgbClr val="002060"/>
              </a:solidFill>
            </a:ln>
            <a:effectLst/>
          </c:spPr>
          <c:invertIfNegative val="0"/>
          <c:cat>
            <c:strRef>
              <c:f>データ①!$A$35:$A$51</c:f>
              <c:strCache>
                <c:ptCount val="17"/>
                <c:pt idx="0">
                  <c:v>郡山市</c:v>
                </c:pt>
                <c:pt idx="1">
                  <c:v>須賀川市</c:v>
                </c:pt>
                <c:pt idx="2">
                  <c:v>二本松市</c:v>
                </c:pt>
                <c:pt idx="3">
                  <c:v>田村市</c:v>
                </c:pt>
                <c:pt idx="4">
                  <c:v>本宮市</c:v>
                </c:pt>
                <c:pt idx="5">
                  <c:v>大玉村</c:v>
                </c:pt>
                <c:pt idx="6">
                  <c:v>鏡石町</c:v>
                </c:pt>
                <c:pt idx="7">
                  <c:v>天栄村</c:v>
                </c:pt>
                <c:pt idx="8">
                  <c:v>磐梯町</c:v>
                </c:pt>
                <c:pt idx="9">
                  <c:v>猪苗代町</c:v>
                </c:pt>
                <c:pt idx="10">
                  <c:v>石川町</c:v>
                </c:pt>
                <c:pt idx="11">
                  <c:v>玉川村</c:v>
                </c:pt>
                <c:pt idx="12">
                  <c:v>平田村</c:v>
                </c:pt>
                <c:pt idx="13">
                  <c:v>浅川町</c:v>
                </c:pt>
                <c:pt idx="14">
                  <c:v>古殿町</c:v>
                </c:pt>
                <c:pt idx="15">
                  <c:v>三春町</c:v>
                </c:pt>
                <c:pt idx="16">
                  <c:v>小野町</c:v>
                </c:pt>
              </c:strCache>
            </c:strRef>
          </c:cat>
          <c:val>
            <c:numRef>
              <c:f>データ①!$AF$35:$AF$51</c:f>
              <c:numCache>
                <c:formatCode>#,##0;[Red]#,##0</c:formatCode>
                <c:ptCount val="17"/>
                <c:pt idx="0">
                  <c:v>3611</c:v>
                </c:pt>
                <c:pt idx="1">
                  <c:v>2451</c:v>
                </c:pt>
                <c:pt idx="2">
                  <c:v>2114</c:v>
                </c:pt>
                <c:pt idx="3">
                  <c:v>1992</c:v>
                </c:pt>
                <c:pt idx="4">
                  <c:v>891</c:v>
                </c:pt>
                <c:pt idx="5">
                  <c:v>532</c:v>
                </c:pt>
                <c:pt idx="6">
                  <c:v>333</c:v>
                </c:pt>
                <c:pt idx="7">
                  <c:v>396</c:v>
                </c:pt>
                <c:pt idx="8">
                  <c:v>176</c:v>
                </c:pt>
                <c:pt idx="9">
                  <c:v>586</c:v>
                </c:pt>
                <c:pt idx="10">
                  <c:v>720</c:v>
                </c:pt>
                <c:pt idx="11">
                  <c:v>483</c:v>
                </c:pt>
                <c:pt idx="12">
                  <c:v>479</c:v>
                </c:pt>
                <c:pt idx="13">
                  <c:v>324</c:v>
                </c:pt>
                <c:pt idx="14">
                  <c:v>334</c:v>
                </c:pt>
                <c:pt idx="15">
                  <c:v>546</c:v>
                </c:pt>
                <c:pt idx="16">
                  <c:v>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34-4EC0-85DB-5A837B4FB9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-27"/>
        <c:axId val="106119424"/>
        <c:axId val="106115112"/>
      </c:barChart>
      <c:catAx>
        <c:axId val="106119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+mn-cs"/>
              </a:defRPr>
            </a:pPr>
            <a:endParaRPr lang="ja-JP"/>
          </a:p>
        </c:txPr>
        <c:crossAx val="106115112"/>
        <c:crosses val="autoZero"/>
        <c:auto val="1"/>
        <c:lblAlgn val="ctr"/>
        <c:lblOffset val="100"/>
        <c:noMultiLvlLbl val="0"/>
      </c:catAx>
      <c:valAx>
        <c:axId val="106115112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;[Red]#,##0" sourceLinked="1"/>
        <c:majorTickMark val="out"/>
        <c:minorTickMark val="none"/>
        <c:tickLblPos val="nextTo"/>
        <c:spPr>
          <a:noFill/>
          <a:ln>
            <a:solidFill>
              <a:schemeClr val="bg2">
                <a:lumMod val="9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+mn-cs"/>
              </a:defRPr>
            </a:pPr>
            <a:endParaRPr lang="ja-JP"/>
          </a:p>
        </c:txPr>
        <c:crossAx val="106119424"/>
        <c:crosses val="autoZero"/>
        <c:crossBetween val="between"/>
        <c:majorUnit val="500"/>
      </c:valAx>
      <c:spPr>
        <a:noFill/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みんなの文字ゴTTh-R" panose="020B0500000000000000" pitchFamily="50" charset="-128"/>
          <a:ea typeface="みんなの文字ゴTTh-R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+mn-cs"/>
              </a:defRPr>
            </a:pPr>
            <a:r>
              <a:rPr lang="ja-JP" altLang="en-US"/>
              <a:t>経営耕地面積割合</a:t>
            </a:r>
            <a:endParaRPr lang="ja-JP"/>
          </a:p>
        </c:rich>
      </c:tx>
      <c:layout>
        <c:manualLayout>
          <c:xMode val="edge"/>
          <c:yMode val="edge"/>
          <c:x val="0.28452035730910324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みんなの文字ゴTTh-R" panose="020B0500000000000000" pitchFamily="50" charset="-128"/>
              <a:ea typeface="みんなの文字ゴTTh-R" panose="020B05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548420914690081"/>
          <c:y val="0.17685185185185184"/>
          <c:w val="0.63114451627322521"/>
          <c:h val="0.52188247302420532"/>
        </c:manualLayout>
      </c:layout>
      <c:barChart>
        <c:barDir val="col"/>
        <c:grouping val="percentStacked"/>
        <c:varyColors val="0"/>
        <c:ser>
          <c:idx val="0"/>
          <c:order val="0"/>
          <c:tx>
            <c:v>田</c:v>
          </c:tx>
          <c:spPr>
            <a:pattFill prst="ltUpDiag">
              <a:fgClr>
                <a:srgbClr val="002060"/>
              </a:fgClr>
              <a:bgClr>
                <a:schemeClr val="bg1"/>
              </a:bgClr>
            </a:pattFill>
            <a:ln w="6350">
              <a:solidFill>
                <a:srgbClr val="002060"/>
              </a:solidFill>
            </a:ln>
            <a:effectLst/>
          </c:spPr>
          <c:invertIfNegative val="0"/>
          <c:cat>
            <c:strRef>
              <c:f>データ①!$A$35:$A$51</c:f>
              <c:strCache>
                <c:ptCount val="17"/>
                <c:pt idx="0">
                  <c:v>郡山市</c:v>
                </c:pt>
                <c:pt idx="1">
                  <c:v>須賀川市</c:v>
                </c:pt>
                <c:pt idx="2">
                  <c:v>二本松市</c:v>
                </c:pt>
                <c:pt idx="3">
                  <c:v>田村市</c:v>
                </c:pt>
                <c:pt idx="4">
                  <c:v>本宮市</c:v>
                </c:pt>
                <c:pt idx="5">
                  <c:v>大玉村</c:v>
                </c:pt>
                <c:pt idx="6">
                  <c:v>鏡石町</c:v>
                </c:pt>
                <c:pt idx="7">
                  <c:v>天栄村</c:v>
                </c:pt>
                <c:pt idx="8">
                  <c:v>磐梯町</c:v>
                </c:pt>
                <c:pt idx="9">
                  <c:v>猪苗代町</c:v>
                </c:pt>
                <c:pt idx="10">
                  <c:v>石川町</c:v>
                </c:pt>
                <c:pt idx="11">
                  <c:v>玉川村</c:v>
                </c:pt>
                <c:pt idx="12">
                  <c:v>平田村</c:v>
                </c:pt>
                <c:pt idx="13">
                  <c:v>浅川町</c:v>
                </c:pt>
                <c:pt idx="14">
                  <c:v>古殿町</c:v>
                </c:pt>
                <c:pt idx="15">
                  <c:v>三春町</c:v>
                </c:pt>
                <c:pt idx="16">
                  <c:v>小野町</c:v>
                </c:pt>
              </c:strCache>
            </c:strRef>
          </c:cat>
          <c:val>
            <c:numRef>
              <c:f>データ①!$AK$35:$AK$51</c:f>
              <c:numCache>
                <c:formatCode>#,##0_);[Red]\(#,##0\)</c:formatCode>
                <c:ptCount val="17"/>
                <c:pt idx="0">
                  <c:v>737004</c:v>
                </c:pt>
                <c:pt idx="1">
                  <c:v>478789</c:v>
                </c:pt>
                <c:pt idx="2">
                  <c:v>190392</c:v>
                </c:pt>
                <c:pt idx="3">
                  <c:v>145627</c:v>
                </c:pt>
                <c:pt idx="4">
                  <c:v>132905</c:v>
                </c:pt>
                <c:pt idx="5">
                  <c:v>99710</c:v>
                </c:pt>
                <c:pt idx="6">
                  <c:v>62649</c:v>
                </c:pt>
                <c:pt idx="7">
                  <c:v>86209</c:v>
                </c:pt>
                <c:pt idx="8">
                  <c:v>47742</c:v>
                </c:pt>
                <c:pt idx="9">
                  <c:v>227234</c:v>
                </c:pt>
                <c:pt idx="10">
                  <c:v>82391</c:v>
                </c:pt>
                <c:pt idx="11">
                  <c:v>41726</c:v>
                </c:pt>
                <c:pt idx="12">
                  <c:v>51180</c:v>
                </c:pt>
                <c:pt idx="13">
                  <c:v>51494</c:v>
                </c:pt>
                <c:pt idx="14">
                  <c:v>26486</c:v>
                </c:pt>
                <c:pt idx="15">
                  <c:v>34901</c:v>
                </c:pt>
                <c:pt idx="16">
                  <c:v>50176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17-42D5-A1D4-5A51D3F61740}"/>
            </c:ext>
          </c:extLst>
        </c:ser>
        <c:ser>
          <c:idx val="1"/>
          <c:order val="1"/>
          <c:tx>
            <c:v>畑</c:v>
          </c:tx>
          <c:spPr>
            <a:pattFill prst="pct10">
              <a:fgClr>
                <a:srgbClr val="002060"/>
              </a:fgClr>
              <a:bgClr>
                <a:schemeClr val="bg1"/>
              </a:bgClr>
            </a:pattFill>
            <a:ln w="6350">
              <a:solidFill>
                <a:srgbClr val="002060"/>
              </a:solidFill>
            </a:ln>
            <a:effectLst/>
          </c:spPr>
          <c:invertIfNegative val="0"/>
          <c:cat>
            <c:strRef>
              <c:f>データ①!$A$35:$A$51</c:f>
              <c:strCache>
                <c:ptCount val="17"/>
                <c:pt idx="0">
                  <c:v>郡山市</c:v>
                </c:pt>
                <c:pt idx="1">
                  <c:v>須賀川市</c:v>
                </c:pt>
                <c:pt idx="2">
                  <c:v>二本松市</c:v>
                </c:pt>
                <c:pt idx="3">
                  <c:v>田村市</c:v>
                </c:pt>
                <c:pt idx="4">
                  <c:v>本宮市</c:v>
                </c:pt>
                <c:pt idx="5">
                  <c:v>大玉村</c:v>
                </c:pt>
                <c:pt idx="6">
                  <c:v>鏡石町</c:v>
                </c:pt>
                <c:pt idx="7">
                  <c:v>天栄村</c:v>
                </c:pt>
                <c:pt idx="8">
                  <c:v>磐梯町</c:v>
                </c:pt>
                <c:pt idx="9">
                  <c:v>猪苗代町</c:v>
                </c:pt>
                <c:pt idx="10">
                  <c:v>石川町</c:v>
                </c:pt>
                <c:pt idx="11">
                  <c:v>玉川村</c:v>
                </c:pt>
                <c:pt idx="12">
                  <c:v>平田村</c:v>
                </c:pt>
                <c:pt idx="13">
                  <c:v>浅川町</c:v>
                </c:pt>
                <c:pt idx="14">
                  <c:v>古殿町</c:v>
                </c:pt>
                <c:pt idx="15">
                  <c:v>三春町</c:v>
                </c:pt>
                <c:pt idx="16">
                  <c:v>小野町</c:v>
                </c:pt>
              </c:strCache>
            </c:strRef>
          </c:cat>
          <c:val>
            <c:numRef>
              <c:f>データ①!$AL$35:$AL$51</c:f>
              <c:numCache>
                <c:formatCode>#,##0_);[Red]\(#,##0\)</c:formatCode>
                <c:ptCount val="17"/>
                <c:pt idx="0">
                  <c:v>83846</c:v>
                </c:pt>
                <c:pt idx="1">
                  <c:v>55637</c:v>
                </c:pt>
                <c:pt idx="2">
                  <c:v>121710</c:v>
                </c:pt>
                <c:pt idx="3">
                  <c:v>82930</c:v>
                </c:pt>
                <c:pt idx="4">
                  <c:v>20729</c:v>
                </c:pt>
                <c:pt idx="5">
                  <c:v>22053</c:v>
                </c:pt>
                <c:pt idx="6">
                  <c:v>9462</c:v>
                </c:pt>
                <c:pt idx="7">
                  <c:v>6376</c:v>
                </c:pt>
                <c:pt idx="8">
                  <c:v>13962</c:v>
                </c:pt>
                <c:pt idx="9">
                  <c:v>19316</c:v>
                </c:pt>
                <c:pt idx="10">
                  <c:v>26023</c:v>
                </c:pt>
                <c:pt idx="11">
                  <c:v>11338</c:v>
                </c:pt>
                <c:pt idx="12">
                  <c:v>25381</c:v>
                </c:pt>
                <c:pt idx="13">
                  <c:v>4702</c:v>
                </c:pt>
                <c:pt idx="14">
                  <c:v>6874</c:v>
                </c:pt>
                <c:pt idx="15">
                  <c:v>21409</c:v>
                </c:pt>
                <c:pt idx="16">
                  <c:v>25460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17-42D5-A1D4-5A51D3F61740}"/>
            </c:ext>
          </c:extLst>
        </c:ser>
        <c:ser>
          <c:idx val="2"/>
          <c:order val="2"/>
          <c:tx>
            <c:v>樹園地</c:v>
          </c:tx>
          <c:spPr>
            <a:solidFill>
              <a:srgbClr val="002060"/>
            </a:solidFill>
            <a:ln w="6350">
              <a:solidFill>
                <a:srgbClr val="002060"/>
              </a:solidFill>
            </a:ln>
            <a:effectLst/>
          </c:spPr>
          <c:invertIfNegative val="0"/>
          <c:cat>
            <c:strRef>
              <c:f>データ①!$A$35:$A$51</c:f>
              <c:strCache>
                <c:ptCount val="17"/>
                <c:pt idx="0">
                  <c:v>郡山市</c:v>
                </c:pt>
                <c:pt idx="1">
                  <c:v>須賀川市</c:v>
                </c:pt>
                <c:pt idx="2">
                  <c:v>二本松市</c:v>
                </c:pt>
                <c:pt idx="3">
                  <c:v>田村市</c:v>
                </c:pt>
                <c:pt idx="4">
                  <c:v>本宮市</c:v>
                </c:pt>
                <c:pt idx="5">
                  <c:v>大玉村</c:v>
                </c:pt>
                <c:pt idx="6">
                  <c:v>鏡石町</c:v>
                </c:pt>
                <c:pt idx="7">
                  <c:v>天栄村</c:v>
                </c:pt>
                <c:pt idx="8">
                  <c:v>磐梯町</c:v>
                </c:pt>
                <c:pt idx="9">
                  <c:v>猪苗代町</c:v>
                </c:pt>
                <c:pt idx="10">
                  <c:v>石川町</c:v>
                </c:pt>
                <c:pt idx="11">
                  <c:v>玉川村</c:v>
                </c:pt>
                <c:pt idx="12">
                  <c:v>平田村</c:v>
                </c:pt>
                <c:pt idx="13">
                  <c:v>浅川町</c:v>
                </c:pt>
                <c:pt idx="14">
                  <c:v>古殿町</c:v>
                </c:pt>
                <c:pt idx="15">
                  <c:v>三春町</c:v>
                </c:pt>
                <c:pt idx="16">
                  <c:v>小野町</c:v>
                </c:pt>
              </c:strCache>
            </c:strRef>
          </c:cat>
          <c:val>
            <c:numRef>
              <c:f>データ①!$AM$35:$AM$51</c:f>
              <c:numCache>
                <c:formatCode>#,##0_);[Red]\(#,##0\)</c:formatCode>
                <c:ptCount val="17"/>
                <c:pt idx="0">
                  <c:v>7335</c:v>
                </c:pt>
                <c:pt idx="1">
                  <c:v>26009</c:v>
                </c:pt>
                <c:pt idx="2">
                  <c:v>8057</c:v>
                </c:pt>
                <c:pt idx="3">
                  <c:v>2417</c:v>
                </c:pt>
                <c:pt idx="4">
                  <c:v>949</c:v>
                </c:pt>
                <c:pt idx="5">
                  <c:v>856</c:v>
                </c:pt>
                <c:pt idx="6">
                  <c:v>2797</c:v>
                </c:pt>
                <c:pt idx="7">
                  <c:v>777</c:v>
                </c:pt>
                <c:pt idx="8">
                  <c:v>348</c:v>
                </c:pt>
                <c:pt idx="9">
                  <c:v>139</c:v>
                </c:pt>
                <c:pt idx="10">
                  <c:v>3440</c:v>
                </c:pt>
                <c:pt idx="11">
                  <c:v>817</c:v>
                </c:pt>
                <c:pt idx="12">
                  <c:v>50</c:v>
                </c:pt>
                <c:pt idx="13">
                  <c:v>12</c:v>
                </c:pt>
                <c:pt idx="14">
                  <c:v>274</c:v>
                </c:pt>
                <c:pt idx="15">
                  <c:v>1749</c:v>
                </c:pt>
                <c:pt idx="16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17-42D5-A1D4-5A51D3F617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6114720"/>
        <c:axId val="106115504"/>
      </c:barChart>
      <c:catAx>
        <c:axId val="106114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+mn-cs"/>
              </a:defRPr>
            </a:pPr>
            <a:endParaRPr lang="ja-JP"/>
          </a:p>
        </c:txPr>
        <c:crossAx val="106115504"/>
        <c:crosses val="autoZero"/>
        <c:auto val="1"/>
        <c:lblAlgn val="ctr"/>
        <c:lblOffset val="100"/>
        <c:noMultiLvlLbl val="0"/>
      </c:catAx>
      <c:valAx>
        <c:axId val="10611550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solidFill>
              <a:schemeClr val="bg2">
                <a:lumMod val="9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+mn-cs"/>
              </a:defRPr>
            </a:pPr>
            <a:endParaRPr lang="ja-JP"/>
          </a:p>
        </c:txPr>
        <c:crossAx val="106114720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010263270659785"/>
          <c:y val="0.21700933216681248"/>
          <c:w val="0.13129051394977714"/>
          <c:h val="0.33797207640711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みんなの文字ゴTTh-R" panose="020B0500000000000000" pitchFamily="50" charset="-128"/>
              <a:ea typeface="みんなの文字ゴTTh-R" panose="020B05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みんなの文字ゴTTh-R" panose="020B0500000000000000" pitchFamily="50" charset="-128"/>
          <a:ea typeface="みんなの文字ゴTTh-R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+mn-cs"/>
              </a:defRPr>
            </a:pPr>
            <a:r>
              <a:rPr lang="ja-JP"/>
              <a:t>産業別総生産割合</a:t>
            </a:r>
          </a:p>
        </c:rich>
      </c:tx>
      <c:layout>
        <c:manualLayout>
          <c:xMode val="edge"/>
          <c:yMode val="edge"/>
          <c:x val="0.31323760392700878"/>
          <c:y val="3.24075070320785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みんなの文字ゴTTh-R" panose="020B0500000000000000" pitchFamily="50" charset="-128"/>
              <a:ea typeface="みんなの文字ゴTTh-R" panose="020B05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2110704338593188E-2"/>
          <c:y val="0.16570941589770652"/>
          <c:w val="0.73841108219447094"/>
          <c:h val="0.59527432690302484"/>
        </c:manualLayout>
      </c:layout>
      <c:barChart>
        <c:barDir val="col"/>
        <c:grouping val="percentStacked"/>
        <c:varyColors val="0"/>
        <c:ser>
          <c:idx val="1"/>
          <c:order val="0"/>
          <c:tx>
            <c:v>第１次産業</c:v>
          </c:tx>
          <c:spPr>
            <a:solidFill>
              <a:srgbClr val="002060"/>
            </a:solidFill>
            <a:ln w="6350">
              <a:solidFill>
                <a:srgbClr val="002060"/>
              </a:solidFill>
            </a:ln>
            <a:effectLst/>
          </c:spPr>
          <c:invertIfNegative val="0"/>
          <c:cat>
            <c:strRef>
              <c:f>データ①!$A$35:$A$51</c:f>
              <c:strCache>
                <c:ptCount val="17"/>
                <c:pt idx="0">
                  <c:v>郡山市</c:v>
                </c:pt>
                <c:pt idx="1">
                  <c:v>須賀川市</c:v>
                </c:pt>
                <c:pt idx="2">
                  <c:v>二本松市</c:v>
                </c:pt>
                <c:pt idx="3">
                  <c:v>田村市</c:v>
                </c:pt>
                <c:pt idx="4">
                  <c:v>本宮市</c:v>
                </c:pt>
                <c:pt idx="5">
                  <c:v>大玉村</c:v>
                </c:pt>
                <c:pt idx="6">
                  <c:v>鏡石町</c:v>
                </c:pt>
                <c:pt idx="7">
                  <c:v>天栄村</c:v>
                </c:pt>
                <c:pt idx="8">
                  <c:v>磐梯町</c:v>
                </c:pt>
                <c:pt idx="9">
                  <c:v>猪苗代町</c:v>
                </c:pt>
                <c:pt idx="10">
                  <c:v>石川町</c:v>
                </c:pt>
                <c:pt idx="11">
                  <c:v>玉川村</c:v>
                </c:pt>
                <c:pt idx="12">
                  <c:v>平田村</c:v>
                </c:pt>
                <c:pt idx="13">
                  <c:v>浅川町</c:v>
                </c:pt>
                <c:pt idx="14">
                  <c:v>古殿町</c:v>
                </c:pt>
                <c:pt idx="15">
                  <c:v>三春町</c:v>
                </c:pt>
                <c:pt idx="16">
                  <c:v>小野町</c:v>
                </c:pt>
              </c:strCache>
            </c:strRef>
          </c:cat>
          <c:val>
            <c:numRef>
              <c:f>データ①!$BD$35:$BD$51</c:f>
              <c:numCache>
                <c:formatCode>#,##0;"△ "#,##0</c:formatCode>
                <c:ptCount val="17"/>
                <c:pt idx="0">
                  <c:v>7449</c:v>
                </c:pt>
                <c:pt idx="1">
                  <c:v>4271</c:v>
                </c:pt>
                <c:pt idx="2">
                  <c:v>3644</c:v>
                </c:pt>
                <c:pt idx="3">
                  <c:v>3432</c:v>
                </c:pt>
                <c:pt idx="4">
                  <c:v>1013</c:v>
                </c:pt>
                <c:pt idx="5">
                  <c:v>1097</c:v>
                </c:pt>
                <c:pt idx="6">
                  <c:v>630</c:v>
                </c:pt>
                <c:pt idx="7">
                  <c:v>782</c:v>
                </c:pt>
                <c:pt idx="8">
                  <c:v>656</c:v>
                </c:pt>
                <c:pt idx="9">
                  <c:v>1516</c:v>
                </c:pt>
                <c:pt idx="10">
                  <c:v>1404</c:v>
                </c:pt>
                <c:pt idx="11">
                  <c:v>798</c:v>
                </c:pt>
                <c:pt idx="12">
                  <c:v>928</c:v>
                </c:pt>
                <c:pt idx="13">
                  <c:v>586</c:v>
                </c:pt>
                <c:pt idx="14">
                  <c:v>808</c:v>
                </c:pt>
                <c:pt idx="15">
                  <c:v>688</c:v>
                </c:pt>
                <c:pt idx="16">
                  <c:v>1027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96-4A9B-9945-94FC605EA807}"/>
            </c:ext>
          </c:extLst>
        </c:ser>
        <c:ser>
          <c:idx val="2"/>
          <c:order val="1"/>
          <c:tx>
            <c:v>第２次産業</c:v>
          </c:tx>
          <c:spPr>
            <a:pattFill prst="ltUpDiag">
              <a:fgClr>
                <a:srgbClr val="002060"/>
              </a:fgClr>
              <a:bgClr>
                <a:schemeClr val="bg1"/>
              </a:bgClr>
            </a:pattFill>
            <a:ln w="6350">
              <a:solidFill>
                <a:srgbClr val="002060"/>
              </a:solidFill>
            </a:ln>
            <a:effectLst/>
          </c:spPr>
          <c:invertIfNegative val="0"/>
          <c:cat>
            <c:strRef>
              <c:f>データ①!$A$35:$A$51</c:f>
              <c:strCache>
                <c:ptCount val="17"/>
                <c:pt idx="0">
                  <c:v>郡山市</c:v>
                </c:pt>
                <c:pt idx="1">
                  <c:v>須賀川市</c:v>
                </c:pt>
                <c:pt idx="2">
                  <c:v>二本松市</c:v>
                </c:pt>
                <c:pt idx="3">
                  <c:v>田村市</c:v>
                </c:pt>
                <c:pt idx="4">
                  <c:v>本宮市</c:v>
                </c:pt>
                <c:pt idx="5">
                  <c:v>大玉村</c:v>
                </c:pt>
                <c:pt idx="6">
                  <c:v>鏡石町</c:v>
                </c:pt>
                <c:pt idx="7">
                  <c:v>天栄村</c:v>
                </c:pt>
                <c:pt idx="8">
                  <c:v>磐梯町</c:v>
                </c:pt>
                <c:pt idx="9">
                  <c:v>猪苗代町</c:v>
                </c:pt>
                <c:pt idx="10">
                  <c:v>石川町</c:v>
                </c:pt>
                <c:pt idx="11">
                  <c:v>玉川村</c:v>
                </c:pt>
                <c:pt idx="12">
                  <c:v>平田村</c:v>
                </c:pt>
                <c:pt idx="13">
                  <c:v>浅川町</c:v>
                </c:pt>
                <c:pt idx="14">
                  <c:v>古殿町</c:v>
                </c:pt>
                <c:pt idx="15">
                  <c:v>三春町</c:v>
                </c:pt>
                <c:pt idx="16">
                  <c:v>小野町</c:v>
                </c:pt>
              </c:strCache>
            </c:strRef>
          </c:cat>
          <c:val>
            <c:numRef>
              <c:f>データ①!$BE$35:$BE$51</c:f>
              <c:numCache>
                <c:formatCode>#,##0;"△ "#,##0</c:formatCode>
                <c:ptCount val="17"/>
                <c:pt idx="0">
                  <c:v>311494</c:v>
                </c:pt>
                <c:pt idx="1">
                  <c:v>86553</c:v>
                </c:pt>
                <c:pt idx="2">
                  <c:v>79853</c:v>
                </c:pt>
                <c:pt idx="3">
                  <c:v>54648</c:v>
                </c:pt>
                <c:pt idx="4">
                  <c:v>151670</c:v>
                </c:pt>
                <c:pt idx="5">
                  <c:v>5740</c:v>
                </c:pt>
                <c:pt idx="6">
                  <c:v>30341</c:v>
                </c:pt>
                <c:pt idx="7">
                  <c:v>9670</c:v>
                </c:pt>
                <c:pt idx="8">
                  <c:v>31534</c:v>
                </c:pt>
                <c:pt idx="9">
                  <c:v>6706</c:v>
                </c:pt>
                <c:pt idx="10">
                  <c:v>14328</c:v>
                </c:pt>
                <c:pt idx="11">
                  <c:v>12561</c:v>
                </c:pt>
                <c:pt idx="12">
                  <c:v>6368</c:v>
                </c:pt>
                <c:pt idx="13">
                  <c:v>10902</c:v>
                </c:pt>
                <c:pt idx="14">
                  <c:v>6617</c:v>
                </c:pt>
                <c:pt idx="15">
                  <c:v>22156</c:v>
                </c:pt>
                <c:pt idx="16">
                  <c:v>11381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96-4A9B-9945-94FC605EA807}"/>
            </c:ext>
          </c:extLst>
        </c:ser>
        <c:ser>
          <c:idx val="3"/>
          <c:order val="2"/>
          <c:tx>
            <c:v>第３次産業</c:v>
          </c:tx>
          <c:spPr>
            <a:pattFill prst="pct10">
              <a:fgClr>
                <a:srgbClr val="002060"/>
              </a:fgClr>
              <a:bgClr>
                <a:schemeClr val="bg1"/>
              </a:bgClr>
            </a:pattFill>
            <a:ln w="6350">
              <a:solidFill>
                <a:srgbClr val="002060"/>
              </a:solidFill>
            </a:ln>
            <a:effectLst/>
          </c:spPr>
          <c:invertIfNegative val="0"/>
          <c:cat>
            <c:strRef>
              <c:f>データ①!$A$35:$A$51</c:f>
              <c:strCache>
                <c:ptCount val="17"/>
                <c:pt idx="0">
                  <c:v>郡山市</c:v>
                </c:pt>
                <c:pt idx="1">
                  <c:v>須賀川市</c:v>
                </c:pt>
                <c:pt idx="2">
                  <c:v>二本松市</c:v>
                </c:pt>
                <c:pt idx="3">
                  <c:v>田村市</c:v>
                </c:pt>
                <c:pt idx="4">
                  <c:v>本宮市</c:v>
                </c:pt>
                <c:pt idx="5">
                  <c:v>大玉村</c:v>
                </c:pt>
                <c:pt idx="6">
                  <c:v>鏡石町</c:v>
                </c:pt>
                <c:pt idx="7">
                  <c:v>天栄村</c:v>
                </c:pt>
                <c:pt idx="8">
                  <c:v>磐梯町</c:v>
                </c:pt>
                <c:pt idx="9">
                  <c:v>猪苗代町</c:v>
                </c:pt>
                <c:pt idx="10">
                  <c:v>石川町</c:v>
                </c:pt>
                <c:pt idx="11">
                  <c:v>玉川村</c:v>
                </c:pt>
                <c:pt idx="12">
                  <c:v>平田村</c:v>
                </c:pt>
                <c:pt idx="13">
                  <c:v>浅川町</c:v>
                </c:pt>
                <c:pt idx="14">
                  <c:v>古殿町</c:v>
                </c:pt>
                <c:pt idx="15">
                  <c:v>三春町</c:v>
                </c:pt>
                <c:pt idx="16">
                  <c:v>小野町</c:v>
                </c:pt>
              </c:strCache>
            </c:strRef>
          </c:cat>
          <c:val>
            <c:numRef>
              <c:f>データ①!$BF$35:$BF$51</c:f>
              <c:numCache>
                <c:formatCode>#,##0;"△ "#,##0</c:formatCode>
                <c:ptCount val="17"/>
                <c:pt idx="0">
                  <c:v>1053234</c:v>
                </c:pt>
                <c:pt idx="1">
                  <c:v>171861</c:v>
                </c:pt>
                <c:pt idx="2">
                  <c:v>102826</c:v>
                </c:pt>
                <c:pt idx="3">
                  <c:v>63590</c:v>
                </c:pt>
                <c:pt idx="4">
                  <c:v>80417</c:v>
                </c:pt>
                <c:pt idx="5">
                  <c:v>14863</c:v>
                </c:pt>
                <c:pt idx="6">
                  <c:v>24218</c:v>
                </c:pt>
                <c:pt idx="7">
                  <c:v>9726</c:v>
                </c:pt>
                <c:pt idx="8">
                  <c:v>7329</c:v>
                </c:pt>
                <c:pt idx="9">
                  <c:v>32152</c:v>
                </c:pt>
                <c:pt idx="10">
                  <c:v>30513</c:v>
                </c:pt>
                <c:pt idx="11">
                  <c:v>13707</c:v>
                </c:pt>
                <c:pt idx="12">
                  <c:v>11212</c:v>
                </c:pt>
                <c:pt idx="13">
                  <c:v>8030</c:v>
                </c:pt>
                <c:pt idx="14">
                  <c:v>7903</c:v>
                </c:pt>
                <c:pt idx="15">
                  <c:v>34527</c:v>
                </c:pt>
                <c:pt idx="16">
                  <c:v>16431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96-4A9B-9945-94FC605EA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6120600"/>
        <c:axId val="106115896"/>
        <c:extLst/>
      </c:barChart>
      <c:catAx>
        <c:axId val="106120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+mn-cs"/>
              </a:defRPr>
            </a:pPr>
            <a:endParaRPr lang="ja-JP"/>
          </a:p>
        </c:txPr>
        <c:crossAx val="106115896"/>
        <c:crosses val="autoZero"/>
        <c:auto val="1"/>
        <c:lblAlgn val="ctr"/>
        <c:lblOffset val="100"/>
        <c:noMultiLvlLbl val="0"/>
      </c:catAx>
      <c:valAx>
        <c:axId val="106115896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spPr>
          <a:noFill/>
          <a:ln>
            <a:solidFill>
              <a:schemeClr val="bg2">
                <a:lumMod val="9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+mn-cs"/>
              </a:defRPr>
            </a:pPr>
            <a:endParaRPr lang="ja-JP"/>
          </a:p>
        </c:txPr>
        <c:crossAx val="106120600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3558837289618326"/>
          <c:y val="0.17341701776587806"/>
          <c:w val="0.16441155154830017"/>
          <c:h val="0.431829608844327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みんなの文字ゴTTh-R" panose="020B0500000000000000" pitchFamily="50" charset="-128"/>
              <a:ea typeface="みんなの文字ゴTTh-R" panose="020B05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みんなの文字ゴTTh-R" panose="020B0500000000000000" pitchFamily="50" charset="-128"/>
          <a:ea typeface="みんなの文字ゴTTh-R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+mn-cs"/>
              </a:defRPr>
            </a:pPr>
            <a:r>
              <a:rPr lang="ja-JP" altLang="en-US"/>
              <a:t>病院・一般診療所 施設数</a:t>
            </a:r>
            <a:endParaRPr lang="ja-JP"/>
          </a:p>
        </c:rich>
      </c:tx>
      <c:layout>
        <c:manualLayout>
          <c:xMode val="edge"/>
          <c:yMode val="edge"/>
          <c:x val="0.20297906746303329"/>
          <c:y val="3.35968466581719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みんなの文字ゴTTh-R" panose="020B0500000000000000" pitchFamily="50" charset="-128"/>
              <a:ea typeface="みんなの文字ゴTTh-R" panose="020B05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6280183727034115E-2"/>
          <c:y val="0.18402777777777779"/>
          <c:w val="0.72674062566753972"/>
          <c:h val="0.55889897578117076"/>
        </c:manualLayout>
      </c:layout>
      <c:barChart>
        <c:barDir val="col"/>
        <c:grouping val="stacked"/>
        <c:varyColors val="0"/>
        <c:ser>
          <c:idx val="0"/>
          <c:order val="0"/>
          <c:tx>
            <c:v>病院</c:v>
          </c:tx>
          <c:spPr>
            <a:solidFill>
              <a:srgbClr val="002060"/>
            </a:solidFill>
            <a:ln w="6350">
              <a:solidFill>
                <a:srgbClr val="002060"/>
              </a:solidFill>
            </a:ln>
            <a:effectLst/>
          </c:spPr>
          <c:invertIfNegative val="0"/>
          <c:cat>
            <c:strRef>
              <c:f>データ①!$A$35:$A$51</c:f>
              <c:strCache>
                <c:ptCount val="17"/>
                <c:pt idx="0">
                  <c:v>郡山市</c:v>
                </c:pt>
                <c:pt idx="1">
                  <c:v>須賀川市</c:v>
                </c:pt>
                <c:pt idx="2">
                  <c:v>二本松市</c:v>
                </c:pt>
                <c:pt idx="3">
                  <c:v>田村市</c:v>
                </c:pt>
                <c:pt idx="4">
                  <c:v>本宮市</c:v>
                </c:pt>
                <c:pt idx="5">
                  <c:v>大玉村</c:v>
                </c:pt>
                <c:pt idx="6">
                  <c:v>鏡石町</c:v>
                </c:pt>
                <c:pt idx="7">
                  <c:v>天栄村</c:v>
                </c:pt>
                <c:pt idx="8">
                  <c:v>磐梯町</c:v>
                </c:pt>
                <c:pt idx="9">
                  <c:v>猪苗代町</c:v>
                </c:pt>
                <c:pt idx="10">
                  <c:v>石川町</c:v>
                </c:pt>
                <c:pt idx="11">
                  <c:v>玉川村</c:v>
                </c:pt>
                <c:pt idx="12">
                  <c:v>平田村</c:v>
                </c:pt>
                <c:pt idx="13">
                  <c:v>浅川町</c:v>
                </c:pt>
                <c:pt idx="14">
                  <c:v>古殿町</c:v>
                </c:pt>
                <c:pt idx="15">
                  <c:v>三春町</c:v>
                </c:pt>
                <c:pt idx="16">
                  <c:v>小野町</c:v>
                </c:pt>
              </c:strCache>
            </c:strRef>
          </c:cat>
          <c:val>
            <c:numRef>
              <c:f>データ①!$CJ$35:$CJ$51</c:f>
              <c:numCache>
                <c:formatCode>#,##0_);[Red]\(#,##0\)</c:formatCode>
                <c:ptCount val="17"/>
                <c:pt idx="0">
                  <c:v>22</c:v>
                </c:pt>
                <c:pt idx="1">
                  <c:v>6</c:v>
                </c:pt>
                <c:pt idx="2">
                  <c:v>3</c:v>
                </c:pt>
                <c:pt idx="3" formatCode="General">
                  <c:v>1</c:v>
                </c:pt>
                <c:pt idx="4" formatCode="#,##0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41-4B81-B26A-5CA831737831}"/>
            </c:ext>
          </c:extLst>
        </c:ser>
        <c:ser>
          <c:idx val="1"/>
          <c:order val="1"/>
          <c:tx>
            <c:v>一般診療所</c:v>
          </c:tx>
          <c:spPr>
            <a:pattFill prst="ltUpDiag">
              <a:fgClr>
                <a:srgbClr val="002060"/>
              </a:fgClr>
              <a:bgClr>
                <a:schemeClr val="bg1"/>
              </a:bgClr>
            </a:pattFill>
            <a:ln w="6350">
              <a:solidFill>
                <a:srgbClr val="002060"/>
              </a:solidFill>
            </a:ln>
            <a:effectLst/>
          </c:spPr>
          <c:invertIfNegative val="0"/>
          <c:cat>
            <c:strRef>
              <c:f>データ①!$A$35:$A$51</c:f>
              <c:strCache>
                <c:ptCount val="17"/>
                <c:pt idx="0">
                  <c:v>郡山市</c:v>
                </c:pt>
                <c:pt idx="1">
                  <c:v>須賀川市</c:v>
                </c:pt>
                <c:pt idx="2">
                  <c:v>二本松市</c:v>
                </c:pt>
                <c:pt idx="3">
                  <c:v>田村市</c:v>
                </c:pt>
                <c:pt idx="4">
                  <c:v>本宮市</c:v>
                </c:pt>
                <c:pt idx="5">
                  <c:v>大玉村</c:v>
                </c:pt>
                <c:pt idx="6">
                  <c:v>鏡石町</c:v>
                </c:pt>
                <c:pt idx="7">
                  <c:v>天栄村</c:v>
                </c:pt>
                <c:pt idx="8">
                  <c:v>磐梯町</c:v>
                </c:pt>
                <c:pt idx="9">
                  <c:v>猪苗代町</c:v>
                </c:pt>
                <c:pt idx="10">
                  <c:v>石川町</c:v>
                </c:pt>
                <c:pt idx="11">
                  <c:v>玉川村</c:v>
                </c:pt>
                <c:pt idx="12">
                  <c:v>平田村</c:v>
                </c:pt>
                <c:pt idx="13">
                  <c:v>浅川町</c:v>
                </c:pt>
                <c:pt idx="14">
                  <c:v>古殿町</c:v>
                </c:pt>
                <c:pt idx="15">
                  <c:v>三春町</c:v>
                </c:pt>
                <c:pt idx="16">
                  <c:v>小野町</c:v>
                </c:pt>
              </c:strCache>
            </c:strRef>
          </c:cat>
          <c:val>
            <c:numRef>
              <c:f>データ①!$CK$35:$CK$51</c:f>
              <c:numCache>
                <c:formatCode>#,##0_);[Red]\(#,##0\)</c:formatCode>
                <c:ptCount val="17"/>
                <c:pt idx="0">
                  <c:v>234</c:v>
                </c:pt>
                <c:pt idx="1">
                  <c:v>52</c:v>
                </c:pt>
                <c:pt idx="2">
                  <c:v>38</c:v>
                </c:pt>
                <c:pt idx="3" formatCode="General">
                  <c:v>31</c:v>
                </c:pt>
                <c:pt idx="4" formatCode="#,##0">
                  <c:v>14</c:v>
                </c:pt>
                <c:pt idx="5">
                  <c:v>2</c:v>
                </c:pt>
                <c:pt idx="6">
                  <c:v>11</c:v>
                </c:pt>
                <c:pt idx="7">
                  <c:v>7</c:v>
                </c:pt>
                <c:pt idx="8">
                  <c:v>2</c:v>
                </c:pt>
                <c:pt idx="9">
                  <c:v>9</c:v>
                </c:pt>
                <c:pt idx="10">
                  <c:v>10</c:v>
                </c:pt>
                <c:pt idx="11">
                  <c:v>6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13</c:v>
                </c:pt>
                <c:pt idx="1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41-4B81-B26A-5CA831737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6116288"/>
        <c:axId val="106118248"/>
      </c:barChart>
      <c:catAx>
        <c:axId val="106116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+mn-cs"/>
              </a:defRPr>
            </a:pPr>
            <a:endParaRPr lang="ja-JP"/>
          </a:p>
        </c:txPr>
        <c:crossAx val="106118248"/>
        <c:crosses val="autoZero"/>
        <c:auto val="1"/>
        <c:lblAlgn val="ctr"/>
        <c:lblOffset val="100"/>
        <c:noMultiLvlLbl val="0"/>
      </c:catAx>
      <c:valAx>
        <c:axId val="10611824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_);[Red]\(#,##0\)" sourceLinked="1"/>
        <c:majorTickMark val="out"/>
        <c:minorTickMark val="none"/>
        <c:tickLblPos val="nextTo"/>
        <c:spPr>
          <a:noFill/>
          <a:ln>
            <a:solidFill>
              <a:schemeClr val="bg2">
                <a:lumMod val="9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+mn-cs"/>
              </a:defRPr>
            </a:pPr>
            <a:endParaRPr lang="ja-JP"/>
          </a:p>
        </c:txPr>
        <c:crossAx val="106116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97604153441613"/>
          <c:y val="0.21623891678828253"/>
          <c:w val="0.20319397349176169"/>
          <c:h val="0.182104841061533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みんなの文字ゴTTh-R" panose="020B0500000000000000" pitchFamily="50" charset="-128"/>
              <a:ea typeface="みんなの文字ゴTTh-R" panose="020B05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みんなの文字ゴTTh-R" panose="020B0500000000000000" pitchFamily="50" charset="-128"/>
          <a:ea typeface="みんなの文字ゴTTh-R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+mn-cs"/>
              </a:defRPr>
            </a:pPr>
            <a:r>
              <a:rPr lang="ja-JP" sz="1100">
                <a:latin typeface="みんなの文字ゴTTh-R" panose="020B0500000000000000" pitchFamily="50" charset="-128"/>
                <a:ea typeface="みんなの文字ゴTTh-R" panose="020B0500000000000000" pitchFamily="50" charset="-128"/>
              </a:rPr>
              <a:t>人口・世帯数（</a:t>
            </a:r>
            <a:r>
              <a:rPr lang="ja-JP" altLang="en-US" sz="1100">
                <a:latin typeface="みんなの文字ゴTTh-R" panose="020B0500000000000000" pitchFamily="50" charset="-128"/>
                <a:ea typeface="みんなの文字ゴTTh-R" panose="020B0500000000000000" pitchFamily="50" charset="-128"/>
              </a:rPr>
              <a:t>市</a:t>
            </a:r>
            <a:r>
              <a:rPr lang="ja-JP" sz="1100">
                <a:latin typeface="みんなの文字ゴTTh-R" panose="020B0500000000000000" pitchFamily="50" charset="-128"/>
                <a:ea typeface="みんなの文字ゴTTh-R" panose="020B0500000000000000" pitchFamily="50" charset="-128"/>
              </a:rPr>
              <a:t>）</a:t>
            </a:r>
          </a:p>
        </c:rich>
      </c:tx>
      <c:layout>
        <c:manualLayout>
          <c:xMode val="edge"/>
          <c:yMode val="edge"/>
          <c:x val="0.26553120588874485"/>
          <c:y val="1.97909329476958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/>
              </a:solidFill>
              <a:latin typeface="みんなの文字ゴTTh-R" panose="020B0500000000000000" pitchFamily="50" charset="-128"/>
              <a:ea typeface="みんなの文字ゴTTh-R" panose="020B05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9699433428956543"/>
          <c:y val="0.19162468088469023"/>
          <c:w val="0.44252768552004079"/>
          <c:h val="0.54264281219981703"/>
        </c:manualLayout>
      </c:layout>
      <c:barChart>
        <c:barDir val="col"/>
        <c:grouping val="clustered"/>
        <c:varyColors val="0"/>
        <c:ser>
          <c:idx val="0"/>
          <c:order val="0"/>
          <c:tx>
            <c:v>人口(左軸)</c:v>
          </c:tx>
          <c:spPr>
            <a:solidFill>
              <a:schemeClr val="tx2">
                <a:lumMod val="50000"/>
              </a:schemeClr>
            </a:solidFill>
            <a:ln w="6350">
              <a:solidFill>
                <a:srgbClr val="002060"/>
              </a:solidFill>
            </a:ln>
            <a:effectLst/>
          </c:spPr>
          <c:invertIfNegative val="0"/>
          <c:cat>
            <c:strRef>
              <c:f>データ①!$A$35:$A$39</c:f>
              <c:strCache>
                <c:ptCount val="5"/>
                <c:pt idx="0">
                  <c:v>郡山市</c:v>
                </c:pt>
                <c:pt idx="1">
                  <c:v>須賀川市</c:v>
                </c:pt>
                <c:pt idx="2">
                  <c:v>二本松市</c:v>
                </c:pt>
                <c:pt idx="3">
                  <c:v>田村市</c:v>
                </c:pt>
                <c:pt idx="4">
                  <c:v>本宮市</c:v>
                </c:pt>
              </c:strCache>
            </c:strRef>
          </c:cat>
          <c:val>
            <c:numRef>
              <c:f>データ①!$E$35:$E$39</c:f>
              <c:numCache>
                <c:formatCode>#,##0</c:formatCode>
                <c:ptCount val="5"/>
                <c:pt idx="0">
                  <c:v>321674</c:v>
                </c:pt>
                <c:pt idx="1">
                  <c:v>73103</c:v>
                </c:pt>
                <c:pt idx="2">
                  <c:v>51320</c:v>
                </c:pt>
                <c:pt idx="3">
                  <c:v>33069</c:v>
                </c:pt>
                <c:pt idx="4">
                  <c:v>29930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82-4247-BD63-54A5635B0E7E}"/>
            </c:ext>
          </c:extLst>
        </c:ser>
        <c:ser>
          <c:idx val="2"/>
          <c:order val="2"/>
          <c:tx>
            <c:v>ダミー２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データ①!$A$35:$A$39</c:f>
              <c:strCache>
                <c:ptCount val="5"/>
                <c:pt idx="0">
                  <c:v>郡山市</c:v>
                </c:pt>
                <c:pt idx="1">
                  <c:v>須賀川市</c:v>
                </c:pt>
                <c:pt idx="2">
                  <c:v>二本松市</c:v>
                </c:pt>
                <c:pt idx="3">
                  <c:v>田村市</c:v>
                </c:pt>
                <c:pt idx="4">
                  <c:v>本宮市</c:v>
                </c:pt>
              </c:strCache>
            </c:strRef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582-4247-BD63-54A5635B0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6119032"/>
        <c:axId val="106630648"/>
      </c:barChart>
      <c:barChart>
        <c:barDir val="col"/>
        <c:grouping val="clustered"/>
        <c:varyColors val="0"/>
        <c:ser>
          <c:idx val="1"/>
          <c:order val="1"/>
          <c:tx>
            <c:v>ダミー１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#REF!</c:f>
            </c:multiLvlStrRef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D582-4247-BD63-54A5635B0E7E}"/>
            </c:ext>
          </c:extLst>
        </c:ser>
        <c:ser>
          <c:idx val="3"/>
          <c:order val="3"/>
          <c:tx>
            <c:v>世帯数(右軸)</c:v>
          </c:tx>
          <c:spPr>
            <a:pattFill prst="ltUpDiag">
              <a:fgClr>
                <a:srgbClr val="002060"/>
              </a:fgClr>
              <a:bgClr>
                <a:schemeClr val="bg1"/>
              </a:bgClr>
            </a:pattFill>
            <a:ln w="6350">
              <a:solidFill>
                <a:srgbClr val="002060"/>
              </a:solidFill>
            </a:ln>
            <a:effectLst/>
          </c:spPr>
          <c:invertIfNegative val="0"/>
          <c:cat>
            <c:multiLvlStrRef>
              <c:f>#REF!</c:f>
            </c:multiLvlStrRef>
          </c:cat>
          <c:val>
            <c:numRef>
              <c:f>データ①!$C$35:$C$39</c:f>
              <c:numCache>
                <c:formatCode>#,##0;[Red]#,##0</c:formatCode>
                <c:ptCount val="5"/>
                <c:pt idx="0">
                  <c:v>143043</c:v>
                </c:pt>
                <c:pt idx="1">
                  <c:v>27887</c:v>
                </c:pt>
                <c:pt idx="2">
                  <c:v>19755</c:v>
                </c:pt>
                <c:pt idx="3">
                  <c:v>12296</c:v>
                </c:pt>
                <c:pt idx="4">
                  <c:v>11049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582-4247-BD63-54A5635B0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6632216"/>
        <c:axId val="106630256"/>
      </c:barChart>
      <c:catAx>
        <c:axId val="106119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+mn-cs"/>
              </a:defRPr>
            </a:pPr>
            <a:endParaRPr lang="ja-JP"/>
          </a:p>
        </c:txPr>
        <c:crossAx val="106630648"/>
        <c:crosses val="autoZero"/>
        <c:auto val="1"/>
        <c:lblAlgn val="ctr"/>
        <c:lblOffset val="100"/>
        <c:noMultiLvlLbl val="0"/>
      </c:catAx>
      <c:valAx>
        <c:axId val="106630648"/>
        <c:scaling>
          <c:orientation val="minMax"/>
          <c:max val="350000"/>
          <c:min val="0"/>
        </c:scaling>
        <c:delete val="0"/>
        <c:axPos val="l"/>
        <c:numFmt formatCode="#,##0_);[Red]\(#,##0\)" sourceLinked="0"/>
        <c:majorTickMark val="out"/>
        <c:minorTickMark val="none"/>
        <c:tickLblPos val="nextTo"/>
        <c:spPr>
          <a:noFill/>
          <a:ln>
            <a:solidFill>
              <a:schemeClr val="bg2">
                <a:lumMod val="9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+mn-cs"/>
              </a:defRPr>
            </a:pPr>
            <a:endParaRPr lang="ja-JP"/>
          </a:p>
        </c:txPr>
        <c:crossAx val="106119032"/>
        <c:crosses val="autoZero"/>
        <c:crossBetween val="between"/>
        <c:majorUnit val="50000"/>
      </c:valAx>
      <c:valAx>
        <c:axId val="106630256"/>
        <c:scaling>
          <c:orientation val="minMax"/>
          <c:max val="160000"/>
        </c:scaling>
        <c:delete val="0"/>
        <c:axPos val="r"/>
        <c:numFmt formatCode="#,##0_);[Red]\(#,##0\)" sourceLinked="0"/>
        <c:majorTickMark val="out"/>
        <c:minorTickMark val="none"/>
        <c:tickLblPos val="nextTo"/>
        <c:spPr>
          <a:noFill/>
          <a:ln>
            <a:solidFill>
              <a:schemeClr val="bg2">
                <a:lumMod val="9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+mn-cs"/>
              </a:defRPr>
            </a:pPr>
            <a:endParaRPr lang="ja-JP"/>
          </a:p>
        </c:txPr>
        <c:crossAx val="106632216"/>
        <c:crosses val="max"/>
        <c:crossBetween val="between"/>
        <c:majorUnit val="40000"/>
      </c:valAx>
      <c:catAx>
        <c:axId val="106632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66302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39731046820617244"/>
          <c:y val="0.11947373260112076"/>
          <c:w val="0.34358572346663202"/>
          <c:h val="0.138990038546622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みんなの文字ゴTTh-R" panose="020B0500000000000000" pitchFamily="50" charset="-128"/>
              <a:ea typeface="みんなの文字ゴTTh-R" panose="020B05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+mn-cs"/>
              </a:defRPr>
            </a:pPr>
            <a:r>
              <a:rPr lang="ja-JP" sz="1400">
                <a:latin typeface="みんなの文字ゴTTh-R" panose="020B0500000000000000" pitchFamily="50" charset="-128"/>
                <a:ea typeface="みんなの文字ゴTTh-R" panose="020B0500000000000000" pitchFamily="50" charset="-128"/>
              </a:rPr>
              <a:t>人口・世帯数</a:t>
            </a:r>
          </a:p>
        </c:rich>
      </c:tx>
      <c:layout>
        <c:manualLayout>
          <c:xMode val="edge"/>
          <c:yMode val="edge"/>
          <c:x val="0.39989806506744791"/>
          <c:y val="3.62230894106971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みんなの文字ゴTTh-R" panose="020B0500000000000000" pitchFamily="50" charset="-128"/>
              <a:ea typeface="みんなの文字ゴTTh-R" panose="020B05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513725613957572"/>
          <c:y val="0.19162468088469023"/>
          <c:w val="0.74472682898605613"/>
          <c:h val="0.54264281219981703"/>
        </c:manualLayout>
      </c:layout>
      <c:barChart>
        <c:barDir val="col"/>
        <c:grouping val="clustered"/>
        <c:varyColors val="0"/>
        <c:ser>
          <c:idx val="0"/>
          <c:order val="0"/>
          <c:tx>
            <c:v>人口(左軸)</c:v>
          </c:tx>
          <c:spPr>
            <a:solidFill>
              <a:schemeClr val="tx2">
                <a:lumMod val="50000"/>
              </a:schemeClr>
            </a:solidFill>
            <a:ln w="6350">
              <a:solidFill>
                <a:srgbClr val="002060"/>
              </a:solidFill>
            </a:ln>
            <a:effectLst/>
          </c:spPr>
          <c:invertIfNegative val="0"/>
          <c:cat>
            <c:strRef>
              <c:f>データ①!$A$35:$A$51</c:f>
              <c:strCache>
                <c:ptCount val="17"/>
                <c:pt idx="0">
                  <c:v>郡山市</c:v>
                </c:pt>
                <c:pt idx="1">
                  <c:v>須賀川市</c:v>
                </c:pt>
                <c:pt idx="2">
                  <c:v>二本松市</c:v>
                </c:pt>
                <c:pt idx="3">
                  <c:v>田村市</c:v>
                </c:pt>
                <c:pt idx="4">
                  <c:v>本宮市</c:v>
                </c:pt>
                <c:pt idx="5">
                  <c:v>大玉村</c:v>
                </c:pt>
                <c:pt idx="6">
                  <c:v>鏡石町</c:v>
                </c:pt>
                <c:pt idx="7">
                  <c:v>天栄村</c:v>
                </c:pt>
                <c:pt idx="8">
                  <c:v>磐梯町</c:v>
                </c:pt>
                <c:pt idx="9">
                  <c:v>猪苗代町</c:v>
                </c:pt>
                <c:pt idx="10">
                  <c:v>石川町</c:v>
                </c:pt>
                <c:pt idx="11">
                  <c:v>玉川村</c:v>
                </c:pt>
                <c:pt idx="12">
                  <c:v>平田村</c:v>
                </c:pt>
                <c:pt idx="13">
                  <c:v>浅川町</c:v>
                </c:pt>
                <c:pt idx="14">
                  <c:v>古殿町</c:v>
                </c:pt>
                <c:pt idx="15">
                  <c:v>三春町</c:v>
                </c:pt>
                <c:pt idx="16">
                  <c:v>小野町</c:v>
                </c:pt>
              </c:strCache>
            </c:strRef>
          </c:cat>
          <c:val>
            <c:numRef>
              <c:f>データ①!$E$35:$E$51</c:f>
              <c:numCache>
                <c:formatCode>#,##0</c:formatCode>
                <c:ptCount val="17"/>
                <c:pt idx="0">
                  <c:v>321674</c:v>
                </c:pt>
                <c:pt idx="1">
                  <c:v>73103</c:v>
                </c:pt>
                <c:pt idx="2">
                  <c:v>51320</c:v>
                </c:pt>
                <c:pt idx="3">
                  <c:v>33069</c:v>
                </c:pt>
                <c:pt idx="4">
                  <c:v>29930</c:v>
                </c:pt>
                <c:pt idx="5">
                  <c:v>8893</c:v>
                </c:pt>
                <c:pt idx="6">
                  <c:v>12088</c:v>
                </c:pt>
                <c:pt idx="7">
                  <c:v>4935</c:v>
                </c:pt>
                <c:pt idx="8">
                  <c:v>3153</c:v>
                </c:pt>
                <c:pt idx="9">
                  <c:v>12709</c:v>
                </c:pt>
                <c:pt idx="10">
                  <c:v>13783</c:v>
                </c:pt>
                <c:pt idx="11">
                  <c:v>6029</c:v>
                </c:pt>
                <c:pt idx="12">
                  <c:v>5442</c:v>
                </c:pt>
                <c:pt idx="13">
                  <c:v>5687</c:v>
                </c:pt>
                <c:pt idx="14">
                  <c:v>4452</c:v>
                </c:pt>
                <c:pt idx="15">
                  <c:v>16485</c:v>
                </c:pt>
                <c:pt idx="16">
                  <c:v>8765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55-4019-B57A-8F1A5CE80E08}"/>
            </c:ext>
          </c:extLst>
        </c:ser>
        <c:ser>
          <c:idx val="2"/>
          <c:order val="2"/>
          <c:tx>
            <c:v>ダミー２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データ①!$A$35:$A$51</c:f>
              <c:strCache>
                <c:ptCount val="17"/>
                <c:pt idx="0">
                  <c:v>郡山市</c:v>
                </c:pt>
                <c:pt idx="1">
                  <c:v>須賀川市</c:v>
                </c:pt>
                <c:pt idx="2">
                  <c:v>二本松市</c:v>
                </c:pt>
                <c:pt idx="3">
                  <c:v>田村市</c:v>
                </c:pt>
                <c:pt idx="4">
                  <c:v>本宮市</c:v>
                </c:pt>
                <c:pt idx="5">
                  <c:v>大玉村</c:v>
                </c:pt>
                <c:pt idx="6">
                  <c:v>鏡石町</c:v>
                </c:pt>
                <c:pt idx="7">
                  <c:v>天栄村</c:v>
                </c:pt>
                <c:pt idx="8">
                  <c:v>磐梯町</c:v>
                </c:pt>
                <c:pt idx="9">
                  <c:v>猪苗代町</c:v>
                </c:pt>
                <c:pt idx="10">
                  <c:v>石川町</c:v>
                </c:pt>
                <c:pt idx="11">
                  <c:v>玉川村</c:v>
                </c:pt>
                <c:pt idx="12">
                  <c:v>平田村</c:v>
                </c:pt>
                <c:pt idx="13">
                  <c:v>浅川町</c:v>
                </c:pt>
                <c:pt idx="14">
                  <c:v>古殿町</c:v>
                </c:pt>
                <c:pt idx="15">
                  <c:v>三春町</c:v>
                </c:pt>
                <c:pt idx="16">
                  <c:v>小野町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D55-4019-B57A-8F1A5CE80E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6633000"/>
        <c:axId val="106632608"/>
      </c:barChart>
      <c:barChart>
        <c:barDir val="col"/>
        <c:grouping val="clustered"/>
        <c:varyColors val="0"/>
        <c:ser>
          <c:idx val="1"/>
          <c:order val="1"/>
          <c:tx>
            <c:v>ダミー１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データ①!$A$35:$A$51</c:f>
              <c:strCache>
                <c:ptCount val="17"/>
                <c:pt idx="0">
                  <c:v>郡山市</c:v>
                </c:pt>
                <c:pt idx="1">
                  <c:v>須賀川市</c:v>
                </c:pt>
                <c:pt idx="2">
                  <c:v>二本松市</c:v>
                </c:pt>
                <c:pt idx="3">
                  <c:v>田村市</c:v>
                </c:pt>
                <c:pt idx="4">
                  <c:v>本宮市</c:v>
                </c:pt>
                <c:pt idx="5">
                  <c:v>大玉村</c:v>
                </c:pt>
                <c:pt idx="6">
                  <c:v>鏡石町</c:v>
                </c:pt>
                <c:pt idx="7">
                  <c:v>天栄村</c:v>
                </c:pt>
                <c:pt idx="8">
                  <c:v>磐梯町</c:v>
                </c:pt>
                <c:pt idx="9">
                  <c:v>猪苗代町</c:v>
                </c:pt>
                <c:pt idx="10">
                  <c:v>石川町</c:v>
                </c:pt>
                <c:pt idx="11">
                  <c:v>玉川村</c:v>
                </c:pt>
                <c:pt idx="12">
                  <c:v>平田村</c:v>
                </c:pt>
                <c:pt idx="13">
                  <c:v>浅川町</c:v>
                </c:pt>
                <c:pt idx="14">
                  <c:v>古殿町</c:v>
                </c:pt>
                <c:pt idx="15">
                  <c:v>三春町</c:v>
                </c:pt>
                <c:pt idx="16">
                  <c:v>小野町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1D55-4019-B57A-8F1A5CE80E08}"/>
            </c:ext>
          </c:extLst>
        </c:ser>
        <c:ser>
          <c:idx val="3"/>
          <c:order val="3"/>
          <c:tx>
            <c:v>世帯数(右軸)</c:v>
          </c:tx>
          <c:spPr>
            <a:pattFill prst="ltUpDiag">
              <a:fgClr>
                <a:srgbClr val="002060"/>
              </a:fgClr>
              <a:bgClr>
                <a:schemeClr val="bg1"/>
              </a:bgClr>
            </a:pattFill>
            <a:ln w="6350">
              <a:solidFill>
                <a:srgbClr val="002060"/>
              </a:solidFill>
            </a:ln>
            <a:effectLst/>
          </c:spPr>
          <c:invertIfNegative val="0"/>
          <c:cat>
            <c:strRef>
              <c:f>データ①!$A$35:$A$51</c:f>
              <c:strCache>
                <c:ptCount val="17"/>
                <c:pt idx="0">
                  <c:v>郡山市</c:v>
                </c:pt>
                <c:pt idx="1">
                  <c:v>須賀川市</c:v>
                </c:pt>
                <c:pt idx="2">
                  <c:v>二本松市</c:v>
                </c:pt>
                <c:pt idx="3">
                  <c:v>田村市</c:v>
                </c:pt>
                <c:pt idx="4">
                  <c:v>本宮市</c:v>
                </c:pt>
                <c:pt idx="5">
                  <c:v>大玉村</c:v>
                </c:pt>
                <c:pt idx="6">
                  <c:v>鏡石町</c:v>
                </c:pt>
                <c:pt idx="7">
                  <c:v>天栄村</c:v>
                </c:pt>
                <c:pt idx="8">
                  <c:v>磐梯町</c:v>
                </c:pt>
                <c:pt idx="9">
                  <c:v>猪苗代町</c:v>
                </c:pt>
                <c:pt idx="10">
                  <c:v>石川町</c:v>
                </c:pt>
                <c:pt idx="11">
                  <c:v>玉川村</c:v>
                </c:pt>
                <c:pt idx="12">
                  <c:v>平田村</c:v>
                </c:pt>
                <c:pt idx="13">
                  <c:v>浅川町</c:v>
                </c:pt>
                <c:pt idx="14">
                  <c:v>古殿町</c:v>
                </c:pt>
                <c:pt idx="15">
                  <c:v>三春町</c:v>
                </c:pt>
                <c:pt idx="16">
                  <c:v>小野町</c:v>
                </c:pt>
              </c:strCache>
            </c:strRef>
          </c:cat>
          <c:val>
            <c:numRef>
              <c:f>データ①!$C$35:$C$51</c:f>
              <c:numCache>
                <c:formatCode>#,##0;[Red]#,##0</c:formatCode>
                <c:ptCount val="17"/>
                <c:pt idx="0">
                  <c:v>143043</c:v>
                </c:pt>
                <c:pt idx="1">
                  <c:v>27887</c:v>
                </c:pt>
                <c:pt idx="2">
                  <c:v>19755</c:v>
                </c:pt>
                <c:pt idx="3">
                  <c:v>12296</c:v>
                </c:pt>
                <c:pt idx="4">
                  <c:v>11049</c:v>
                </c:pt>
                <c:pt idx="5">
                  <c:v>3023</c:v>
                </c:pt>
                <c:pt idx="6">
                  <c:v>4499</c:v>
                </c:pt>
                <c:pt idx="7">
                  <c:v>1697</c:v>
                </c:pt>
                <c:pt idx="8">
                  <c:v>1091</c:v>
                </c:pt>
                <c:pt idx="9">
                  <c:v>4679</c:v>
                </c:pt>
                <c:pt idx="10">
                  <c:v>5306</c:v>
                </c:pt>
                <c:pt idx="11">
                  <c:v>1985</c:v>
                </c:pt>
                <c:pt idx="12">
                  <c:v>1925</c:v>
                </c:pt>
                <c:pt idx="13">
                  <c:v>2070</c:v>
                </c:pt>
                <c:pt idx="14">
                  <c:v>1616</c:v>
                </c:pt>
                <c:pt idx="15">
                  <c:v>6072</c:v>
                </c:pt>
                <c:pt idx="16">
                  <c:v>3365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55-4019-B57A-8F1A5CE80E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6635352"/>
        <c:axId val="106629864"/>
      </c:barChart>
      <c:catAx>
        <c:axId val="106633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+mn-cs"/>
              </a:defRPr>
            </a:pPr>
            <a:endParaRPr lang="ja-JP"/>
          </a:p>
        </c:txPr>
        <c:crossAx val="106632608"/>
        <c:crosses val="autoZero"/>
        <c:auto val="1"/>
        <c:lblAlgn val="ctr"/>
        <c:lblOffset val="100"/>
        <c:noMultiLvlLbl val="0"/>
      </c:catAx>
      <c:valAx>
        <c:axId val="106632608"/>
        <c:scaling>
          <c:orientation val="minMax"/>
          <c:max val="350000"/>
          <c:min val="0"/>
        </c:scaling>
        <c:delete val="0"/>
        <c:axPos val="l"/>
        <c:numFmt formatCode="#,##0_);[Red]\(#,##0\)" sourceLinked="0"/>
        <c:majorTickMark val="out"/>
        <c:minorTickMark val="none"/>
        <c:tickLblPos val="nextTo"/>
        <c:spPr>
          <a:noFill/>
          <a:ln>
            <a:solidFill>
              <a:schemeClr val="bg2">
                <a:lumMod val="9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+mn-cs"/>
              </a:defRPr>
            </a:pPr>
            <a:endParaRPr lang="ja-JP"/>
          </a:p>
        </c:txPr>
        <c:crossAx val="106633000"/>
        <c:crosses val="autoZero"/>
        <c:crossBetween val="between"/>
        <c:majorUnit val="50000"/>
      </c:valAx>
      <c:valAx>
        <c:axId val="106629864"/>
        <c:scaling>
          <c:orientation val="minMax"/>
          <c:max val="160000"/>
        </c:scaling>
        <c:delete val="0"/>
        <c:axPos val="r"/>
        <c:numFmt formatCode="#,##0_);[Red]\(#,##0\)" sourceLinked="0"/>
        <c:majorTickMark val="out"/>
        <c:minorTickMark val="none"/>
        <c:tickLblPos val="nextTo"/>
        <c:spPr>
          <a:noFill/>
          <a:ln>
            <a:solidFill>
              <a:schemeClr val="bg2">
                <a:lumMod val="9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+mn-cs"/>
              </a:defRPr>
            </a:pPr>
            <a:endParaRPr lang="ja-JP"/>
          </a:p>
        </c:txPr>
        <c:crossAx val="106635352"/>
        <c:crosses val="max"/>
        <c:crossBetween val="between"/>
        <c:majorUnit val="40000"/>
      </c:valAx>
      <c:catAx>
        <c:axId val="1066353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66298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67121223219190629"/>
          <c:y val="0.1687705188121818"/>
          <c:w val="0.18596288835988523"/>
          <c:h val="0.144467533050059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みんなの文字ゴTTh-R" panose="020B0500000000000000" pitchFamily="50" charset="-128"/>
              <a:ea typeface="みんなの文字ゴTTh-R" panose="020B05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Arial" panose="020B0604020202020204" pitchFamily="34" charset="0"/>
              </a:defRPr>
            </a:pPr>
            <a:r>
              <a:rPr lang="ja-JP" altLang="en-US"/>
              <a:t>人口（年少人口を除く）１人当たりの自動車保有台数</a:t>
            </a:r>
            <a:endParaRPr lang="en-US"/>
          </a:p>
        </c:rich>
      </c:tx>
      <c:layout>
        <c:manualLayout>
          <c:xMode val="edge"/>
          <c:yMode val="edge"/>
          <c:x val="0.2457330376241264"/>
          <c:y val="2.82909587739099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みんなの文字ゴTTh-R" panose="020B0500000000000000" pitchFamily="50" charset="-128"/>
              <a:ea typeface="みんなの文字ゴTTh-R" panose="020B0500000000000000" pitchFamily="50" charset="-128"/>
              <a:cs typeface="Arial" panose="020B0604020202020204" pitchFamily="34" charset="0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827730023905194"/>
          <c:y val="0.15019788820244742"/>
          <c:w val="0.81769764169336923"/>
          <c:h val="0.5353374456872551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 w="6350">
              <a:solidFill>
                <a:srgbClr val="002060"/>
              </a:solidFill>
            </a:ln>
            <a:effectLst/>
          </c:spPr>
          <c:invertIfNegative val="0"/>
          <c:cat>
            <c:strRef>
              <c:f>データ①!$A$35:$A$51</c:f>
              <c:strCache>
                <c:ptCount val="17"/>
                <c:pt idx="0">
                  <c:v>郡山市</c:v>
                </c:pt>
                <c:pt idx="1">
                  <c:v>須賀川市</c:v>
                </c:pt>
                <c:pt idx="2">
                  <c:v>二本松市</c:v>
                </c:pt>
                <c:pt idx="3">
                  <c:v>田村市</c:v>
                </c:pt>
                <c:pt idx="4">
                  <c:v>本宮市</c:v>
                </c:pt>
                <c:pt idx="5">
                  <c:v>大玉村</c:v>
                </c:pt>
                <c:pt idx="6">
                  <c:v>鏡石町</c:v>
                </c:pt>
                <c:pt idx="7">
                  <c:v>天栄村</c:v>
                </c:pt>
                <c:pt idx="8">
                  <c:v>磐梯町</c:v>
                </c:pt>
                <c:pt idx="9">
                  <c:v>猪苗代町</c:v>
                </c:pt>
                <c:pt idx="10">
                  <c:v>石川町</c:v>
                </c:pt>
                <c:pt idx="11">
                  <c:v>玉川村</c:v>
                </c:pt>
                <c:pt idx="12">
                  <c:v>平田村</c:v>
                </c:pt>
                <c:pt idx="13">
                  <c:v>浅川町</c:v>
                </c:pt>
                <c:pt idx="14">
                  <c:v>古殿町</c:v>
                </c:pt>
                <c:pt idx="15">
                  <c:v>三春町</c:v>
                </c:pt>
                <c:pt idx="16">
                  <c:v>小野町</c:v>
                </c:pt>
              </c:strCache>
            </c:strRef>
          </c:cat>
          <c:val>
            <c:numRef>
              <c:f>データ①!#REF!</c:f>
              <c:numCache>
                <c:formatCode>0.0_ </c:formatCode>
                <c:ptCount val="17"/>
                <c:pt idx="0">
                  <c:v>0.9929194373216278</c:v>
                </c:pt>
                <c:pt idx="1">
                  <c:v>1.0795871269600406</c:v>
                </c:pt>
                <c:pt idx="2">
                  <c:v>1.1040931084085261</c:v>
                </c:pt>
                <c:pt idx="3">
                  <c:v>1.1721316994344195</c:v>
                </c:pt>
                <c:pt idx="4">
                  <c:v>1.1405343945423536</c:v>
                </c:pt>
                <c:pt idx="5">
                  <c:v>1.2291721766728378</c:v>
                </c:pt>
                <c:pt idx="6">
                  <c:v>1.0585559977259806</c:v>
                </c:pt>
                <c:pt idx="7">
                  <c:v>1.3321515621537781</c:v>
                </c:pt>
                <c:pt idx="8">
                  <c:v>1.0710732054015637</c:v>
                </c:pt>
                <c:pt idx="9">
                  <c:v>1.0875987633115767</c:v>
                </c:pt>
                <c:pt idx="10">
                  <c:v>1.0893633847370503</c:v>
                </c:pt>
                <c:pt idx="11">
                  <c:v>1.2363335173937051</c:v>
                </c:pt>
                <c:pt idx="12">
                  <c:v>1.2999403697078116</c:v>
                </c:pt>
                <c:pt idx="13">
                  <c:v>1.0852350302321045</c:v>
                </c:pt>
                <c:pt idx="14">
                  <c:v>1.2347972972972974</c:v>
                </c:pt>
                <c:pt idx="15">
                  <c:v>1.0504880511612251</c:v>
                </c:pt>
                <c:pt idx="16">
                  <c:v>1.1384501480750246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EF-425C-8F33-5D5768005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06865272"/>
        <c:axId val="206866840"/>
      </c:barChart>
      <c:catAx>
        <c:axId val="206865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206866840"/>
        <c:crosses val="autoZero"/>
        <c:auto val="1"/>
        <c:lblAlgn val="ctr"/>
        <c:lblOffset val="100"/>
        <c:noMultiLvlLbl val="0"/>
      </c:catAx>
      <c:valAx>
        <c:axId val="206866840"/>
        <c:scaling>
          <c:orientation val="minMax"/>
          <c:min val="0.60000000000000009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_ " sourceLinked="1"/>
        <c:majorTickMark val="out"/>
        <c:minorTickMark val="none"/>
        <c:tickLblPos val="nextTo"/>
        <c:spPr>
          <a:noFill/>
          <a:ln>
            <a:solidFill>
              <a:schemeClr val="bg2">
                <a:lumMod val="9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206865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みんなの文字ゴTTh-R" panose="020B0500000000000000" pitchFamily="50" charset="-128"/>
          <a:ea typeface="みんなの文字ゴTTh-R" panose="020B0500000000000000" pitchFamily="50" charset="-128"/>
          <a:cs typeface="Arial" panose="020B0604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+mn-cs"/>
              </a:defRPr>
            </a:pPr>
            <a:r>
              <a:rPr lang="ja-JP"/>
              <a:t>ごみ排出総量（１人１日当たり）</a:t>
            </a:r>
          </a:p>
        </c:rich>
      </c:tx>
      <c:layout>
        <c:manualLayout>
          <c:xMode val="edge"/>
          <c:yMode val="edge"/>
          <c:x val="0.18562467635146138"/>
          <c:y val="3.24075236734213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みんなの文字ゴTTh-R" panose="020B0500000000000000" pitchFamily="50" charset="-128"/>
              <a:ea typeface="みんなの文字ゴTTh-R" panose="020B05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1122582805480369"/>
          <c:y val="0.17753170405039714"/>
          <c:w val="0.68769091220747325"/>
          <c:h val="0.48449671295112301"/>
        </c:manualLayout>
      </c:layout>
      <c:barChart>
        <c:barDir val="col"/>
        <c:grouping val="clustered"/>
        <c:varyColors val="0"/>
        <c:ser>
          <c:idx val="1"/>
          <c:order val="0"/>
          <c:tx>
            <c:v>ごみ排出総量</c:v>
          </c:tx>
          <c:spPr>
            <a:solidFill>
              <a:srgbClr val="002060"/>
            </a:solidFill>
            <a:ln w="6350">
              <a:solidFill>
                <a:srgbClr val="002060"/>
              </a:solidFill>
            </a:ln>
            <a:effectLst/>
          </c:spPr>
          <c:invertIfNegative val="0"/>
          <c:cat>
            <c:strRef>
              <c:f>データ①!$A$35:$A$51</c:f>
              <c:strCache>
                <c:ptCount val="17"/>
                <c:pt idx="0">
                  <c:v>郡山市</c:v>
                </c:pt>
                <c:pt idx="1">
                  <c:v>須賀川市</c:v>
                </c:pt>
                <c:pt idx="2">
                  <c:v>二本松市</c:v>
                </c:pt>
                <c:pt idx="3">
                  <c:v>田村市</c:v>
                </c:pt>
                <c:pt idx="4">
                  <c:v>本宮市</c:v>
                </c:pt>
                <c:pt idx="5">
                  <c:v>大玉村</c:v>
                </c:pt>
                <c:pt idx="6">
                  <c:v>鏡石町</c:v>
                </c:pt>
                <c:pt idx="7">
                  <c:v>天栄村</c:v>
                </c:pt>
                <c:pt idx="8">
                  <c:v>磐梯町</c:v>
                </c:pt>
                <c:pt idx="9">
                  <c:v>猪苗代町</c:v>
                </c:pt>
                <c:pt idx="10">
                  <c:v>石川町</c:v>
                </c:pt>
                <c:pt idx="11">
                  <c:v>玉川村</c:v>
                </c:pt>
                <c:pt idx="12">
                  <c:v>平田村</c:v>
                </c:pt>
                <c:pt idx="13">
                  <c:v>浅川町</c:v>
                </c:pt>
                <c:pt idx="14">
                  <c:v>古殿町</c:v>
                </c:pt>
                <c:pt idx="15">
                  <c:v>三春町</c:v>
                </c:pt>
                <c:pt idx="16">
                  <c:v>小野町</c:v>
                </c:pt>
              </c:strCache>
            </c:strRef>
          </c:cat>
          <c:val>
            <c:numRef>
              <c:f>データ①!$CI$35:$CI$51</c:f>
              <c:numCache>
                <c:formatCode>#,##0_);[Red]\(#,##0\)</c:formatCode>
                <c:ptCount val="17"/>
                <c:pt idx="0">
                  <c:v>1183.3918444966698</c:v>
                </c:pt>
                <c:pt idx="1">
                  <c:v>954.35375380661776</c:v>
                </c:pt>
                <c:pt idx="2">
                  <c:v>860.8134005252324</c:v>
                </c:pt>
                <c:pt idx="3">
                  <c:v>862.10872701189192</c:v>
                </c:pt>
                <c:pt idx="4" formatCode="#,##0">
                  <c:v>901.0209721182955</c:v>
                </c:pt>
                <c:pt idx="5">
                  <c:v>827.93918410356764</c:v>
                </c:pt>
                <c:pt idx="6">
                  <c:v>889.84597733120074</c:v>
                </c:pt>
                <c:pt idx="7">
                  <c:v>991.67377770147789</c:v>
                </c:pt>
                <c:pt idx="8">
                  <c:v>1324.2009132420092</c:v>
                </c:pt>
                <c:pt idx="9">
                  <c:v>1147.8468709568072</c:v>
                </c:pt>
                <c:pt idx="10" formatCode="#,##0;[Red]#,##0">
                  <c:v>856.41328578431683</c:v>
                </c:pt>
                <c:pt idx="11" formatCode="#,##0;[Red]#,##0">
                  <c:v>784.55790784557917</c:v>
                </c:pt>
                <c:pt idx="12" formatCode="#,##0;[Red]#,##0">
                  <c:v>793.69032793690326</c:v>
                </c:pt>
                <c:pt idx="13" formatCode="#,##0;[Red]#,##0">
                  <c:v>879.46760879467615</c:v>
                </c:pt>
                <c:pt idx="14" formatCode="#,##0;[Red]#,##0">
                  <c:v>784.69235985344221</c:v>
                </c:pt>
                <c:pt idx="15">
                  <c:v>990.43432980856358</c:v>
                </c:pt>
                <c:pt idx="16">
                  <c:v>853.89881839814313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2F-4666-BE92-444B6142C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974424"/>
        <c:axId val="105398640"/>
        <c:extLst/>
      </c:barChart>
      <c:catAx>
        <c:axId val="104974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+mn-cs"/>
              </a:defRPr>
            </a:pPr>
            <a:endParaRPr lang="ja-JP"/>
          </a:p>
        </c:txPr>
        <c:crossAx val="105398640"/>
        <c:crosses val="autoZero"/>
        <c:auto val="1"/>
        <c:lblAlgn val="ctr"/>
        <c:lblOffset val="100"/>
        <c:noMultiLvlLbl val="0"/>
      </c:catAx>
      <c:valAx>
        <c:axId val="105398640"/>
        <c:scaling>
          <c:orientation val="minMax"/>
          <c:max val="1400"/>
          <c:min val="0"/>
        </c:scaling>
        <c:delete val="0"/>
        <c:axPos val="l"/>
        <c:numFmt formatCode="#,##0_);[Red]\(#,##0\)" sourceLinked="1"/>
        <c:majorTickMark val="out"/>
        <c:minorTickMark val="none"/>
        <c:tickLblPos val="nextTo"/>
        <c:spPr>
          <a:noFill/>
          <a:ln>
            <a:solidFill>
              <a:schemeClr val="bg2">
                <a:lumMod val="9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+mn-cs"/>
              </a:defRPr>
            </a:pPr>
            <a:endParaRPr lang="ja-JP"/>
          </a:p>
        </c:txPr>
        <c:crossAx val="104974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みんなの文字ゴTTh-R" panose="020B0500000000000000" pitchFamily="50" charset="-128"/>
          <a:ea typeface="みんなの文字ゴTTh-R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+mn-cs"/>
              </a:defRPr>
            </a:pPr>
            <a:r>
              <a:rPr lang="ja-JP"/>
              <a:t>医師数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みんなの文字ゴTTh-R" panose="020B0500000000000000" pitchFamily="50" charset="-128"/>
              <a:ea typeface="みんなの文字ゴTTh-R" panose="020B05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6119484371932731E-2"/>
          <c:y val="0.14892519111305635"/>
          <c:w val="0.835919793690168"/>
          <c:h val="0.56522214872251431"/>
        </c:manualLayout>
      </c:layout>
      <c:barChart>
        <c:barDir val="col"/>
        <c:grouping val="clustered"/>
        <c:varyColors val="0"/>
        <c:ser>
          <c:idx val="4"/>
          <c:order val="0"/>
          <c:tx>
            <c:v>医師数</c:v>
          </c:tx>
          <c:spPr>
            <a:solidFill>
              <a:srgbClr val="002060"/>
            </a:solidFill>
            <a:ln w="6350">
              <a:solidFill>
                <a:srgbClr val="002060"/>
              </a:solidFill>
            </a:ln>
            <a:effectLst/>
          </c:spPr>
          <c:invertIfNegative val="0"/>
          <c:cat>
            <c:strRef>
              <c:f>データ①!$A$35:$A$51</c:f>
              <c:strCache>
                <c:ptCount val="17"/>
                <c:pt idx="0">
                  <c:v>郡山市</c:v>
                </c:pt>
                <c:pt idx="1">
                  <c:v>須賀川市</c:v>
                </c:pt>
                <c:pt idx="2">
                  <c:v>二本松市</c:v>
                </c:pt>
                <c:pt idx="3">
                  <c:v>田村市</c:v>
                </c:pt>
                <c:pt idx="4">
                  <c:v>本宮市</c:v>
                </c:pt>
                <c:pt idx="5">
                  <c:v>大玉村</c:v>
                </c:pt>
                <c:pt idx="6">
                  <c:v>鏡石町</c:v>
                </c:pt>
                <c:pt idx="7">
                  <c:v>天栄村</c:v>
                </c:pt>
                <c:pt idx="8">
                  <c:v>磐梯町</c:v>
                </c:pt>
                <c:pt idx="9">
                  <c:v>猪苗代町</c:v>
                </c:pt>
                <c:pt idx="10">
                  <c:v>石川町</c:v>
                </c:pt>
                <c:pt idx="11">
                  <c:v>玉川村</c:v>
                </c:pt>
                <c:pt idx="12">
                  <c:v>平田村</c:v>
                </c:pt>
                <c:pt idx="13">
                  <c:v>浅川町</c:v>
                </c:pt>
                <c:pt idx="14">
                  <c:v>古殿町</c:v>
                </c:pt>
                <c:pt idx="15">
                  <c:v>三春町</c:v>
                </c:pt>
                <c:pt idx="16">
                  <c:v>小野町</c:v>
                </c:pt>
              </c:strCache>
            </c:strRef>
          </c:cat>
          <c:val>
            <c:numRef>
              <c:f>データ①!$CM$35:$CM$51</c:f>
              <c:numCache>
                <c:formatCode>#,##0</c:formatCode>
                <c:ptCount val="17"/>
                <c:pt idx="0">
                  <c:v>866</c:v>
                </c:pt>
                <c:pt idx="1">
                  <c:v>127</c:v>
                </c:pt>
                <c:pt idx="2">
                  <c:v>77</c:v>
                </c:pt>
                <c:pt idx="3">
                  <c:v>24</c:v>
                </c:pt>
                <c:pt idx="4">
                  <c:v>24</c:v>
                </c:pt>
                <c:pt idx="5">
                  <c:v>0</c:v>
                </c:pt>
                <c:pt idx="6">
                  <c:v>8</c:v>
                </c:pt>
                <c:pt idx="7">
                  <c:v>3</c:v>
                </c:pt>
                <c:pt idx="8">
                  <c:v>2</c:v>
                </c:pt>
                <c:pt idx="9">
                  <c:v>12</c:v>
                </c:pt>
                <c:pt idx="10">
                  <c:v>11</c:v>
                </c:pt>
                <c:pt idx="11">
                  <c:v>2</c:v>
                </c:pt>
                <c:pt idx="12">
                  <c:v>4</c:v>
                </c:pt>
                <c:pt idx="13">
                  <c:v>1</c:v>
                </c:pt>
                <c:pt idx="14">
                  <c:v>1</c:v>
                </c:pt>
                <c:pt idx="15">
                  <c:v>15</c:v>
                </c:pt>
                <c:pt idx="16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FA-43E1-9923-D6117EB92B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104857360"/>
        <c:axId val="104676112"/>
        <c:extLst/>
      </c:barChart>
      <c:catAx>
        <c:axId val="104857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+mn-cs"/>
              </a:defRPr>
            </a:pPr>
            <a:endParaRPr lang="ja-JP"/>
          </a:p>
        </c:txPr>
        <c:crossAx val="104676112"/>
        <c:crosses val="autoZero"/>
        <c:auto val="1"/>
        <c:lblAlgn val="ctr"/>
        <c:lblOffset val="100"/>
        <c:noMultiLvlLbl val="0"/>
      </c:catAx>
      <c:valAx>
        <c:axId val="104676112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bg2">
                <a:lumMod val="9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+mn-cs"/>
              </a:defRPr>
            </a:pPr>
            <a:endParaRPr lang="ja-JP"/>
          </a:p>
        </c:txPr>
        <c:crossAx val="104857360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みんなの文字ゴTTh-R" panose="020B0500000000000000" pitchFamily="50" charset="-128"/>
          <a:ea typeface="みんなの文字ゴTTh-R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+mn-cs"/>
              </a:defRPr>
            </a:pPr>
            <a:r>
              <a:rPr lang="ja-JP"/>
              <a:t>学校数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みんなの文字ゴTTh-R" panose="020B0500000000000000" pitchFamily="50" charset="-128"/>
              <a:ea typeface="みんなの文字ゴTTh-R" panose="020B05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6777330437970114E-2"/>
          <c:y val="0.12699918958500228"/>
          <c:w val="0.85377017021717949"/>
          <c:h val="0.61360531306886323"/>
        </c:manualLayout>
      </c:layout>
      <c:barChart>
        <c:barDir val="col"/>
        <c:grouping val="stacked"/>
        <c:varyColors val="0"/>
        <c:ser>
          <c:idx val="0"/>
          <c:order val="0"/>
          <c:tx>
            <c:v>小学校</c:v>
          </c:tx>
          <c:spPr>
            <a:pattFill prst="ltUpDiag">
              <a:fgClr>
                <a:srgbClr val="002060"/>
              </a:fgClr>
              <a:bgClr>
                <a:schemeClr val="bg1"/>
              </a:bgClr>
            </a:pattFill>
            <a:ln w="6350">
              <a:solidFill>
                <a:srgbClr val="002060"/>
              </a:solidFill>
            </a:ln>
            <a:effectLst/>
          </c:spPr>
          <c:invertIfNegative val="0"/>
          <c:cat>
            <c:strRef>
              <c:f>データ①!$A$35:$A$51</c:f>
              <c:strCache>
                <c:ptCount val="17"/>
                <c:pt idx="0">
                  <c:v>郡山市</c:v>
                </c:pt>
                <c:pt idx="1">
                  <c:v>須賀川市</c:v>
                </c:pt>
                <c:pt idx="2">
                  <c:v>二本松市</c:v>
                </c:pt>
                <c:pt idx="3">
                  <c:v>田村市</c:v>
                </c:pt>
                <c:pt idx="4">
                  <c:v>本宮市</c:v>
                </c:pt>
                <c:pt idx="5">
                  <c:v>大玉村</c:v>
                </c:pt>
                <c:pt idx="6">
                  <c:v>鏡石町</c:v>
                </c:pt>
                <c:pt idx="7">
                  <c:v>天栄村</c:v>
                </c:pt>
                <c:pt idx="8">
                  <c:v>磐梯町</c:v>
                </c:pt>
                <c:pt idx="9">
                  <c:v>猪苗代町</c:v>
                </c:pt>
                <c:pt idx="10">
                  <c:v>石川町</c:v>
                </c:pt>
                <c:pt idx="11">
                  <c:v>玉川村</c:v>
                </c:pt>
                <c:pt idx="12">
                  <c:v>平田村</c:v>
                </c:pt>
                <c:pt idx="13">
                  <c:v>浅川町</c:v>
                </c:pt>
                <c:pt idx="14">
                  <c:v>古殿町</c:v>
                </c:pt>
                <c:pt idx="15">
                  <c:v>三春町</c:v>
                </c:pt>
                <c:pt idx="16">
                  <c:v>小野町</c:v>
                </c:pt>
              </c:strCache>
            </c:strRef>
          </c:cat>
          <c:val>
            <c:numRef>
              <c:f>データ①!$DE$35:$DE$51</c:f>
              <c:numCache>
                <c:formatCode>General</c:formatCode>
                <c:ptCount val="17"/>
                <c:pt idx="0">
                  <c:v>52</c:v>
                </c:pt>
                <c:pt idx="1">
                  <c:v>16</c:v>
                </c:pt>
                <c:pt idx="2">
                  <c:v>16</c:v>
                </c:pt>
                <c:pt idx="3">
                  <c:v>7</c:v>
                </c:pt>
                <c:pt idx="4">
                  <c:v>7</c:v>
                </c:pt>
                <c:pt idx="5">
                  <c:v>2</c:v>
                </c:pt>
                <c:pt idx="6" formatCode="#,##0">
                  <c:v>2</c:v>
                </c:pt>
                <c:pt idx="7" formatCode="#,##0">
                  <c:v>4</c:v>
                </c:pt>
                <c:pt idx="8" formatCode="#,##0">
                  <c:v>2</c:v>
                </c:pt>
                <c:pt idx="9" formatCode="#,##0">
                  <c:v>6</c:v>
                </c:pt>
                <c:pt idx="10" formatCode="#,##0">
                  <c:v>2</c:v>
                </c:pt>
                <c:pt idx="11" formatCode="#,##0">
                  <c:v>2</c:v>
                </c:pt>
                <c:pt idx="12" formatCode="#,##0">
                  <c:v>2</c:v>
                </c:pt>
                <c:pt idx="13" formatCode="#,##0">
                  <c:v>1</c:v>
                </c:pt>
                <c:pt idx="14" formatCode="#,##0">
                  <c:v>1</c:v>
                </c:pt>
                <c:pt idx="15" formatCode="#,##0">
                  <c:v>6</c:v>
                </c:pt>
                <c:pt idx="16" formatCode="#,##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1B-4EC1-B97E-4B0B619D2DE0}"/>
            </c:ext>
          </c:extLst>
        </c:ser>
        <c:ser>
          <c:idx val="2"/>
          <c:order val="1"/>
          <c:tx>
            <c:v>中学校</c:v>
          </c:tx>
          <c:spPr>
            <a:pattFill prst="pct10">
              <a:fgClr>
                <a:srgbClr val="002060"/>
              </a:fgClr>
              <a:bgClr>
                <a:schemeClr val="bg1"/>
              </a:bgClr>
            </a:pattFill>
            <a:ln w="6350">
              <a:solidFill>
                <a:srgbClr val="002060"/>
              </a:solidFill>
            </a:ln>
            <a:effectLst/>
          </c:spPr>
          <c:invertIfNegative val="0"/>
          <c:cat>
            <c:strRef>
              <c:f>データ①!$A$35:$A$51</c:f>
              <c:strCache>
                <c:ptCount val="17"/>
                <c:pt idx="0">
                  <c:v>郡山市</c:v>
                </c:pt>
                <c:pt idx="1">
                  <c:v>須賀川市</c:v>
                </c:pt>
                <c:pt idx="2">
                  <c:v>二本松市</c:v>
                </c:pt>
                <c:pt idx="3">
                  <c:v>田村市</c:v>
                </c:pt>
                <c:pt idx="4">
                  <c:v>本宮市</c:v>
                </c:pt>
                <c:pt idx="5">
                  <c:v>大玉村</c:v>
                </c:pt>
                <c:pt idx="6">
                  <c:v>鏡石町</c:v>
                </c:pt>
                <c:pt idx="7">
                  <c:v>天栄村</c:v>
                </c:pt>
                <c:pt idx="8">
                  <c:v>磐梯町</c:v>
                </c:pt>
                <c:pt idx="9">
                  <c:v>猪苗代町</c:v>
                </c:pt>
                <c:pt idx="10">
                  <c:v>石川町</c:v>
                </c:pt>
                <c:pt idx="11">
                  <c:v>玉川村</c:v>
                </c:pt>
                <c:pt idx="12">
                  <c:v>平田村</c:v>
                </c:pt>
                <c:pt idx="13">
                  <c:v>浅川町</c:v>
                </c:pt>
                <c:pt idx="14">
                  <c:v>古殿町</c:v>
                </c:pt>
                <c:pt idx="15">
                  <c:v>三春町</c:v>
                </c:pt>
                <c:pt idx="16">
                  <c:v>小野町</c:v>
                </c:pt>
              </c:strCache>
            </c:strRef>
          </c:cat>
          <c:val>
            <c:numRef>
              <c:f>データ①!$DH$35:$DH$51</c:f>
              <c:numCache>
                <c:formatCode>#,##0;\-#,##0;\-</c:formatCode>
                <c:ptCount val="17"/>
                <c:pt idx="0">
                  <c:v>26</c:v>
                </c:pt>
                <c:pt idx="1">
                  <c:v>9</c:v>
                </c:pt>
                <c:pt idx="2">
                  <c:v>7</c:v>
                </c:pt>
                <c:pt idx="3">
                  <c:v>6</c:v>
                </c:pt>
                <c:pt idx="4">
                  <c:v>3</c:v>
                </c:pt>
                <c:pt idx="5" formatCode="#,##0">
                  <c:v>1</c:v>
                </c:pt>
                <c:pt idx="6" formatCode="#,##0">
                  <c:v>1</c:v>
                </c:pt>
                <c:pt idx="7" formatCode="#,##0">
                  <c:v>1</c:v>
                </c:pt>
                <c:pt idx="8" formatCode="#,##0">
                  <c:v>1</c:v>
                </c:pt>
                <c:pt idx="9" formatCode="#,##0">
                  <c:v>1</c:v>
                </c:pt>
                <c:pt idx="10" formatCode="#,##0">
                  <c:v>2</c:v>
                </c:pt>
                <c:pt idx="11" formatCode="#,##0">
                  <c:v>1</c:v>
                </c:pt>
                <c:pt idx="12" formatCode="#,##0">
                  <c:v>1</c:v>
                </c:pt>
                <c:pt idx="13" formatCode="#,##0">
                  <c:v>1</c:v>
                </c:pt>
                <c:pt idx="14" formatCode="#,##0">
                  <c:v>1</c:v>
                </c:pt>
                <c:pt idx="15" formatCode="#,##0">
                  <c:v>2</c:v>
                </c:pt>
                <c:pt idx="16" formatCode="#,##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1B-4EC1-B97E-4B0B619D2DE0}"/>
            </c:ext>
          </c:extLst>
        </c:ser>
        <c:ser>
          <c:idx val="4"/>
          <c:order val="2"/>
          <c:tx>
            <c:v>義務教育学校</c:v>
          </c:tx>
          <c:spPr>
            <a:solidFill>
              <a:srgbClr val="002060"/>
            </a:solidFill>
            <a:ln w="6350">
              <a:solidFill>
                <a:srgbClr val="002060"/>
              </a:solidFill>
            </a:ln>
            <a:effectLst/>
          </c:spPr>
          <c:invertIfNegative val="0"/>
          <c:cat>
            <c:strRef>
              <c:f>データ①!$A$35:$A$51</c:f>
              <c:strCache>
                <c:ptCount val="17"/>
                <c:pt idx="0">
                  <c:v>郡山市</c:v>
                </c:pt>
                <c:pt idx="1">
                  <c:v>須賀川市</c:v>
                </c:pt>
                <c:pt idx="2">
                  <c:v>二本松市</c:v>
                </c:pt>
                <c:pt idx="3">
                  <c:v>田村市</c:v>
                </c:pt>
                <c:pt idx="4">
                  <c:v>本宮市</c:v>
                </c:pt>
                <c:pt idx="5">
                  <c:v>大玉村</c:v>
                </c:pt>
                <c:pt idx="6">
                  <c:v>鏡石町</c:v>
                </c:pt>
                <c:pt idx="7">
                  <c:v>天栄村</c:v>
                </c:pt>
                <c:pt idx="8">
                  <c:v>磐梯町</c:v>
                </c:pt>
                <c:pt idx="9">
                  <c:v>猪苗代町</c:v>
                </c:pt>
                <c:pt idx="10">
                  <c:v>石川町</c:v>
                </c:pt>
                <c:pt idx="11">
                  <c:v>玉川村</c:v>
                </c:pt>
                <c:pt idx="12">
                  <c:v>平田村</c:v>
                </c:pt>
                <c:pt idx="13">
                  <c:v>浅川町</c:v>
                </c:pt>
                <c:pt idx="14">
                  <c:v>古殿町</c:v>
                </c:pt>
                <c:pt idx="15">
                  <c:v>三春町</c:v>
                </c:pt>
                <c:pt idx="16">
                  <c:v>小野町</c:v>
                </c:pt>
              </c:strCache>
            </c:strRef>
          </c:cat>
          <c:val>
            <c:numRef>
              <c:f>データ①!$DL$35:$DL$51</c:f>
              <c:numCache>
                <c:formatCode>#,##0</c:formatCode>
                <c:ptCount val="17"/>
                <c:pt idx="0" formatCode="#,##0;\-#,##0;\-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1B-4EC1-B97E-4B0B619D2D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105462656"/>
        <c:axId val="105551096"/>
        <c:extLst/>
      </c:barChart>
      <c:catAx>
        <c:axId val="105462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ysClr val="window" lastClr="FFFFFF"/>
          </a:solidFill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+mn-cs"/>
              </a:defRPr>
            </a:pPr>
            <a:endParaRPr lang="ja-JP"/>
          </a:p>
        </c:txPr>
        <c:crossAx val="105551096"/>
        <c:crosses val="autoZero"/>
        <c:auto val="1"/>
        <c:lblAlgn val="ctr"/>
        <c:lblOffset val="100"/>
        <c:noMultiLvlLbl val="0"/>
      </c:catAx>
      <c:valAx>
        <c:axId val="105551096"/>
        <c:scaling>
          <c:orientation val="minMax"/>
          <c:max val="9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2">
                <a:lumMod val="9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+mn-cs"/>
              </a:defRPr>
            </a:pPr>
            <a:endParaRPr lang="ja-JP"/>
          </a:p>
        </c:txPr>
        <c:crossAx val="105462656"/>
        <c:crosses val="autoZero"/>
        <c:crossBetween val="between"/>
        <c:majorUnit val="3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90340460683043"/>
          <c:y val="0.15183440590819222"/>
          <c:w val="0.26707397137091404"/>
          <c:h val="0.272373151836524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みんなの文字ゴTTh-R" panose="020B0500000000000000" pitchFamily="50" charset="-128"/>
              <a:ea typeface="みんなの文字ゴTTh-R" panose="020B05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みんなの文字ゴTTh-R" panose="020B0500000000000000" pitchFamily="50" charset="-128"/>
          <a:ea typeface="みんなの文字ゴTTh-R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+mn-cs"/>
              </a:defRPr>
            </a:pPr>
            <a:r>
              <a:rPr lang="ja-JP"/>
              <a:t>児童・生徒数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みんなの文字ゴTTh-R" panose="020B0500000000000000" pitchFamily="50" charset="-128"/>
              <a:ea typeface="みんなの文字ゴTTh-R" panose="020B05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631444356356233"/>
          <c:y val="0.19325853453389794"/>
          <c:w val="0.78579163284105791"/>
          <c:h val="0.54504767098557649"/>
        </c:manualLayout>
      </c:layout>
      <c:barChart>
        <c:barDir val="col"/>
        <c:grouping val="stacked"/>
        <c:varyColors val="0"/>
        <c:ser>
          <c:idx val="1"/>
          <c:order val="0"/>
          <c:tx>
            <c:v>小学校</c:v>
          </c:tx>
          <c:spPr>
            <a:pattFill prst="ltUpDiag">
              <a:fgClr>
                <a:srgbClr val="002060"/>
              </a:fgClr>
              <a:bgClr>
                <a:schemeClr val="bg1"/>
              </a:bgClr>
            </a:pattFill>
            <a:ln w="6350">
              <a:solidFill>
                <a:srgbClr val="002060"/>
              </a:solidFill>
            </a:ln>
            <a:effectLst/>
          </c:spPr>
          <c:invertIfNegative val="0"/>
          <c:cat>
            <c:strRef>
              <c:f>データ①!$A$35:$A$51</c:f>
              <c:strCache>
                <c:ptCount val="17"/>
                <c:pt idx="0">
                  <c:v>郡山市</c:v>
                </c:pt>
                <c:pt idx="1">
                  <c:v>須賀川市</c:v>
                </c:pt>
                <c:pt idx="2">
                  <c:v>二本松市</c:v>
                </c:pt>
                <c:pt idx="3">
                  <c:v>田村市</c:v>
                </c:pt>
                <c:pt idx="4">
                  <c:v>本宮市</c:v>
                </c:pt>
                <c:pt idx="5">
                  <c:v>大玉村</c:v>
                </c:pt>
                <c:pt idx="6">
                  <c:v>鏡石町</c:v>
                </c:pt>
                <c:pt idx="7">
                  <c:v>天栄村</c:v>
                </c:pt>
                <c:pt idx="8">
                  <c:v>磐梯町</c:v>
                </c:pt>
                <c:pt idx="9">
                  <c:v>猪苗代町</c:v>
                </c:pt>
                <c:pt idx="10">
                  <c:v>石川町</c:v>
                </c:pt>
                <c:pt idx="11">
                  <c:v>玉川村</c:v>
                </c:pt>
                <c:pt idx="12">
                  <c:v>平田村</c:v>
                </c:pt>
                <c:pt idx="13">
                  <c:v>浅川町</c:v>
                </c:pt>
                <c:pt idx="14">
                  <c:v>古殿町</c:v>
                </c:pt>
                <c:pt idx="15">
                  <c:v>三春町</c:v>
                </c:pt>
                <c:pt idx="16">
                  <c:v>小野町</c:v>
                </c:pt>
              </c:strCache>
            </c:strRef>
          </c:cat>
          <c:val>
            <c:numRef>
              <c:f>データ①!$DF$35:$DF$51</c:f>
              <c:numCache>
                <c:formatCode>#,##0;\-#,##0;\-</c:formatCode>
                <c:ptCount val="17"/>
                <c:pt idx="0">
                  <c:v>15939</c:v>
                </c:pt>
                <c:pt idx="1">
                  <c:v>3658</c:v>
                </c:pt>
                <c:pt idx="2">
                  <c:v>2332</c:v>
                </c:pt>
                <c:pt idx="3">
                  <c:v>1439</c:v>
                </c:pt>
                <c:pt idx="4">
                  <c:v>1636</c:v>
                </c:pt>
                <c:pt idx="5" formatCode="#,##0">
                  <c:v>558</c:v>
                </c:pt>
                <c:pt idx="6" formatCode="#,##0">
                  <c:v>707</c:v>
                </c:pt>
                <c:pt idx="7" formatCode="#,##0">
                  <c:v>208</c:v>
                </c:pt>
                <c:pt idx="8" formatCode="#,##0">
                  <c:v>172</c:v>
                </c:pt>
                <c:pt idx="9" formatCode="#,##0">
                  <c:v>567</c:v>
                </c:pt>
                <c:pt idx="10" formatCode="#,##0">
                  <c:v>540</c:v>
                </c:pt>
                <c:pt idx="11" formatCode="#,##0">
                  <c:v>298</c:v>
                </c:pt>
                <c:pt idx="12" formatCode="#,##0">
                  <c:v>254</c:v>
                </c:pt>
                <c:pt idx="13" formatCode="#,##0">
                  <c:v>270</c:v>
                </c:pt>
                <c:pt idx="14" formatCode="#,##0">
                  <c:v>167</c:v>
                </c:pt>
                <c:pt idx="15" formatCode="#,##0">
                  <c:v>827</c:v>
                </c:pt>
                <c:pt idx="16" formatCode="#,##0">
                  <c:v>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CF-4B52-A298-9C3EF468C5DC}"/>
            </c:ext>
          </c:extLst>
        </c:ser>
        <c:ser>
          <c:idx val="3"/>
          <c:order val="1"/>
          <c:tx>
            <c:v>中学校</c:v>
          </c:tx>
          <c:spPr>
            <a:pattFill prst="pct10">
              <a:fgClr>
                <a:srgbClr val="002060"/>
              </a:fgClr>
              <a:bgClr>
                <a:schemeClr val="bg1"/>
              </a:bgClr>
            </a:pattFill>
            <a:ln w="6350">
              <a:solidFill>
                <a:srgbClr val="002060"/>
              </a:solidFill>
            </a:ln>
            <a:effectLst/>
          </c:spPr>
          <c:invertIfNegative val="0"/>
          <c:cat>
            <c:strRef>
              <c:f>データ①!$A$35:$A$51</c:f>
              <c:strCache>
                <c:ptCount val="17"/>
                <c:pt idx="0">
                  <c:v>郡山市</c:v>
                </c:pt>
                <c:pt idx="1">
                  <c:v>須賀川市</c:v>
                </c:pt>
                <c:pt idx="2">
                  <c:v>二本松市</c:v>
                </c:pt>
                <c:pt idx="3">
                  <c:v>田村市</c:v>
                </c:pt>
                <c:pt idx="4">
                  <c:v>本宮市</c:v>
                </c:pt>
                <c:pt idx="5">
                  <c:v>大玉村</c:v>
                </c:pt>
                <c:pt idx="6">
                  <c:v>鏡石町</c:v>
                </c:pt>
                <c:pt idx="7">
                  <c:v>天栄村</c:v>
                </c:pt>
                <c:pt idx="8">
                  <c:v>磐梯町</c:v>
                </c:pt>
                <c:pt idx="9">
                  <c:v>猪苗代町</c:v>
                </c:pt>
                <c:pt idx="10">
                  <c:v>石川町</c:v>
                </c:pt>
                <c:pt idx="11">
                  <c:v>玉川村</c:v>
                </c:pt>
                <c:pt idx="12">
                  <c:v>平田村</c:v>
                </c:pt>
                <c:pt idx="13">
                  <c:v>浅川町</c:v>
                </c:pt>
                <c:pt idx="14">
                  <c:v>古殿町</c:v>
                </c:pt>
                <c:pt idx="15">
                  <c:v>三春町</c:v>
                </c:pt>
                <c:pt idx="16">
                  <c:v>小野町</c:v>
                </c:pt>
              </c:strCache>
            </c:strRef>
          </c:cat>
          <c:val>
            <c:numRef>
              <c:f>データ①!$DI$35:$DI$51</c:f>
              <c:numCache>
                <c:formatCode>#,##0;\-#,##0;\-</c:formatCode>
                <c:ptCount val="17"/>
                <c:pt idx="0">
                  <c:v>8180</c:v>
                </c:pt>
                <c:pt idx="1">
                  <c:v>1966</c:v>
                </c:pt>
                <c:pt idx="2">
                  <c:v>1199</c:v>
                </c:pt>
                <c:pt idx="3">
                  <c:v>828</c:v>
                </c:pt>
                <c:pt idx="4">
                  <c:v>848</c:v>
                </c:pt>
                <c:pt idx="5" formatCode="#,##0">
                  <c:v>282</c:v>
                </c:pt>
                <c:pt idx="6" formatCode="#,##0">
                  <c:v>341</c:v>
                </c:pt>
                <c:pt idx="7" formatCode="#,##0">
                  <c:v>111</c:v>
                </c:pt>
                <c:pt idx="8" formatCode="#,##0">
                  <c:v>81</c:v>
                </c:pt>
                <c:pt idx="9" formatCode="#,##0">
                  <c:v>300</c:v>
                </c:pt>
                <c:pt idx="10" formatCode="#,##0">
                  <c:v>443</c:v>
                </c:pt>
                <c:pt idx="11" formatCode="#,##0">
                  <c:v>171</c:v>
                </c:pt>
                <c:pt idx="12" formatCode="#,##0">
                  <c:v>120</c:v>
                </c:pt>
                <c:pt idx="13" formatCode="#,##0">
                  <c:v>168</c:v>
                </c:pt>
                <c:pt idx="14" formatCode="#,##0">
                  <c:v>136</c:v>
                </c:pt>
                <c:pt idx="15" formatCode="#,##0">
                  <c:v>414</c:v>
                </c:pt>
                <c:pt idx="16" formatCode="#,##0">
                  <c:v>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CF-4B52-A298-9C3EF468C5DC}"/>
            </c:ext>
          </c:extLst>
        </c:ser>
        <c:ser>
          <c:idx val="5"/>
          <c:order val="2"/>
          <c:tx>
            <c:v>義務教育学校</c:v>
          </c:tx>
          <c:spPr>
            <a:solidFill>
              <a:srgbClr val="002060"/>
            </a:solidFill>
            <a:ln w="6350">
              <a:solidFill>
                <a:srgbClr val="002060"/>
              </a:solidFill>
            </a:ln>
            <a:effectLst/>
          </c:spPr>
          <c:invertIfNegative val="0"/>
          <c:cat>
            <c:strRef>
              <c:f>データ①!$A$35:$A$51</c:f>
              <c:strCache>
                <c:ptCount val="17"/>
                <c:pt idx="0">
                  <c:v>郡山市</c:v>
                </c:pt>
                <c:pt idx="1">
                  <c:v>須賀川市</c:v>
                </c:pt>
                <c:pt idx="2">
                  <c:v>二本松市</c:v>
                </c:pt>
                <c:pt idx="3">
                  <c:v>田村市</c:v>
                </c:pt>
                <c:pt idx="4">
                  <c:v>本宮市</c:v>
                </c:pt>
                <c:pt idx="5">
                  <c:v>大玉村</c:v>
                </c:pt>
                <c:pt idx="6">
                  <c:v>鏡石町</c:v>
                </c:pt>
                <c:pt idx="7">
                  <c:v>天栄村</c:v>
                </c:pt>
                <c:pt idx="8">
                  <c:v>磐梯町</c:v>
                </c:pt>
                <c:pt idx="9">
                  <c:v>猪苗代町</c:v>
                </c:pt>
                <c:pt idx="10">
                  <c:v>石川町</c:v>
                </c:pt>
                <c:pt idx="11">
                  <c:v>玉川村</c:v>
                </c:pt>
                <c:pt idx="12">
                  <c:v>平田村</c:v>
                </c:pt>
                <c:pt idx="13">
                  <c:v>浅川町</c:v>
                </c:pt>
                <c:pt idx="14">
                  <c:v>古殿町</c:v>
                </c:pt>
                <c:pt idx="15">
                  <c:v>三春町</c:v>
                </c:pt>
                <c:pt idx="16">
                  <c:v>小野町</c:v>
                </c:pt>
              </c:strCache>
            </c:strRef>
          </c:cat>
          <c:val>
            <c:numRef>
              <c:f>データ①!$DM$35:$DM$51</c:f>
              <c:numCache>
                <c:formatCode>#,##0</c:formatCode>
                <c:ptCount val="17"/>
                <c:pt idx="0" formatCode="#,##0;\-#,##0;\-">
                  <c:v>408</c:v>
                </c:pt>
                <c:pt idx="1">
                  <c:v>260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CF-4B52-A298-9C3EF468C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105571952"/>
        <c:axId val="105573520"/>
        <c:extLst/>
      </c:barChart>
      <c:catAx>
        <c:axId val="10557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+mn-cs"/>
              </a:defRPr>
            </a:pPr>
            <a:endParaRPr lang="ja-JP"/>
          </a:p>
        </c:txPr>
        <c:crossAx val="105573520"/>
        <c:crosses val="autoZero"/>
        <c:auto val="1"/>
        <c:lblAlgn val="ctr"/>
        <c:lblOffset val="100"/>
        <c:noMultiLvlLbl val="0"/>
      </c:catAx>
      <c:valAx>
        <c:axId val="10557352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;&quot;▲ &quot;#,##0" sourceLinked="0"/>
        <c:majorTickMark val="out"/>
        <c:minorTickMark val="none"/>
        <c:tickLblPos val="nextTo"/>
        <c:spPr>
          <a:noFill/>
          <a:ln>
            <a:solidFill>
              <a:schemeClr val="bg2">
                <a:lumMod val="9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+mn-cs"/>
              </a:defRPr>
            </a:pPr>
            <a:endParaRPr lang="ja-JP"/>
          </a:p>
        </c:txPr>
        <c:crossAx val="105571952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855707005802372"/>
          <c:y val="0.16277667707227886"/>
          <c:w val="0.26131263527491666"/>
          <c:h val="0.274786433642706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みんなの文字ゴTTh-R" panose="020B0500000000000000" pitchFamily="50" charset="-128"/>
              <a:ea typeface="みんなの文字ゴTTh-R" panose="020B05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みんなの文字ゴTTh-R" panose="020B0500000000000000" pitchFamily="50" charset="-128"/>
          <a:ea typeface="みんなの文字ゴTTh-R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+mn-cs"/>
              </a:defRPr>
            </a:pPr>
            <a:r>
              <a:rPr lang="ja-JP"/>
              <a:t>高等学校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みんなの文字ゴTTh-R" panose="020B0500000000000000" pitchFamily="50" charset="-128"/>
              <a:ea typeface="みんなの文字ゴTTh-R" panose="020B05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6777330437970114E-2"/>
          <c:y val="0.12699918958500228"/>
          <c:w val="0.85377017021717949"/>
          <c:h val="0.61360531306886323"/>
        </c:manualLayout>
      </c:layout>
      <c:barChart>
        <c:barDir val="col"/>
        <c:grouping val="clustered"/>
        <c:varyColors val="0"/>
        <c:ser>
          <c:idx val="0"/>
          <c:order val="0"/>
          <c:tx>
            <c:v>学校数(左軸)</c:v>
          </c:tx>
          <c:spPr>
            <a:solidFill>
              <a:srgbClr val="002060"/>
            </a:solidFill>
            <a:ln w="6350">
              <a:solidFill>
                <a:srgbClr val="002060"/>
              </a:solidFill>
            </a:ln>
            <a:effectLst/>
          </c:spPr>
          <c:invertIfNegative val="0"/>
          <c:cat>
            <c:strRef>
              <c:f>データ①!$A$35:$A$51</c:f>
              <c:strCache>
                <c:ptCount val="17"/>
                <c:pt idx="0">
                  <c:v>郡山市</c:v>
                </c:pt>
                <c:pt idx="1">
                  <c:v>須賀川市</c:v>
                </c:pt>
                <c:pt idx="2">
                  <c:v>二本松市</c:v>
                </c:pt>
                <c:pt idx="3">
                  <c:v>田村市</c:v>
                </c:pt>
                <c:pt idx="4">
                  <c:v>本宮市</c:v>
                </c:pt>
                <c:pt idx="5">
                  <c:v>大玉村</c:v>
                </c:pt>
                <c:pt idx="6">
                  <c:v>鏡石町</c:v>
                </c:pt>
                <c:pt idx="7">
                  <c:v>天栄村</c:v>
                </c:pt>
                <c:pt idx="8">
                  <c:v>磐梯町</c:v>
                </c:pt>
                <c:pt idx="9">
                  <c:v>猪苗代町</c:v>
                </c:pt>
                <c:pt idx="10">
                  <c:v>石川町</c:v>
                </c:pt>
                <c:pt idx="11">
                  <c:v>玉川村</c:v>
                </c:pt>
                <c:pt idx="12">
                  <c:v>平田村</c:v>
                </c:pt>
                <c:pt idx="13">
                  <c:v>浅川町</c:v>
                </c:pt>
                <c:pt idx="14">
                  <c:v>古殿町</c:v>
                </c:pt>
                <c:pt idx="15">
                  <c:v>三春町</c:v>
                </c:pt>
                <c:pt idx="16">
                  <c:v>小野町</c:v>
                </c:pt>
              </c:strCache>
            </c:strRef>
          </c:cat>
          <c:val>
            <c:numRef>
              <c:f>データ①!$DP$35:$DP$51</c:f>
              <c:numCache>
                <c:formatCode>#,##0</c:formatCode>
                <c:ptCount val="17"/>
                <c:pt idx="0">
                  <c:v>13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1B-4EC1-B97E-4B0B619D2D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05569992"/>
        <c:axId val="105572344"/>
        <c:extLst/>
      </c:barChart>
      <c:barChart>
        <c:barDir val="col"/>
        <c:grouping val="clustered"/>
        <c:varyColors val="0"/>
        <c:ser>
          <c:idx val="2"/>
          <c:order val="1"/>
          <c:tx>
            <c:v>ダミー１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データ①!$A$35:$A$51</c:f>
              <c:strCache>
                <c:ptCount val="17"/>
                <c:pt idx="0">
                  <c:v>郡山市</c:v>
                </c:pt>
                <c:pt idx="1">
                  <c:v>須賀川市</c:v>
                </c:pt>
                <c:pt idx="2">
                  <c:v>二本松市</c:v>
                </c:pt>
                <c:pt idx="3">
                  <c:v>田村市</c:v>
                </c:pt>
                <c:pt idx="4">
                  <c:v>本宮市</c:v>
                </c:pt>
                <c:pt idx="5">
                  <c:v>大玉村</c:v>
                </c:pt>
                <c:pt idx="6">
                  <c:v>鏡石町</c:v>
                </c:pt>
                <c:pt idx="7">
                  <c:v>天栄村</c:v>
                </c:pt>
                <c:pt idx="8">
                  <c:v>磐梯町</c:v>
                </c:pt>
                <c:pt idx="9">
                  <c:v>猪苗代町</c:v>
                </c:pt>
                <c:pt idx="10">
                  <c:v>石川町</c:v>
                </c:pt>
                <c:pt idx="11">
                  <c:v>玉川村</c:v>
                </c:pt>
                <c:pt idx="12">
                  <c:v>平田村</c:v>
                </c:pt>
                <c:pt idx="13">
                  <c:v>浅川町</c:v>
                </c:pt>
                <c:pt idx="14">
                  <c:v>古殿町</c:v>
                </c:pt>
                <c:pt idx="15">
                  <c:v>三春町</c:v>
                </c:pt>
                <c:pt idx="16">
                  <c:v>小野町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A1B-4EC1-B97E-4B0B619D2DE0}"/>
            </c:ext>
          </c:extLst>
        </c:ser>
        <c:ser>
          <c:idx val="3"/>
          <c:order val="2"/>
          <c:tx>
            <c:v>ダミー２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データ①!$A$35:$A$51</c:f>
              <c:strCache>
                <c:ptCount val="17"/>
                <c:pt idx="0">
                  <c:v>郡山市</c:v>
                </c:pt>
                <c:pt idx="1">
                  <c:v>須賀川市</c:v>
                </c:pt>
                <c:pt idx="2">
                  <c:v>二本松市</c:v>
                </c:pt>
                <c:pt idx="3">
                  <c:v>田村市</c:v>
                </c:pt>
                <c:pt idx="4">
                  <c:v>本宮市</c:v>
                </c:pt>
                <c:pt idx="5">
                  <c:v>大玉村</c:v>
                </c:pt>
                <c:pt idx="6">
                  <c:v>鏡石町</c:v>
                </c:pt>
                <c:pt idx="7">
                  <c:v>天栄村</c:v>
                </c:pt>
                <c:pt idx="8">
                  <c:v>磐梯町</c:v>
                </c:pt>
                <c:pt idx="9">
                  <c:v>猪苗代町</c:v>
                </c:pt>
                <c:pt idx="10">
                  <c:v>石川町</c:v>
                </c:pt>
                <c:pt idx="11">
                  <c:v>玉川村</c:v>
                </c:pt>
                <c:pt idx="12">
                  <c:v>平田村</c:v>
                </c:pt>
                <c:pt idx="13">
                  <c:v>浅川町</c:v>
                </c:pt>
                <c:pt idx="14">
                  <c:v>古殿町</c:v>
                </c:pt>
                <c:pt idx="15">
                  <c:v>三春町</c:v>
                </c:pt>
                <c:pt idx="16">
                  <c:v>小野町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753-4906-90E7-6181F605055A}"/>
            </c:ext>
          </c:extLst>
        </c:ser>
        <c:ser>
          <c:idx val="1"/>
          <c:order val="3"/>
          <c:tx>
            <c:v>生徒数(右軸)</c:v>
          </c:tx>
          <c:spPr>
            <a:pattFill prst="ltUpDiag">
              <a:fgClr>
                <a:srgbClr val="002060"/>
              </a:fgClr>
              <a:bgClr>
                <a:schemeClr val="bg1"/>
              </a:bgClr>
            </a:pattFill>
            <a:ln w="6350">
              <a:solidFill>
                <a:srgbClr val="002060"/>
              </a:solidFill>
            </a:ln>
            <a:effectLst/>
          </c:spPr>
          <c:invertIfNegative val="0"/>
          <c:cat>
            <c:strRef>
              <c:f>データ①!$A$35:$A$51</c:f>
              <c:strCache>
                <c:ptCount val="17"/>
                <c:pt idx="0">
                  <c:v>郡山市</c:v>
                </c:pt>
                <c:pt idx="1">
                  <c:v>須賀川市</c:v>
                </c:pt>
                <c:pt idx="2">
                  <c:v>二本松市</c:v>
                </c:pt>
                <c:pt idx="3">
                  <c:v>田村市</c:v>
                </c:pt>
                <c:pt idx="4">
                  <c:v>本宮市</c:v>
                </c:pt>
                <c:pt idx="5">
                  <c:v>大玉村</c:v>
                </c:pt>
                <c:pt idx="6">
                  <c:v>鏡石町</c:v>
                </c:pt>
                <c:pt idx="7">
                  <c:v>天栄村</c:v>
                </c:pt>
                <c:pt idx="8">
                  <c:v>磐梯町</c:v>
                </c:pt>
                <c:pt idx="9">
                  <c:v>猪苗代町</c:v>
                </c:pt>
                <c:pt idx="10">
                  <c:v>石川町</c:v>
                </c:pt>
                <c:pt idx="11">
                  <c:v>玉川村</c:v>
                </c:pt>
                <c:pt idx="12">
                  <c:v>平田村</c:v>
                </c:pt>
                <c:pt idx="13">
                  <c:v>浅川町</c:v>
                </c:pt>
                <c:pt idx="14">
                  <c:v>古殿町</c:v>
                </c:pt>
                <c:pt idx="15">
                  <c:v>三春町</c:v>
                </c:pt>
                <c:pt idx="16">
                  <c:v>小野町</c:v>
                </c:pt>
              </c:strCache>
            </c:strRef>
          </c:cat>
          <c:val>
            <c:numRef>
              <c:f>データ①!$DQ$35:$DQ$51</c:f>
              <c:numCache>
                <c:formatCode>#,##0</c:formatCode>
                <c:ptCount val="17"/>
                <c:pt idx="0">
                  <c:v>9832</c:v>
                </c:pt>
                <c:pt idx="1">
                  <c:v>1820</c:v>
                </c:pt>
                <c:pt idx="2">
                  <c:v>773</c:v>
                </c:pt>
                <c:pt idx="3">
                  <c:v>249</c:v>
                </c:pt>
                <c:pt idx="4">
                  <c:v>251</c:v>
                </c:pt>
                <c:pt idx="5">
                  <c:v>0</c:v>
                </c:pt>
                <c:pt idx="6">
                  <c:v>591</c:v>
                </c:pt>
                <c:pt idx="7">
                  <c:v>0</c:v>
                </c:pt>
                <c:pt idx="8">
                  <c:v>0</c:v>
                </c:pt>
                <c:pt idx="9">
                  <c:v>57</c:v>
                </c:pt>
                <c:pt idx="10">
                  <c:v>949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430</c:v>
                </c:pt>
                <c:pt idx="16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53-4906-90E7-6181F60505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05573128"/>
        <c:axId val="105570776"/>
      </c:barChart>
      <c:catAx>
        <c:axId val="105569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+mn-cs"/>
              </a:defRPr>
            </a:pPr>
            <a:endParaRPr lang="ja-JP"/>
          </a:p>
        </c:txPr>
        <c:crossAx val="105572344"/>
        <c:crosses val="autoZero"/>
        <c:auto val="1"/>
        <c:lblAlgn val="ctr"/>
        <c:lblOffset val="100"/>
        <c:noMultiLvlLbl val="0"/>
      </c:catAx>
      <c:valAx>
        <c:axId val="10557234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bg2">
                <a:lumMod val="9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+mn-cs"/>
              </a:defRPr>
            </a:pPr>
            <a:endParaRPr lang="ja-JP"/>
          </a:p>
        </c:txPr>
        <c:crossAx val="105569992"/>
        <c:crosses val="autoZero"/>
        <c:crossBetween val="between"/>
      </c:valAx>
      <c:valAx>
        <c:axId val="10557077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2">
                <a:lumMod val="9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+mn-cs"/>
              </a:defRPr>
            </a:pPr>
            <a:endParaRPr lang="ja-JP"/>
          </a:p>
        </c:txPr>
        <c:crossAx val="105573128"/>
        <c:crosses val="max"/>
        <c:crossBetween val="between"/>
      </c:valAx>
      <c:catAx>
        <c:axId val="1055731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55707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62320028537553707"/>
          <c:y val="0.17280144919945273"/>
          <c:w val="0.26336563426195697"/>
          <c:h val="0.161808109674487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みんなの文字ゴTTh-R" panose="020B0500000000000000" pitchFamily="50" charset="-128"/>
              <a:ea typeface="みんなの文字ゴTTh-R" panose="020B05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みんなの文字ゴTTh-R" panose="020B0500000000000000" pitchFamily="50" charset="-128"/>
          <a:ea typeface="みんなの文字ゴTTh-R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+mn-cs"/>
              </a:defRPr>
            </a:pPr>
            <a:r>
              <a:rPr lang="ja-JP">
                <a:latin typeface="みんなの文字ゴTTh-R" panose="020B0500000000000000" pitchFamily="50" charset="-128"/>
                <a:ea typeface="みんなの文字ゴTTh-R" panose="020B0500000000000000" pitchFamily="50" charset="-128"/>
              </a:rPr>
              <a:t>年齢３区分別人口割合</a:t>
            </a:r>
          </a:p>
        </c:rich>
      </c:tx>
      <c:layout>
        <c:manualLayout>
          <c:xMode val="edge"/>
          <c:yMode val="edge"/>
          <c:x val="0.25160588331169526"/>
          <c:y val="2.74359485817198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みんなの文字ゴTTh-R" panose="020B0500000000000000" pitchFamily="50" charset="-128"/>
              <a:ea typeface="みんなの文字ゴTTh-R" panose="020B05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323381452318461"/>
          <c:y val="0.17685185185185184"/>
          <c:w val="0.6612106299212599"/>
          <c:h val="0.60984543598716823"/>
        </c:manualLayout>
      </c:layout>
      <c:barChart>
        <c:barDir val="col"/>
        <c:grouping val="percentStacked"/>
        <c:varyColors val="0"/>
        <c:ser>
          <c:idx val="0"/>
          <c:order val="0"/>
          <c:tx>
            <c:v>年少人口</c:v>
          </c:tx>
          <c:spPr>
            <a:solidFill>
              <a:srgbClr val="002060"/>
            </a:solidFill>
            <a:ln w="6350">
              <a:solidFill>
                <a:srgbClr val="002060"/>
              </a:solidFill>
            </a:ln>
            <a:effectLst/>
          </c:spPr>
          <c:invertIfNegative val="0"/>
          <c:cat>
            <c:strRef>
              <c:f>データ①!$A$35:$A$51</c:f>
              <c:strCache>
                <c:ptCount val="17"/>
                <c:pt idx="0">
                  <c:v>郡山市</c:v>
                </c:pt>
                <c:pt idx="1">
                  <c:v>須賀川市</c:v>
                </c:pt>
                <c:pt idx="2">
                  <c:v>二本松市</c:v>
                </c:pt>
                <c:pt idx="3">
                  <c:v>田村市</c:v>
                </c:pt>
                <c:pt idx="4">
                  <c:v>本宮市</c:v>
                </c:pt>
                <c:pt idx="5">
                  <c:v>大玉村</c:v>
                </c:pt>
                <c:pt idx="6">
                  <c:v>鏡石町</c:v>
                </c:pt>
                <c:pt idx="7">
                  <c:v>天栄村</c:v>
                </c:pt>
                <c:pt idx="8">
                  <c:v>磐梯町</c:v>
                </c:pt>
                <c:pt idx="9">
                  <c:v>猪苗代町</c:v>
                </c:pt>
                <c:pt idx="10">
                  <c:v>石川町</c:v>
                </c:pt>
                <c:pt idx="11">
                  <c:v>玉川村</c:v>
                </c:pt>
                <c:pt idx="12">
                  <c:v>平田村</c:v>
                </c:pt>
                <c:pt idx="13">
                  <c:v>浅川町</c:v>
                </c:pt>
                <c:pt idx="14">
                  <c:v>古殿町</c:v>
                </c:pt>
                <c:pt idx="15">
                  <c:v>三春町</c:v>
                </c:pt>
                <c:pt idx="16">
                  <c:v>小野町</c:v>
                </c:pt>
              </c:strCache>
            </c:strRef>
          </c:cat>
          <c:val>
            <c:numRef>
              <c:f>データ①!$L$35:$L$51</c:f>
              <c:numCache>
                <c:formatCode>#,##0.0;[Red]\-#,##0.0</c:formatCode>
                <c:ptCount val="17"/>
                <c:pt idx="0">
                  <c:v>11.8</c:v>
                </c:pt>
                <c:pt idx="1">
                  <c:v>12.2</c:v>
                </c:pt>
                <c:pt idx="2">
                  <c:v>10</c:v>
                </c:pt>
                <c:pt idx="3">
                  <c:v>9.6999999999999993</c:v>
                </c:pt>
                <c:pt idx="4">
                  <c:v>12.3</c:v>
                </c:pt>
                <c:pt idx="5">
                  <c:v>14.8</c:v>
                </c:pt>
                <c:pt idx="6">
                  <c:v>13.1</c:v>
                </c:pt>
                <c:pt idx="7">
                  <c:v>9.5</c:v>
                </c:pt>
                <c:pt idx="8">
                  <c:v>12</c:v>
                </c:pt>
                <c:pt idx="9">
                  <c:v>9.5</c:v>
                </c:pt>
                <c:pt idx="10">
                  <c:v>8.9</c:v>
                </c:pt>
                <c:pt idx="11">
                  <c:v>11.4</c:v>
                </c:pt>
                <c:pt idx="12">
                  <c:v>9.5</c:v>
                </c:pt>
                <c:pt idx="13">
                  <c:v>10.5</c:v>
                </c:pt>
                <c:pt idx="14">
                  <c:v>8.9</c:v>
                </c:pt>
                <c:pt idx="15">
                  <c:v>10.7</c:v>
                </c:pt>
                <c:pt idx="1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5E-4487-832F-B060D76F7E2D}"/>
            </c:ext>
          </c:extLst>
        </c:ser>
        <c:ser>
          <c:idx val="1"/>
          <c:order val="1"/>
          <c:tx>
            <c:v>生産年齢人口</c:v>
          </c:tx>
          <c:spPr>
            <a:pattFill prst="ltUpDiag">
              <a:fgClr>
                <a:srgbClr val="002060"/>
              </a:fgClr>
              <a:bgClr>
                <a:schemeClr val="bg1"/>
              </a:bgClr>
            </a:pattFill>
            <a:ln w="6350">
              <a:solidFill>
                <a:srgbClr val="002060"/>
              </a:solidFill>
            </a:ln>
            <a:effectLst/>
          </c:spPr>
          <c:invertIfNegative val="0"/>
          <c:cat>
            <c:strRef>
              <c:f>データ①!$A$35:$A$51</c:f>
              <c:strCache>
                <c:ptCount val="17"/>
                <c:pt idx="0">
                  <c:v>郡山市</c:v>
                </c:pt>
                <c:pt idx="1">
                  <c:v>須賀川市</c:v>
                </c:pt>
                <c:pt idx="2">
                  <c:v>二本松市</c:v>
                </c:pt>
                <c:pt idx="3">
                  <c:v>田村市</c:v>
                </c:pt>
                <c:pt idx="4">
                  <c:v>本宮市</c:v>
                </c:pt>
                <c:pt idx="5">
                  <c:v>大玉村</c:v>
                </c:pt>
                <c:pt idx="6">
                  <c:v>鏡石町</c:v>
                </c:pt>
                <c:pt idx="7">
                  <c:v>天栄村</c:v>
                </c:pt>
                <c:pt idx="8">
                  <c:v>磐梯町</c:v>
                </c:pt>
                <c:pt idx="9">
                  <c:v>猪苗代町</c:v>
                </c:pt>
                <c:pt idx="10">
                  <c:v>石川町</c:v>
                </c:pt>
                <c:pt idx="11">
                  <c:v>玉川村</c:v>
                </c:pt>
                <c:pt idx="12">
                  <c:v>平田村</c:v>
                </c:pt>
                <c:pt idx="13">
                  <c:v>浅川町</c:v>
                </c:pt>
                <c:pt idx="14">
                  <c:v>古殿町</c:v>
                </c:pt>
                <c:pt idx="15">
                  <c:v>三春町</c:v>
                </c:pt>
                <c:pt idx="16">
                  <c:v>小野町</c:v>
                </c:pt>
              </c:strCache>
            </c:strRef>
          </c:cat>
          <c:val>
            <c:numRef>
              <c:f>データ①!$M$35:$M$51</c:f>
              <c:numCache>
                <c:formatCode>#,##0.0;[Red]\-#,##0.0</c:formatCode>
                <c:ptCount val="17"/>
                <c:pt idx="0">
                  <c:v>59.6</c:v>
                </c:pt>
                <c:pt idx="1">
                  <c:v>57.3</c:v>
                </c:pt>
                <c:pt idx="2">
                  <c:v>53.4</c:v>
                </c:pt>
                <c:pt idx="3">
                  <c:v>51.6</c:v>
                </c:pt>
                <c:pt idx="4">
                  <c:v>58.1</c:v>
                </c:pt>
                <c:pt idx="5">
                  <c:v>56.6</c:v>
                </c:pt>
                <c:pt idx="6">
                  <c:v>57.9</c:v>
                </c:pt>
                <c:pt idx="7">
                  <c:v>51.1</c:v>
                </c:pt>
                <c:pt idx="8">
                  <c:v>48.8</c:v>
                </c:pt>
                <c:pt idx="9">
                  <c:v>48.5</c:v>
                </c:pt>
                <c:pt idx="10">
                  <c:v>51.4</c:v>
                </c:pt>
                <c:pt idx="11">
                  <c:v>54.4</c:v>
                </c:pt>
                <c:pt idx="12">
                  <c:v>51.1</c:v>
                </c:pt>
                <c:pt idx="13">
                  <c:v>52.8</c:v>
                </c:pt>
                <c:pt idx="14">
                  <c:v>47.9</c:v>
                </c:pt>
                <c:pt idx="15">
                  <c:v>52</c:v>
                </c:pt>
                <c:pt idx="16">
                  <c:v>51.4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5E-4487-832F-B060D76F7E2D}"/>
            </c:ext>
          </c:extLst>
        </c:ser>
        <c:ser>
          <c:idx val="2"/>
          <c:order val="2"/>
          <c:tx>
            <c:v>老年人口</c:v>
          </c:tx>
          <c:spPr>
            <a:pattFill prst="pct10">
              <a:fgClr>
                <a:srgbClr val="002060"/>
              </a:fgClr>
              <a:bgClr>
                <a:schemeClr val="bg1"/>
              </a:bgClr>
            </a:pattFill>
            <a:ln w="6350">
              <a:solidFill>
                <a:srgbClr val="002060"/>
              </a:solidFill>
            </a:ln>
            <a:effectLst/>
          </c:spPr>
          <c:invertIfNegative val="0"/>
          <c:cat>
            <c:strRef>
              <c:f>データ①!$A$35:$A$51</c:f>
              <c:strCache>
                <c:ptCount val="17"/>
                <c:pt idx="0">
                  <c:v>郡山市</c:v>
                </c:pt>
                <c:pt idx="1">
                  <c:v>須賀川市</c:v>
                </c:pt>
                <c:pt idx="2">
                  <c:v>二本松市</c:v>
                </c:pt>
                <c:pt idx="3">
                  <c:v>田村市</c:v>
                </c:pt>
                <c:pt idx="4">
                  <c:v>本宮市</c:v>
                </c:pt>
                <c:pt idx="5">
                  <c:v>大玉村</c:v>
                </c:pt>
                <c:pt idx="6">
                  <c:v>鏡石町</c:v>
                </c:pt>
                <c:pt idx="7">
                  <c:v>天栄村</c:v>
                </c:pt>
                <c:pt idx="8">
                  <c:v>磐梯町</c:v>
                </c:pt>
                <c:pt idx="9">
                  <c:v>猪苗代町</c:v>
                </c:pt>
                <c:pt idx="10">
                  <c:v>石川町</c:v>
                </c:pt>
                <c:pt idx="11">
                  <c:v>玉川村</c:v>
                </c:pt>
                <c:pt idx="12">
                  <c:v>平田村</c:v>
                </c:pt>
                <c:pt idx="13">
                  <c:v>浅川町</c:v>
                </c:pt>
                <c:pt idx="14">
                  <c:v>古殿町</c:v>
                </c:pt>
                <c:pt idx="15">
                  <c:v>三春町</c:v>
                </c:pt>
                <c:pt idx="16">
                  <c:v>小野町</c:v>
                </c:pt>
              </c:strCache>
            </c:strRef>
          </c:cat>
          <c:val>
            <c:numRef>
              <c:f>データ①!$N$35:$N$51</c:f>
              <c:numCache>
                <c:formatCode>#,##0.0;[Red]\-#,##0.0</c:formatCode>
                <c:ptCount val="17"/>
                <c:pt idx="0">
                  <c:v>28.579323122135087</c:v>
                </c:pt>
                <c:pt idx="1">
                  <c:v>30.473758707779414</c:v>
                </c:pt>
                <c:pt idx="2">
                  <c:v>36.533861417199326</c:v>
                </c:pt>
                <c:pt idx="3">
                  <c:v>38.722718706304335</c:v>
                </c:pt>
                <c:pt idx="4">
                  <c:v>29.603262141114339</c:v>
                </c:pt>
                <c:pt idx="5">
                  <c:v>28.618161308516637</c:v>
                </c:pt>
                <c:pt idx="6">
                  <c:v>28.960437013739448</c:v>
                </c:pt>
                <c:pt idx="7">
                  <c:v>39.351570415400197</c:v>
                </c:pt>
                <c:pt idx="8">
                  <c:v>39.232477006026009</c:v>
                </c:pt>
                <c:pt idx="9">
                  <c:v>41.928605275627859</c:v>
                </c:pt>
                <c:pt idx="10">
                  <c:v>39.695157526254377</c:v>
                </c:pt>
                <c:pt idx="11">
                  <c:v>34.180368709516692</c:v>
                </c:pt>
                <c:pt idx="12">
                  <c:v>39.330389992641642</c:v>
                </c:pt>
                <c:pt idx="13">
                  <c:v>36.64310954063604</c:v>
                </c:pt>
                <c:pt idx="14">
                  <c:v>43.194070080862531</c:v>
                </c:pt>
                <c:pt idx="15">
                  <c:v>37.310606060606062</c:v>
                </c:pt>
                <c:pt idx="16">
                  <c:v>39.513817222795552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5E-4487-832F-B060D76F7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5571168"/>
        <c:axId val="105571560"/>
      </c:barChart>
      <c:catAx>
        <c:axId val="105571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+mn-cs"/>
              </a:defRPr>
            </a:pPr>
            <a:endParaRPr lang="ja-JP"/>
          </a:p>
        </c:txPr>
        <c:crossAx val="105571560"/>
        <c:crosses val="autoZero"/>
        <c:auto val="1"/>
        <c:lblAlgn val="ctr"/>
        <c:lblOffset val="100"/>
        <c:noMultiLvlLbl val="0"/>
      </c:catAx>
      <c:valAx>
        <c:axId val="10557156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solidFill>
              <a:schemeClr val="bg2">
                <a:lumMod val="9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+mn-cs"/>
              </a:defRPr>
            </a:pPr>
            <a:endParaRPr lang="ja-JP"/>
          </a:p>
        </c:txPr>
        <c:crossAx val="10557116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9296677658882386"/>
          <c:y val="0.22743000874890634"/>
          <c:w val="0.20703322341117619"/>
          <c:h val="0.374421843102945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みんなの文字ゴTTh-R" panose="020B0500000000000000" pitchFamily="50" charset="-128"/>
              <a:ea typeface="みんなの文字ゴTTh-R" panose="020B05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+mn-cs"/>
              </a:defRPr>
            </a:pPr>
            <a:r>
              <a:rPr lang="ja-JP" altLang="en-US"/>
              <a:t>自然動態・社会動態の増減率</a:t>
            </a:r>
            <a:endParaRPr 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みんなの文字ゴTTh-R" panose="020B0500000000000000" pitchFamily="50" charset="-128"/>
              <a:ea typeface="みんなの文字ゴTTh-R" panose="020B05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8780183727034126E-2"/>
          <c:y val="0.14681440443213298"/>
          <c:w val="0.88066426071741033"/>
          <c:h val="0.65743305632502314"/>
        </c:manualLayout>
      </c:layout>
      <c:barChart>
        <c:barDir val="col"/>
        <c:grouping val="clustered"/>
        <c:varyColors val="0"/>
        <c:ser>
          <c:idx val="0"/>
          <c:order val="0"/>
          <c:tx>
            <c:v>自然動態</c:v>
          </c:tx>
          <c:spPr>
            <a:solidFill>
              <a:srgbClr val="002060"/>
            </a:solidFill>
            <a:ln w="6350">
              <a:solidFill>
                <a:srgbClr val="002060"/>
              </a:solidFill>
            </a:ln>
            <a:effectLst/>
          </c:spPr>
          <c:invertIfNegative val="0"/>
          <c:cat>
            <c:strRef>
              <c:f>データ①!$A$35:$A$51</c:f>
              <c:strCache>
                <c:ptCount val="17"/>
                <c:pt idx="0">
                  <c:v>郡山市</c:v>
                </c:pt>
                <c:pt idx="1">
                  <c:v>須賀川市</c:v>
                </c:pt>
                <c:pt idx="2">
                  <c:v>二本松市</c:v>
                </c:pt>
                <c:pt idx="3">
                  <c:v>田村市</c:v>
                </c:pt>
                <c:pt idx="4">
                  <c:v>本宮市</c:v>
                </c:pt>
                <c:pt idx="5">
                  <c:v>大玉村</c:v>
                </c:pt>
                <c:pt idx="6">
                  <c:v>鏡石町</c:v>
                </c:pt>
                <c:pt idx="7">
                  <c:v>天栄村</c:v>
                </c:pt>
                <c:pt idx="8">
                  <c:v>磐梯町</c:v>
                </c:pt>
                <c:pt idx="9">
                  <c:v>猪苗代町</c:v>
                </c:pt>
                <c:pt idx="10">
                  <c:v>石川町</c:v>
                </c:pt>
                <c:pt idx="11">
                  <c:v>玉川村</c:v>
                </c:pt>
                <c:pt idx="12">
                  <c:v>平田村</c:v>
                </c:pt>
                <c:pt idx="13">
                  <c:v>浅川町</c:v>
                </c:pt>
                <c:pt idx="14">
                  <c:v>古殿町</c:v>
                </c:pt>
                <c:pt idx="15">
                  <c:v>三春町</c:v>
                </c:pt>
                <c:pt idx="16">
                  <c:v>小野町</c:v>
                </c:pt>
              </c:strCache>
            </c:strRef>
          </c:cat>
          <c:val>
            <c:numRef>
              <c:f>データ①!$Q$35:$Q$51</c:f>
              <c:numCache>
                <c:formatCode>#,##0.0;"△ "#,##0.0</c:formatCode>
                <c:ptCount val="17"/>
                <c:pt idx="0">
                  <c:v>-5.3107885753579414</c:v>
                </c:pt>
                <c:pt idx="1">
                  <c:v>-6.8229932174593113</c:v>
                </c:pt>
                <c:pt idx="2">
                  <c:v>-11.850951494663274</c:v>
                </c:pt>
                <c:pt idx="3">
                  <c:v>-15.695655979228052</c:v>
                </c:pt>
                <c:pt idx="4">
                  <c:v>-5.7106809655035029</c:v>
                </c:pt>
                <c:pt idx="5">
                  <c:v>-3.384476534296029</c:v>
                </c:pt>
                <c:pt idx="6">
                  <c:v>-6.7694315308702384</c:v>
                </c:pt>
                <c:pt idx="7">
                  <c:v>-19.549763033175356</c:v>
                </c:pt>
                <c:pt idx="8">
                  <c:v>-11.339258351210542</c:v>
                </c:pt>
                <c:pt idx="9">
                  <c:v>-15.765936481467444</c:v>
                </c:pt>
                <c:pt idx="10">
                  <c:v>-14.278680452978827</c:v>
                </c:pt>
                <c:pt idx="11">
                  <c:v>-11.881824020552344</c:v>
                </c:pt>
                <c:pt idx="12">
                  <c:v>-15.068250310228683</c:v>
                </c:pt>
                <c:pt idx="13">
                  <c:v>-14.353259034110099</c:v>
                </c:pt>
                <c:pt idx="14">
                  <c:v>-16.177739430543571</c:v>
                </c:pt>
                <c:pt idx="15">
                  <c:v>-10.40675547098002</c:v>
                </c:pt>
                <c:pt idx="16">
                  <c:v>-18.500380890194798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27-4CBB-B526-701B2F15D393}"/>
            </c:ext>
          </c:extLst>
        </c:ser>
        <c:ser>
          <c:idx val="1"/>
          <c:order val="1"/>
          <c:tx>
            <c:v>社会動態</c:v>
          </c:tx>
          <c:spPr>
            <a:pattFill prst="ltUpDiag">
              <a:fgClr>
                <a:srgbClr val="002060"/>
              </a:fgClr>
              <a:bgClr>
                <a:schemeClr val="bg1"/>
              </a:bgClr>
            </a:pattFill>
            <a:ln w="6350">
              <a:solidFill>
                <a:srgbClr val="002060"/>
              </a:solidFill>
            </a:ln>
            <a:effectLst/>
          </c:spPr>
          <c:invertIfNegative val="0"/>
          <c:cat>
            <c:strRef>
              <c:f>データ①!$A$35:$A$51</c:f>
              <c:strCache>
                <c:ptCount val="17"/>
                <c:pt idx="0">
                  <c:v>郡山市</c:v>
                </c:pt>
                <c:pt idx="1">
                  <c:v>須賀川市</c:v>
                </c:pt>
                <c:pt idx="2">
                  <c:v>二本松市</c:v>
                </c:pt>
                <c:pt idx="3">
                  <c:v>田村市</c:v>
                </c:pt>
                <c:pt idx="4">
                  <c:v>本宮市</c:v>
                </c:pt>
                <c:pt idx="5">
                  <c:v>大玉村</c:v>
                </c:pt>
                <c:pt idx="6">
                  <c:v>鏡石町</c:v>
                </c:pt>
                <c:pt idx="7">
                  <c:v>天栄村</c:v>
                </c:pt>
                <c:pt idx="8">
                  <c:v>磐梯町</c:v>
                </c:pt>
                <c:pt idx="9">
                  <c:v>猪苗代町</c:v>
                </c:pt>
                <c:pt idx="10">
                  <c:v>石川町</c:v>
                </c:pt>
                <c:pt idx="11">
                  <c:v>玉川村</c:v>
                </c:pt>
                <c:pt idx="12">
                  <c:v>平田村</c:v>
                </c:pt>
                <c:pt idx="13">
                  <c:v>浅川町</c:v>
                </c:pt>
                <c:pt idx="14">
                  <c:v>古殿町</c:v>
                </c:pt>
                <c:pt idx="15">
                  <c:v>三春町</c:v>
                </c:pt>
                <c:pt idx="16">
                  <c:v>小野町</c:v>
                </c:pt>
              </c:strCache>
            </c:strRef>
          </c:cat>
          <c:val>
            <c:numRef>
              <c:f>データ①!$T$35:$T$51</c:f>
              <c:numCache>
                <c:formatCode>#,##0.0;"△ "#,##0.0</c:formatCode>
                <c:ptCount val="17"/>
                <c:pt idx="0">
                  <c:v>-1.4643041332056288</c:v>
                </c:pt>
                <c:pt idx="1">
                  <c:v>0.37755693693450731</c:v>
                </c:pt>
                <c:pt idx="2">
                  <c:v>-2.0321343107836061</c:v>
                </c:pt>
                <c:pt idx="3">
                  <c:v>-4.3177640983750036</c:v>
                </c:pt>
                <c:pt idx="4">
                  <c:v>3.1873568179554437</c:v>
                </c:pt>
                <c:pt idx="5">
                  <c:v>6.3176895306859198</c:v>
                </c:pt>
                <c:pt idx="6">
                  <c:v>-0.32623766413832478</c:v>
                </c:pt>
                <c:pt idx="7">
                  <c:v>0</c:v>
                </c:pt>
                <c:pt idx="8">
                  <c:v>-7.3551946061906222</c:v>
                </c:pt>
                <c:pt idx="9">
                  <c:v>-2.8045175471841128</c:v>
                </c:pt>
                <c:pt idx="10">
                  <c:v>-4.8533445874657097</c:v>
                </c:pt>
                <c:pt idx="11">
                  <c:v>-6.1014771997430959</c:v>
                </c:pt>
                <c:pt idx="12">
                  <c:v>-7.9773089877681267</c:v>
                </c:pt>
                <c:pt idx="13">
                  <c:v>-13.846673421141505</c:v>
                </c:pt>
                <c:pt idx="14">
                  <c:v>-3.4512510785159622</c:v>
                </c:pt>
                <c:pt idx="15">
                  <c:v>-5.9467174119885828E-2</c:v>
                </c:pt>
                <c:pt idx="16">
                  <c:v>-6.7471977364239848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27-4CBB-B526-701B2F15D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06113936"/>
        <c:axId val="106119816"/>
      </c:barChart>
      <c:catAx>
        <c:axId val="106113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+mn-cs"/>
              </a:defRPr>
            </a:pPr>
            <a:endParaRPr lang="ja-JP"/>
          </a:p>
        </c:txPr>
        <c:crossAx val="106119816"/>
        <c:crosses val="autoZero"/>
        <c:auto val="1"/>
        <c:lblAlgn val="ctr"/>
        <c:lblOffset val="100"/>
        <c:noMultiLvlLbl val="0"/>
      </c:catAx>
      <c:valAx>
        <c:axId val="106119816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_ " sourceLinked="0"/>
        <c:majorTickMark val="out"/>
        <c:minorTickMark val="none"/>
        <c:tickLblPos val="nextTo"/>
        <c:spPr>
          <a:noFill/>
          <a:ln>
            <a:solidFill>
              <a:schemeClr val="bg2">
                <a:lumMod val="9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+mn-cs"/>
              </a:defRPr>
            </a:pPr>
            <a:endParaRPr lang="ja-JP"/>
          </a:p>
        </c:txPr>
        <c:crossAx val="106113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111612056557443"/>
          <c:y val="0.14434968482125332"/>
          <c:w val="0.20241427482854968"/>
          <c:h val="0.145280316414741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みんなの文字ゴTTh-R" panose="020B0500000000000000" pitchFamily="50" charset="-128"/>
              <a:ea typeface="みんなの文字ゴTTh-R" panose="020B05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みんなの文字ゴTTh-R" panose="020B0500000000000000" pitchFamily="50" charset="-128"/>
          <a:ea typeface="みんなの文字ゴTTh-R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+mn-cs"/>
              </a:defRPr>
            </a:pPr>
            <a:r>
              <a:rPr lang="ja-JP"/>
              <a:t>産業別就業人口割合</a:t>
            </a:r>
          </a:p>
        </c:rich>
      </c:tx>
      <c:layout>
        <c:manualLayout>
          <c:xMode val="edge"/>
          <c:yMode val="edge"/>
          <c:x val="0.28258732062246839"/>
          <c:y val="4.557029792569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みんなの文字ゴTTh-R" panose="020B0500000000000000" pitchFamily="50" charset="-128"/>
              <a:ea typeface="みんなの文字ゴTTh-R" panose="020B05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1378018372703411"/>
          <c:y val="0.18402777777777779"/>
          <c:w val="0.68066426071741037"/>
          <c:h val="0.61648585593467486"/>
        </c:manualLayout>
      </c:layout>
      <c:barChart>
        <c:barDir val="col"/>
        <c:grouping val="percentStacked"/>
        <c:varyColors val="0"/>
        <c:ser>
          <c:idx val="0"/>
          <c:order val="0"/>
          <c:tx>
            <c:v>第１次産業</c:v>
          </c:tx>
          <c:spPr>
            <a:solidFill>
              <a:srgbClr val="002060"/>
            </a:solidFill>
            <a:ln w="6350">
              <a:solidFill>
                <a:srgbClr val="002060"/>
              </a:solidFill>
            </a:ln>
            <a:effectLst/>
          </c:spPr>
          <c:invertIfNegative val="0"/>
          <c:cat>
            <c:strRef>
              <c:f>データ①!$A$35:$A$51</c:f>
              <c:strCache>
                <c:ptCount val="17"/>
                <c:pt idx="0">
                  <c:v>郡山市</c:v>
                </c:pt>
                <c:pt idx="1">
                  <c:v>須賀川市</c:v>
                </c:pt>
                <c:pt idx="2">
                  <c:v>二本松市</c:v>
                </c:pt>
                <c:pt idx="3">
                  <c:v>田村市</c:v>
                </c:pt>
                <c:pt idx="4">
                  <c:v>本宮市</c:v>
                </c:pt>
                <c:pt idx="5">
                  <c:v>大玉村</c:v>
                </c:pt>
                <c:pt idx="6">
                  <c:v>鏡石町</c:v>
                </c:pt>
                <c:pt idx="7">
                  <c:v>天栄村</c:v>
                </c:pt>
                <c:pt idx="8">
                  <c:v>磐梯町</c:v>
                </c:pt>
                <c:pt idx="9">
                  <c:v>猪苗代町</c:v>
                </c:pt>
                <c:pt idx="10">
                  <c:v>石川町</c:v>
                </c:pt>
                <c:pt idx="11">
                  <c:v>玉川村</c:v>
                </c:pt>
                <c:pt idx="12">
                  <c:v>平田村</c:v>
                </c:pt>
                <c:pt idx="13">
                  <c:v>浅川町</c:v>
                </c:pt>
                <c:pt idx="14">
                  <c:v>古殿町</c:v>
                </c:pt>
                <c:pt idx="15">
                  <c:v>三春町</c:v>
                </c:pt>
                <c:pt idx="16">
                  <c:v>小野町</c:v>
                </c:pt>
              </c:strCache>
            </c:strRef>
          </c:cat>
          <c:val>
            <c:numRef>
              <c:f>データ①!$AA$35:$AA$51</c:f>
              <c:numCache>
                <c:formatCode>#,##0_);[Red]\(#,##0\)</c:formatCode>
                <c:ptCount val="17"/>
                <c:pt idx="0">
                  <c:v>5012</c:v>
                </c:pt>
                <c:pt idx="1">
                  <c:v>3235</c:v>
                </c:pt>
                <c:pt idx="2">
                  <c:v>2503</c:v>
                </c:pt>
                <c:pt idx="3">
                  <c:v>2485</c:v>
                </c:pt>
                <c:pt idx="4">
                  <c:v>793</c:v>
                </c:pt>
                <c:pt idx="5">
                  <c:v>556</c:v>
                </c:pt>
                <c:pt idx="6">
                  <c:v>610</c:v>
                </c:pt>
                <c:pt idx="7">
                  <c:v>411</c:v>
                </c:pt>
                <c:pt idx="8">
                  <c:v>244</c:v>
                </c:pt>
                <c:pt idx="9">
                  <c:v>867</c:v>
                </c:pt>
                <c:pt idx="10">
                  <c:v>790</c:v>
                </c:pt>
                <c:pt idx="11">
                  <c:v>498</c:v>
                </c:pt>
                <c:pt idx="12">
                  <c:v>579</c:v>
                </c:pt>
                <c:pt idx="13">
                  <c:v>323</c:v>
                </c:pt>
                <c:pt idx="14">
                  <c:v>367</c:v>
                </c:pt>
                <c:pt idx="15">
                  <c:v>651</c:v>
                </c:pt>
                <c:pt idx="16">
                  <c:v>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85-453C-8BCC-AD309B1767B7}"/>
            </c:ext>
          </c:extLst>
        </c:ser>
        <c:ser>
          <c:idx val="1"/>
          <c:order val="1"/>
          <c:tx>
            <c:v>第２次産業</c:v>
          </c:tx>
          <c:spPr>
            <a:pattFill prst="ltUpDiag">
              <a:fgClr>
                <a:srgbClr val="002060"/>
              </a:fgClr>
              <a:bgClr>
                <a:schemeClr val="bg1"/>
              </a:bgClr>
            </a:pattFill>
            <a:ln w="6350">
              <a:solidFill>
                <a:srgbClr val="002060"/>
              </a:solidFill>
            </a:ln>
            <a:effectLst/>
          </c:spPr>
          <c:invertIfNegative val="0"/>
          <c:cat>
            <c:strRef>
              <c:f>データ①!$A$35:$A$51</c:f>
              <c:strCache>
                <c:ptCount val="17"/>
                <c:pt idx="0">
                  <c:v>郡山市</c:v>
                </c:pt>
                <c:pt idx="1">
                  <c:v>須賀川市</c:v>
                </c:pt>
                <c:pt idx="2">
                  <c:v>二本松市</c:v>
                </c:pt>
                <c:pt idx="3">
                  <c:v>田村市</c:v>
                </c:pt>
                <c:pt idx="4">
                  <c:v>本宮市</c:v>
                </c:pt>
                <c:pt idx="5">
                  <c:v>大玉村</c:v>
                </c:pt>
                <c:pt idx="6">
                  <c:v>鏡石町</c:v>
                </c:pt>
                <c:pt idx="7">
                  <c:v>天栄村</c:v>
                </c:pt>
                <c:pt idx="8">
                  <c:v>磐梯町</c:v>
                </c:pt>
                <c:pt idx="9">
                  <c:v>猪苗代町</c:v>
                </c:pt>
                <c:pt idx="10">
                  <c:v>石川町</c:v>
                </c:pt>
                <c:pt idx="11">
                  <c:v>玉川村</c:v>
                </c:pt>
                <c:pt idx="12">
                  <c:v>平田村</c:v>
                </c:pt>
                <c:pt idx="13">
                  <c:v>浅川町</c:v>
                </c:pt>
                <c:pt idx="14">
                  <c:v>古殿町</c:v>
                </c:pt>
                <c:pt idx="15">
                  <c:v>三春町</c:v>
                </c:pt>
                <c:pt idx="16">
                  <c:v>小野町</c:v>
                </c:pt>
              </c:strCache>
            </c:strRef>
          </c:cat>
          <c:val>
            <c:numRef>
              <c:f>データ①!$AB$35:$AB$51</c:f>
              <c:numCache>
                <c:formatCode>#,##0_);[Red]\(#,##0\)</c:formatCode>
                <c:ptCount val="17"/>
                <c:pt idx="0">
                  <c:v>42472</c:v>
                </c:pt>
                <c:pt idx="1">
                  <c:v>12669</c:v>
                </c:pt>
                <c:pt idx="2">
                  <c:v>10009</c:v>
                </c:pt>
                <c:pt idx="3">
                  <c:v>7046</c:v>
                </c:pt>
                <c:pt idx="4">
                  <c:v>5746</c:v>
                </c:pt>
                <c:pt idx="5">
                  <c:v>1637</c:v>
                </c:pt>
                <c:pt idx="6">
                  <c:v>2471</c:v>
                </c:pt>
                <c:pt idx="7">
                  <c:v>968</c:v>
                </c:pt>
                <c:pt idx="8">
                  <c:v>457</c:v>
                </c:pt>
                <c:pt idx="9">
                  <c:v>1358</c:v>
                </c:pt>
                <c:pt idx="10">
                  <c:v>2768</c:v>
                </c:pt>
                <c:pt idx="11">
                  <c:v>1440</c:v>
                </c:pt>
                <c:pt idx="12">
                  <c:v>1397</c:v>
                </c:pt>
                <c:pt idx="13">
                  <c:v>1476</c:v>
                </c:pt>
                <c:pt idx="14">
                  <c:v>1105</c:v>
                </c:pt>
                <c:pt idx="15">
                  <c:v>2901</c:v>
                </c:pt>
                <c:pt idx="16">
                  <c:v>1871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85-453C-8BCC-AD309B1767B7}"/>
            </c:ext>
          </c:extLst>
        </c:ser>
        <c:ser>
          <c:idx val="2"/>
          <c:order val="2"/>
          <c:tx>
            <c:v>第３次産業</c:v>
          </c:tx>
          <c:spPr>
            <a:pattFill prst="pct10">
              <a:fgClr>
                <a:srgbClr val="002060"/>
              </a:fgClr>
              <a:bgClr>
                <a:schemeClr val="bg1"/>
              </a:bgClr>
            </a:pattFill>
            <a:ln w="6350">
              <a:solidFill>
                <a:srgbClr val="002060"/>
              </a:solidFill>
            </a:ln>
            <a:effectLst/>
          </c:spPr>
          <c:invertIfNegative val="0"/>
          <c:cat>
            <c:strRef>
              <c:f>データ①!$A$35:$A$51</c:f>
              <c:strCache>
                <c:ptCount val="17"/>
                <c:pt idx="0">
                  <c:v>郡山市</c:v>
                </c:pt>
                <c:pt idx="1">
                  <c:v>須賀川市</c:v>
                </c:pt>
                <c:pt idx="2">
                  <c:v>二本松市</c:v>
                </c:pt>
                <c:pt idx="3">
                  <c:v>田村市</c:v>
                </c:pt>
                <c:pt idx="4">
                  <c:v>本宮市</c:v>
                </c:pt>
                <c:pt idx="5">
                  <c:v>大玉村</c:v>
                </c:pt>
                <c:pt idx="6">
                  <c:v>鏡石町</c:v>
                </c:pt>
                <c:pt idx="7">
                  <c:v>天栄村</c:v>
                </c:pt>
                <c:pt idx="8">
                  <c:v>磐梯町</c:v>
                </c:pt>
                <c:pt idx="9">
                  <c:v>猪苗代町</c:v>
                </c:pt>
                <c:pt idx="10">
                  <c:v>石川町</c:v>
                </c:pt>
                <c:pt idx="11">
                  <c:v>玉川村</c:v>
                </c:pt>
                <c:pt idx="12">
                  <c:v>平田村</c:v>
                </c:pt>
                <c:pt idx="13">
                  <c:v>浅川町</c:v>
                </c:pt>
                <c:pt idx="14">
                  <c:v>古殿町</c:v>
                </c:pt>
                <c:pt idx="15">
                  <c:v>三春町</c:v>
                </c:pt>
                <c:pt idx="16">
                  <c:v>小野町</c:v>
                </c:pt>
              </c:strCache>
            </c:strRef>
          </c:cat>
          <c:val>
            <c:numRef>
              <c:f>データ①!$AC$35:$AC$51</c:f>
              <c:numCache>
                <c:formatCode>#,##0_);[Red]\(#,##0\)</c:formatCode>
                <c:ptCount val="17"/>
                <c:pt idx="0">
                  <c:v>123746</c:v>
                </c:pt>
                <c:pt idx="1">
                  <c:v>24273</c:v>
                </c:pt>
                <c:pt idx="2">
                  <c:v>15876</c:v>
                </c:pt>
                <c:pt idx="3">
                  <c:v>8951</c:v>
                </c:pt>
                <c:pt idx="4">
                  <c:v>9726</c:v>
                </c:pt>
                <c:pt idx="5">
                  <c:v>2691</c:v>
                </c:pt>
                <c:pt idx="6">
                  <c:v>3574</c:v>
                </c:pt>
                <c:pt idx="7">
                  <c:v>1373</c:v>
                </c:pt>
                <c:pt idx="8">
                  <c:v>949</c:v>
                </c:pt>
                <c:pt idx="9">
                  <c:v>4675</c:v>
                </c:pt>
                <c:pt idx="10">
                  <c:v>4154</c:v>
                </c:pt>
                <c:pt idx="11">
                  <c:v>1604</c:v>
                </c:pt>
                <c:pt idx="12">
                  <c:v>1328</c:v>
                </c:pt>
                <c:pt idx="13">
                  <c:v>1398</c:v>
                </c:pt>
                <c:pt idx="14">
                  <c:v>1113</c:v>
                </c:pt>
                <c:pt idx="15">
                  <c:v>5578</c:v>
                </c:pt>
                <c:pt idx="16">
                  <c:v>2372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85-453C-8BCC-AD309B1767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6117856"/>
        <c:axId val="106120208"/>
      </c:barChart>
      <c:catAx>
        <c:axId val="106117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+mn-cs"/>
              </a:defRPr>
            </a:pPr>
            <a:endParaRPr lang="ja-JP"/>
          </a:p>
        </c:txPr>
        <c:crossAx val="106120208"/>
        <c:crosses val="autoZero"/>
        <c:auto val="1"/>
        <c:lblAlgn val="ctr"/>
        <c:lblOffset val="100"/>
        <c:noMultiLvlLbl val="0"/>
      </c:catAx>
      <c:valAx>
        <c:axId val="10612020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solidFill>
              <a:schemeClr val="bg2">
                <a:lumMod val="9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みんなの文字ゴTTh-R" panose="020B0500000000000000" pitchFamily="50" charset="-128"/>
                <a:ea typeface="みんなの文字ゴTTh-R" panose="020B0500000000000000" pitchFamily="50" charset="-128"/>
                <a:cs typeface="+mn-cs"/>
              </a:defRPr>
            </a:pPr>
            <a:endParaRPr lang="ja-JP"/>
          </a:p>
        </c:txPr>
        <c:crossAx val="10611785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086526684164482"/>
          <c:y val="0.24478710994459027"/>
          <c:w val="0.20635695538057744"/>
          <c:h val="0.291675780110819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みんなの文字ゴTTh-R" panose="020B0500000000000000" pitchFamily="50" charset="-128"/>
              <a:ea typeface="みんなの文字ゴTTh-R" panose="020B05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みんなの文字ゴTTh-R" panose="020B0500000000000000" pitchFamily="50" charset="-128"/>
          <a:ea typeface="みんなの文字ゴTTh-R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542925</xdr:colOff>
      <xdr:row>43</xdr:row>
      <xdr:rowOff>0</xdr:rowOff>
    </xdr:from>
    <xdr:to>
      <xdr:col>1</xdr:col>
      <xdr:colOff>723900</xdr:colOff>
      <xdr:row>43</xdr:row>
      <xdr:rowOff>28575</xdr:rowOff>
    </xdr:to>
    <xdr:sp macro="" textlink="">
      <xdr:nvSpPr>
        <xdr:cNvPr id="2" name="テキスト 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304925" y="4972050"/>
          <a:ext cx="1809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67</xdr:col>
      <xdr:colOff>85725</xdr:colOff>
      <xdr:row>27</xdr:row>
      <xdr:rowOff>9525</xdr:rowOff>
    </xdr:from>
    <xdr:to>
      <xdr:col>67</xdr:col>
      <xdr:colOff>581025</xdr:colOff>
      <xdr:row>27</xdr:row>
      <xdr:rowOff>9525</xdr:rowOff>
    </xdr:to>
    <xdr:sp macro="" textlink="">
      <xdr:nvSpPr>
        <xdr:cNvPr id="3" name="Line 3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48929925" y="1171575"/>
          <a:ext cx="495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542925</xdr:colOff>
      <xdr:row>42</xdr:row>
      <xdr:rowOff>0</xdr:rowOff>
    </xdr:from>
    <xdr:to>
      <xdr:col>1</xdr:col>
      <xdr:colOff>723900</xdr:colOff>
      <xdr:row>42</xdr:row>
      <xdr:rowOff>28575</xdr:rowOff>
    </xdr:to>
    <xdr:sp macro="" textlink="">
      <xdr:nvSpPr>
        <xdr:cNvPr id="4" name="テキスト 7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1304925" y="4733925"/>
          <a:ext cx="1809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67586</xdr:colOff>
      <xdr:row>10</xdr:row>
      <xdr:rowOff>200306</xdr:rowOff>
    </xdr:from>
    <xdr:to>
      <xdr:col>7</xdr:col>
      <xdr:colOff>707643</xdr:colOff>
      <xdr:row>22</xdr:row>
      <xdr:rowOff>3878</xdr:rowOff>
    </xdr:to>
    <xdr:graphicFrame macro="">
      <xdr:nvGraphicFramePr>
        <xdr:cNvPr id="228" name="グラフ 227">
          <a:extLs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76</xdr:col>
      <xdr:colOff>252458</xdr:colOff>
      <xdr:row>11</xdr:row>
      <xdr:rowOff>16311</xdr:rowOff>
    </xdr:from>
    <xdr:to>
      <xdr:col>85</xdr:col>
      <xdr:colOff>520221</xdr:colOff>
      <xdr:row>22</xdr:row>
      <xdr:rowOff>174092</xdr:rowOff>
    </xdr:to>
    <xdr:graphicFrame macro="">
      <xdr:nvGraphicFramePr>
        <xdr:cNvPr id="163" name="グラフ 162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88</xdr:col>
      <xdr:colOff>208908</xdr:colOff>
      <xdr:row>10</xdr:row>
      <xdr:rowOff>190900</xdr:rowOff>
    </xdr:from>
    <xdr:to>
      <xdr:col>94</xdr:col>
      <xdr:colOff>296153</xdr:colOff>
      <xdr:row>22</xdr:row>
      <xdr:rowOff>154322</xdr:rowOff>
    </xdr:to>
    <xdr:graphicFrame macro="">
      <xdr:nvGraphicFramePr>
        <xdr:cNvPr id="169" name="グラフ 168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110</xdr:col>
      <xdr:colOff>249252</xdr:colOff>
      <xdr:row>0</xdr:row>
      <xdr:rowOff>61871</xdr:rowOff>
    </xdr:from>
    <xdr:to>
      <xdr:col>116</xdr:col>
      <xdr:colOff>244855</xdr:colOff>
      <xdr:row>11</xdr:row>
      <xdr:rowOff>90714</xdr:rowOff>
    </xdr:to>
    <xdr:graphicFrame macro="">
      <xdr:nvGraphicFramePr>
        <xdr:cNvPr id="170" name="グラフ 169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109</xdr:col>
      <xdr:colOff>622970</xdr:colOff>
      <xdr:row>11</xdr:row>
      <xdr:rowOff>92982</xdr:rowOff>
    </xdr:from>
    <xdr:to>
      <xdr:col>116</xdr:col>
      <xdr:colOff>336418</xdr:colOff>
      <xdr:row>22</xdr:row>
      <xdr:rowOff>133754</xdr:rowOff>
    </xdr:to>
    <xdr:graphicFrame macro="">
      <xdr:nvGraphicFramePr>
        <xdr:cNvPr id="171" name="グラフ 170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119</xdr:col>
      <xdr:colOff>68917</xdr:colOff>
      <xdr:row>1</xdr:row>
      <xdr:rowOff>134470</xdr:rowOff>
    </xdr:from>
    <xdr:to>
      <xdr:col>123</xdr:col>
      <xdr:colOff>1351220</xdr:colOff>
      <xdr:row>12</xdr:row>
      <xdr:rowOff>100853</xdr:rowOff>
    </xdr:to>
    <xdr:graphicFrame macro="">
      <xdr:nvGraphicFramePr>
        <xdr:cNvPr id="172" name="グラフ 171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88</xdr:col>
      <xdr:colOff>270271</xdr:colOff>
      <xdr:row>11</xdr:row>
      <xdr:rowOff>34012</xdr:rowOff>
    </xdr:from>
    <xdr:to>
      <xdr:col>89</xdr:col>
      <xdr:colOff>137750</xdr:colOff>
      <xdr:row>12</xdr:row>
      <xdr:rowOff>75425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59291253" y="2313208"/>
          <a:ext cx="547836" cy="2455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solidFill>
                <a:sysClr val="windowText" lastClr="000000"/>
              </a:solidFill>
              <a:latin typeface="みんなの文字ゴTTh-R" panose="020B0500000000000000" pitchFamily="50" charset="-128"/>
              <a:ea typeface="みんなの文字ゴTTh-R" panose="020B0500000000000000" pitchFamily="50" charset="-128"/>
            </a:rPr>
            <a:t>(</a:t>
          </a:r>
          <a:r>
            <a:rPr kumimoji="1" lang="ja-JP" altLang="en-US" sz="900">
              <a:solidFill>
                <a:sysClr val="windowText" lastClr="000000"/>
              </a:solidFill>
              <a:latin typeface="みんなの文字ゴTTh-R" panose="020B0500000000000000" pitchFamily="50" charset="-128"/>
              <a:ea typeface="みんなの文字ゴTTh-R" panose="020B0500000000000000" pitchFamily="50" charset="-128"/>
            </a:rPr>
            <a:t>人</a:t>
          </a:r>
          <a:r>
            <a:rPr kumimoji="1" lang="en-US" altLang="ja-JP" sz="900">
              <a:solidFill>
                <a:sysClr val="windowText" lastClr="000000"/>
              </a:solidFill>
              <a:latin typeface="みんなの文字ゴTTh-R" panose="020B0500000000000000" pitchFamily="50" charset="-128"/>
              <a:ea typeface="みんなの文字ゴTTh-R" panose="020B0500000000000000" pitchFamily="50" charset="-128"/>
            </a:rPr>
            <a:t>)</a:t>
          </a:r>
          <a:endParaRPr kumimoji="1" lang="ja-JP" altLang="en-US" sz="900">
            <a:solidFill>
              <a:sysClr val="windowText" lastClr="000000"/>
            </a:solidFill>
            <a:latin typeface="みんなの文字ゴTTh-R" panose="020B0500000000000000" pitchFamily="50" charset="-128"/>
            <a:ea typeface="みんなの文字ゴTTh-R" panose="020B0500000000000000" pitchFamily="50" charset="-128"/>
          </a:endParaRPr>
        </a:p>
      </xdr:txBody>
    </xdr:sp>
    <xdr:clientData/>
  </xdr:twoCellAnchor>
  <xdr:twoCellAnchor>
    <xdr:from>
      <xdr:col>8</xdr:col>
      <xdr:colOff>24653</xdr:colOff>
      <xdr:row>1</xdr:row>
      <xdr:rowOff>190500</xdr:rowOff>
    </xdr:from>
    <xdr:to>
      <xdr:col>13</xdr:col>
      <xdr:colOff>597957</xdr:colOff>
      <xdr:row>15</xdr:row>
      <xdr:rowOff>65554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105335</xdr:colOff>
      <xdr:row>0</xdr:row>
      <xdr:rowOff>226917</xdr:rowOff>
    </xdr:from>
    <xdr:to>
      <xdr:col>23</xdr:col>
      <xdr:colOff>57710</xdr:colOff>
      <xdr:row>17</xdr:row>
      <xdr:rowOff>68354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68917</xdr:colOff>
      <xdr:row>1</xdr:row>
      <xdr:rowOff>131109</xdr:rowOff>
    </xdr:from>
    <xdr:to>
      <xdr:col>15</xdr:col>
      <xdr:colOff>418539</xdr:colOff>
      <xdr:row>2</xdr:row>
      <xdr:rowOff>166407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11151535" y="8087285"/>
          <a:ext cx="349622" cy="2482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900">
              <a:latin typeface="みんなの文字ゴTTh-R" panose="020B0500000000000000" pitchFamily="50" charset="-128"/>
              <a:ea typeface="みんなの文字ゴTTh-R" panose="020B0500000000000000" pitchFamily="50" charset="-128"/>
            </a:rPr>
            <a:t>(</a:t>
          </a:r>
          <a:r>
            <a:rPr kumimoji="1" lang="ja-JP" altLang="en-US" sz="900">
              <a:latin typeface="みんなの文字ゴTTh-R" panose="020B0500000000000000" pitchFamily="50" charset="-128"/>
              <a:ea typeface="みんなの文字ゴTTh-R" panose="020B0500000000000000" pitchFamily="50" charset="-128"/>
            </a:rPr>
            <a:t>％</a:t>
          </a:r>
          <a:r>
            <a:rPr kumimoji="1" lang="en-US" altLang="ja-JP" sz="900">
              <a:latin typeface="みんなの文字ゴTTh-R" panose="020B0500000000000000" pitchFamily="50" charset="-128"/>
              <a:ea typeface="みんなの文字ゴTTh-R" panose="020B0500000000000000" pitchFamily="50" charset="-128"/>
            </a:rPr>
            <a:t>)</a:t>
          </a:r>
          <a:endParaRPr kumimoji="1" lang="ja-JP" altLang="en-US" sz="900">
            <a:latin typeface="みんなの文字ゴTTh-R" panose="020B0500000000000000" pitchFamily="50" charset="-128"/>
            <a:ea typeface="みんなの文字ゴTTh-R" panose="020B0500000000000000" pitchFamily="50" charset="-128"/>
          </a:endParaRPr>
        </a:p>
      </xdr:txBody>
    </xdr:sp>
    <xdr:clientData/>
  </xdr:twoCellAnchor>
  <xdr:twoCellAnchor>
    <xdr:from>
      <xdr:col>25</xdr:col>
      <xdr:colOff>90768</xdr:colOff>
      <xdr:row>2</xdr:row>
      <xdr:rowOff>47625</xdr:rowOff>
    </xdr:from>
    <xdr:to>
      <xdr:col>30</xdr:col>
      <xdr:colOff>814668</xdr:colOff>
      <xdr:row>16</xdr:row>
      <xdr:rowOff>136072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33</xdr:col>
      <xdr:colOff>314701</xdr:colOff>
      <xdr:row>0</xdr:row>
      <xdr:rowOff>0</xdr:rowOff>
    </xdr:from>
    <xdr:to>
      <xdr:col>41</xdr:col>
      <xdr:colOff>258670</xdr:colOff>
      <xdr:row>10</xdr:row>
      <xdr:rowOff>45356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32</xdr:col>
      <xdr:colOff>448501</xdr:colOff>
      <xdr:row>9</xdr:row>
      <xdr:rowOff>197090</xdr:rowOff>
    </xdr:from>
    <xdr:to>
      <xdr:col>42</xdr:col>
      <xdr:colOff>358854</xdr:colOff>
      <xdr:row>22</xdr:row>
      <xdr:rowOff>172437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52</xdr:col>
      <xdr:colOff>792693</xdr:colOff>
      <xdr:row>9</xdr:row>
      <xdr:rowOff>144216</xdr:rowOff>
    </xdr:from>
    <xdr:to>
      <xdr:col>57</xdr:col>
      <xdr:colOff>574680</xdr:colOff>
      <xdr:row>21</xdr:row>
      <xdr:rowOff>210477</xdr:rowOff>
    </xdr:to>
    <xdr:graphicFrame macro="">
      <xdr:nvGraphicFramePr>
        <xdr:cNvPr id="167" name="グラフ 166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245994</xdr:colOff>
      <xdr:row>0</xdr:row>
      <xdr:rowOff>17131</xdr:rowOff>
    </xdr:from>
    <xdr:to>
      <xdr:col>95</xdr:col>
      <xdr:colOff>302025</xdr:colOff>
      <xdr:row>11</xdr:row>
      <xdr:rowOff>22679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88</xdr:col>
      <xdr:colOff>123265</xdr:colOff>
      <xdr:row>0</xdr:row>
      <xdr:rowOff>33618</xdr:rowOff>
    </xdr:from>
    <xdr:to>
      <xdr:col>89</xdr:col>
      <xdr:colOff>100853</xdr:colOff>
      <xdr:row>1</xdr:row>
      <xdr:rowOff>181429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59144247" y="33618"/>
          <a:ext cx="657945" cy="3859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900">
              <a:latin typeface="みんなの文字ゴTTh-R" panose="020B0500000000000000" pitchFamily="50" charset="-128"/>
              <a:ea typeface="みんなの文字ゴTTh-R" panose="020B0500000000000000" pitchFamily="50" charset="-128"/>
            </a:rPr>
            <a:t>(</a:t>
          </a:r>
          <a:r>
            <a:rPr kumimoji="1" lang="ja-JP" altLang="en-US" sz="900">
              <a:latin typeface="みんなの文字ゴTTh-R" panose="020B0500000000000000" pitchFamily="50" charset="-128"/>
              <a:ea typeface="みんなの文字ゴTTh-R" panose="020B0500000000000000" pitchFamily="50" charset="-128"/>
            </a:rPr>
            <a:t>施設</a:t>
          </a:r>
          <a:r>
            <a:rPr kumimoji="1" lang="en-US" altLang="ja-JP" sz="900">
              <a:latin typeface="みんなの文字ゴTTh-R" panose="020B0500000000000000" pitchFamily="50" charset="-128"/>
              <a:ea typeface="みんなの文字ゴTTh-R" panose="020B0500000000000000" pitchFamily="50" charset="-128"/>
            </a:rPr>
            <a:t>)</a:t>
          </a:r>
          <a:endParaRPr kumimoji="1" lang="ja-JP" altLang="en-US" sz="900">
            <a:latin typeface="みんなの文字ゴTTh-R" panose="020B0500000000000000" pitchFamily="50" charset="-128"/>
            <a:ea typeface="みんなの文字ゴTTh-R" panose="020B0500000000000000" pitchFamily="50" charset="-128"/>
          </a:endParaRPr>
        </a:p>
      </xdr:txBody>
    </xdr:sp>
    <xdr:clientData/>
  </xdr:twoCellAnchor>
  <xdr:twoCellAnchor>
    <xdr:from>
      <xdr:col>0</xdr:col>
      <xdr:colOff>754241</xdr:colOff>
      <xdr:row>10</xdr:row>
      <xdr:rowOff>197827</xdr:rowOff>
    </xdr:from>
    <xdr:to>
      <xdr:col>4</xdr:col>
      <xdr:colOff>61229</xdr:colOff>
      <xdr:row>22</xdr:row>
      <xdr:rowOff>1831</xdr:rowOff>
    </xdr:to>
    <xdr:graphicFrame macro="">
      <xdr:nvGraphicFramePr>
        <xdr:cNvPr id="168" name="グラフ 167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68352</xdr:colOff>
      <xdr:row>0</xdr:row>
      <xdr:rowOff>45357</xdr:rowOff>
    </xdr:from>
    <xdr:to>
      <xdr:col>7</xdr:col>
      <xdr:colOff>639852</xdr:colOff>
      <xdr:row>10</xdr:row>
      <xdr:rowOff>183323</xdr:rowOff>
    </xdr:to>
    <xdr:graphicFrame macro="">
      <xdr:nvGraphicFramePr>
        <xdr:cNvPr id="173" name="グラフ 172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oneCellAnchor>
    <xdr:from>
      <xdr:col>60</xdr:col>
      <xdr:colOff>435428</xdr:colOff>
      <xdr:row>77</xdr:row>
      <xdr:rowOff>0</xdr:rowOff>
    </xdr:from>
    <xdr:ext cx="4543185" cy="2132178"/>
    <xdr:graphicFrame macro="">
      <xdr:nvGraphicFramePr>
        <xdr:cNvPr id="57" name="グラフ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0.06865</cdr:y>
    </cdr:from>
    <cdr:to>
      <cdr:x>0.15705</cdr:x>
      <cdr:y>0.15738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161907"/>
          <a:ext cx="445470" cy="2092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  <a:latin typeface="みんなの文字ゴTTh-R" panose="020B0500000000000000" pitchFamily="50" charset="-128"/>
              <a:ea typeface="みんなの文字ゴTTh-R" panose="020B0500000000000000" pitchFamily="50" charset="-128"/>
            </a:rPr>
            <a:t>（人）</a:t>
          </a:r>
        </a:p>
      </cdr:txBody>
    </cdr:sp>
  </cdr:relSizeAnchor>
  <cdr:relSizeAnchor xmlns:cdr="http://schemas.openxmlformats.org/drawingml/2006/chartDrawing">
    <cdr:from>
      <cdr:x>0.81768</cdr:x>
      <cdr:y>0.05681</cdr:y>
    </cdr:from>
    <cdr:to>
      <cdr:x>1</cdr:x>
      <cdr:y>0.16214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2319271" y="133978"/>
          <a:ext cx="517138" cy="2484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900">
              <a:solidFill>
                <a:schemeClr val="tx1"/>
              </a:solidFill>
              <a:latin typeface="みんなの文字ゴTTh-R" panose="020B0500000000000000" pitchFamily="50" charset="-128"/>
              <a:ea typeface="みんなの文字ゴTTh-R" panose="020B0500000000000000" pitchFamily="50" charset="-128"/>
            </a:rPr>
            <a:t>（世帯）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0.03547</cdr:y>
    </cdr:from>
    <cdr:to>
      <cdr:x>0.20681</cdr:x>
      <cdr:y>0.15798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0" y="88969"/>
          <a:ext cx="991662" cy="3073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solidFill>
                <a:schemeClr val="tx1"/>
              </a:solidFill>
              <a:latin typeface="みんなの文字ゴTTh-R" panose="020B0500000000000000" pitchFamily="50" charset="-128"/>
              <a:ea typeface="みんなの文字ゴTTh-R" panose="020B0500000000000000" pitchFamily="50" charset="-128"/>
            </a:rPr>
            <a:t>（ｇ／人・日）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0.00833</cdr:x>
      <cdr:y>0</cdr:y>
    </cdr:from>
    <cdr:to>
      <cdr:x>0.15521</cdr:x>
      <cdr:y>0.10879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1750" y="0"/>
          <a:ext cx="559612" cy="2619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solidFill>
                <a:schemeClr val="tx1"/>
              </a:solidFill>
              <a:latin typeface="みんなの文字ゴTTh-R" panose="020B0500000000000000" pitchFamily="50" charset="-128"/>
              <a:ea typeface="みんなの文字ゴTTh-R" panose="020B0500000000000000" pitchFamily="50" charset="-128"/>
            </a:rPr>
            <a:t>（校）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0.05603</cdr:x>
      <cdr:y>0.02394</cdr:y>
    </cdr:from>
    <cdr:to>
      <cdr:x>0.20343</cdr:x>
      <cdr:y>0.13368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12725" y="57150"/>
          <a:ext cx="559612" cy="2619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solidFill>
                <a:schemeClr val="tx1"/>
              </a:solidFill>
              <a:latin typeface="みんなの文字ゴTTh-R" panose="020B0500000000000000" pitchFamily="50" charset="-128"/>
              <a:ea typeface="みんなの文字ゴTTh-R" panose="020B0500000000000000" pitchFamily="50" charset="-128"/>
            </a:rPr>
            <a:t>（人）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0.01144</cdr:x>
      <cdr:y>0.0211</cdr:y>
    </cdr:from>
    <cdr:to>
      <cdr:x>0.16959</cdr:x>
      <cdr:y>0.12989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926" y="49550"/>
          <a:ext cx="704033" cy="255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solidFill>
                <a:sysClr val="windowText" lastClr="000000"/>
              </a:solidFill>
              <a:latin typeface="みんなの文字ゴTTh-R" panose="020B0500000000000000" pitchFamily="50" charset="-128"/>
              <a:ea typeface="みんなの文字ゴTTh-R" panose="020B0500000000000000" pitchFamily="50" charset="-128"/>
            </a:rPr>
            <a:t>（校）</a:t>
          </a:r>
        </a:p>
      </cdr:txBody>
    </cdr:sp>
  </cdr:relSizeAnchor>
  <cdr:relSizeAnchor xmlns:cdr="http://schemas.openxmlformats.org/drawingml/2006/chartDrawing">
    <cdr:from>
      <cdr:x>0.85908</cdr:x>
      <cdr:y>0</cdr:y>
    </cdr:from>
    <cdr:to>
      <cdr:x>0.99568</cdr:x>
      <cdr:y>0.10879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3824348" y="0"/>
          <a:ext cx="608090" cy="255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solidFill>
                <a:sysClr val="windowText" lastClr="000000"/>
              </a:solidFill>
              <a:latin typeface="みんなの文字ゴTTh-R" panose="020B0500000000000000" pitchFamily="50" charset="-128"/>
              <a:ea typeface="みんなの文字ゴTTh-R" panose="020B0500000000000000" pitchFamily="50" charset="-128"/>
            </a:rPr>
            <a:t>（人）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0.09819</cdr:y>
    </cdr:from>
    <cdr:to>
      <cdr:x>0.16424</cdr:x>
      <cdr:y>0.20758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238978"/>
          <a:ext cx="657224" cy="2662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altLang="ja-JP" sz="900">
              <a:latin typeface="みんなの文字ゴTTh-R" panose="020B0500000000000000" pitchFamily="50" charset="-128"/>
              <a:ea typeface="みんなの文字ゴTTh-R" panose="020B0500000000000000" pitchFamily="50" charset="-128"/>
            </a:rPr>
            <a:t>(</a:t>
          </a:r>
          <a:r>
            <a:rPr lang="ja-JP" altLang="en-US" sz="900">
              <a:latin typeface="みんなの文字ゴTTh-R" panose="020B0500000000000000" pitchFamily="50" charset="-128"/>
              <a:ea typeface="みんなの文字ゴTTh-R" panose="020B0500000000000000" pitchFamily="50" charset="-128"/>
            </a:rPr>
            <a:t>経営体</a:t>
          </a:r>
          <a:r>
            <a:rPr lang="en-US" altLang="ja-JP" sz="900">
              <a:latin typeface="みんなの文字ゴTTh-R" panose="020B0500000000000000" pitchFamily="50" charset="-128"/>
              <a:ea typeface="みんなの文字ゴTTh-R" panose="020B0500000000000000" pitchFamily="50" charset="-128"/>
            </a:rPr>
            <a:t>)</a:t>
          </a:r>
          <a:endParaRPr lang="ja-JP" altLang="en-US" sz="900">
            <a:latin typeface="みんなの文字ゴTTh-R" panose="020B0500000000000000" pitchFamily="50" charset="-128"/>
            <a:ea typeface="みんなの文字ゴTTh-R" panose="020B0500000000000000" pitchFamily="50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0.04823</cdr:x>
      <cdr:y>0.0621</cdr:y>
    </cdr:from>
    <cdr:to>
      <cdr:x>0.22838</cdr:x>
      <cdr:y>0.14582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06562" y="146485"/>
          <a:ext cx="398008" cy="1974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  <a:latin typeface="みんなの文字ゴTTh-R" panose="020B0500000000000000" pitchFamily="50" charset="-128"/>
              <a:ea typeface="みんなの文字ゴTTh-R" panose="020B0500000000000000" pitchFamily="50" charset="-128"/>
            </a:rPr>
            <a:t>（人）</a:t>
          </a:r>
        </a:p>
      </cdr:txBody>
    </cdr:sp>
  </cdr:relSizeAnchor>
  <cdr:relSizeAnchor xmlns:cdr="http://schemas.openxmlformats.org/drawingml/2006/chartDrawing">
    <cdr:from>
      <cdr:x>0.76006</cdr:x>
      <cdr:y>0.07532</cdr:y>
    </cdr:from>
    <cdr:to>
      <cdr:x>0.99493</cdr:x>
      <cdr:y>0.17453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1679205" y="177671"/>
          <a:ext cx="518901" cy="2340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900">
              <a:solidFill>
                <a:schemeClr val="tx1"/>
              </a:solidFill>
              <a:latin typeface="みんなの文字ゴTTh-R" panose="020B0500000000000000" pitchFamily="50" charset="-128"/>
              <a:ea typeface="みんなの文字ゴTTh-R" panose="020B0500000000000000" pitchFamily="50" charset="-128"/>
            </a:rPr>
            <a:t>（世帯）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0.02045</cdr:x>
      <cdr:y>0.06805</cdr:y>
    </cdr:from>
    <cdr:to>
      <cdr:x>0.11621</cdr:x>
      <cdr:y>0.14329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00372" y="159651"/>
          <a:ext cx="470011" cy="1765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  <a:latin typeface="みんなの文字ゴTTh-R" panose="020B0500000000000000" pitchFamily="50" charset="-128"/>
              <a:ea typeface="みんなの文字ゴTTh-R" panose="020B0500000000000000" pitchFamily="50" charset="-128"/>
            </a:rPr>
            <a:t>（人）</a:t>
          </a:r>
        </a:p>
      </cdr:txBody>
    </cdr:sp>
  </cdr:relSizeAnchor>
  <cdr:relSizeAnchor xmlns:cdr="http://schemas.openxmlformats.org/drawingml/2006/chartDrawing">
    <cdr:from>
      <cdr:x>0.87192</cdr:x>
      <cdr:y>0.06563</cdr:y>
    </cdr:from>
    <cdr:to>
      <cdr:x>0.98858</cdr:x>
      <cdr:y>0.1624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4279531" y="153983"/>
          <a:ext cx="572616" cy="2270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900">
              <a:solidFill>
                <a:schemeClr val="tx1"/>
              </a:solidFill>
              <a:latin typeface="みんなの文字ゴTTh-R" panose="020B0500000000000000" pitchFamily="50" charset="-128"/>
              <a:ea typeface="みんなの文字ゴTTh-R" panose="020B0500000000000000" pitchFamily="50" charset="-128"/>
            </a:rPr>
            <a:t>（世帯）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1104553\shareddocs\WINDOWS\&#65411;&#65438;&#65405;&#65400;&#65412;&#65391;&#65420;&#65439;\&#30476;&#21218;&#35201;&#35239;\&#65320;15\15&#30476;&#21218;&#35201;&#35239;\4-3.&#12480;&#12452;&#12524;&#12463;&#12488;&#12487;&#12540;&#12479;\&#20250;&#30000;\&#21002;&#34892;&#29289;\&#31119;&#23798;&#30476;&#21218;&#35201;&#35239;\&#24179;&#25104;&#65297;&#65297;&#24180;&#30476;&#21218;&#35201;&#35239;\&#24066;&#30010;&#26449;&#12539;&#37117;&#36947;&#24220;&#30476;&#21218;&#19968;&#35239;\&#24066;&#30010;&#26449;&#20837;&#21147;&#12487;&#12540;&#1247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旧市町村入力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D32"/>
  <sheetViews>
    <sheetView showGridLines="0" tabSelected="1" view="pageBreakPreview" topLeftCell="A7" zoomScale="115" zoomScaleNormal="85" zoomScaleSheetLayoutView="115" workbookViewId="0">
      <selection activeCell="D14" sqref="D14"/>
    </sheetView>
  </sheetViews>
  <sheetFormatPr defaultRowHeight="20.25" customHeight="1"/>
  <cols>
    <col min="1" max="1" width="9" style="280" customWidth="1"/>
    <col min="2" max="2" width="11" style="287" bestFit="1" customWidth="1"/>
    <col min="3" max="3" width="58.5" style="280" bestFit="1" customWidth="1"/>
    <col min="4" max="16384" width="9" style="280"/>
  </cols>
  <sheetData>
    <row r="3" spans="2:4" ht="20.25" customHeight="1">
      <c r="B3" s="279" t="s">
        <v>228</v>
      </c>
    </row>
    <row r="5" spans="2:4" ht="20.25" customHeight="1">
      <c r="B5" s="281" t="s">
        <v>229</v>
      </c>
      <c r="C5" s="282" t="s">
        <v>230</v>
      </c>
    </row>
    <row r="6" spans="2:4" ht="20.25" customHeight="1">
      <c r="B6" s="283" t="s">
        <v>231</v>
      </c>
      <c r="C6" s="284" t="s">
        <v>232</v>
      </c>
    </row>
    <row r="7" spans="2:4" ht="20.25" customHeight="1">
      <c r="B7" s="283" t="s">
        <v>233</v>
      </c>
      <c r="C7" s="284" t="s">
        <v>284</v>
      </c>
    </row>
    <row r="8" spans="2:4" ht="20.25" customHeight="1">
      <c r="B8" s="283" t="s">
        <v>234</v>
      </c>
      <c r="C8" s="284" t="s">
        <v>235</v>
      </c>
      <c r="D8" s="285"/>
    </row>
    <row r="9" spans="2:4" ht="20.25" customHeight="1">
      <c r="B9" s="283" t="s">
        <v>236</v>
      </c>
      <c r="C9" s="284" t="s">
        <v>237</v>
      </c>
    </row>
    <row r="10" spans="2:4" ht="20.25" customHeight="1">
      <c r="B10" s="283" t="s">
        <v>238</v>
      </c>
      <c r="C10" s="284" t="s">
        <v>239</v>
      </c>
    </row>
    <row r="11" spans="2:4" ht="20.25" customHeight="1">
      <c r="B11" s="283" t="s">
        <v>240</v>
      </c>
      <c r="C11" s="284" t="s">
        <v>241</v>
      </c>
    </row>
    <row r="12" spans="2:4" ht="20.25" customHeight="1">
      <c r="B12" s="283" t="s">
        <v>286</v>
      </c>
      <c r="C12" s="284" t="s">
        <v>263</v>
      </c>
    </row>
    <row r="13" spans="2:4" ht="20.25" customHeight="1">
      <c r="B13" s="283" t="s">
        <v>269</v>
      </c>
      <c r="C13" s="284" t="s">
        <v>243</v>
      </c>
    </row>
    <row r="14" spans="2:4" ht="20.25" customHeight="1">
      <c r="B14" s="283" t="s">
        <v>270</v>
      </c>
      <c r="C14" s="284" t="s">
        <v>244</v>
      </c>
    </row>
    <row r="15" spans="2:4" ht="20.25" customHeight="1">
      <c r="B15" s="283" t="s">
        <v>271</v>
      </c>
      <c r="C15" s="284" t="s">
        <v>287</v>
      </c>
    </row>
    <row r="16" spans="2:4" ht="20.25" customHeight="1">
      <c r="B16" s="283" t="s">
        <v>272</v>
      </c>
      <c r="C16" s="284" t="s">
        <v>242</v>
      </c>
    </row>
    <row r="17" spans="2:3" ht="20.25" customHeight="1">
      <c r="B17" s="283" t="s">
        <v>273</v>
      </c>
      <c r="C17" s="284" t="s">
        <v>257</v>
      </c>
    </row>
    <row r="18" spans="2:3" ht="20.25" customHeight="1">
      <c r="B18" s="283" t="s">
        <v>288</v>
      </c>
      <c r="C18" s="284" t="s">
        <v>245</v>
      </c>
    </row>
    <row r="19" spans="2:3" ht="20.25" customHeight="1">
      <c r="B19" s="283" t="s">
        <v>274</v>
      </c>
      <c r="C19" s="284" t="s">
        <v>246</v>
      </c>
    </row>
    <row r="20" spans="2:3" ht="20.25" customHeight="1">
      <c r="B20" s="283" t="s">
        <v>275</v>
      </c>
      <c r="C20" s="284" t="s">
        <v>247</v>
      </c>
    </row>
    <row r="21" spans="2:3" ht="20.25" customHeight="1">
      <c r="B21" s="283" t="s">
        <v>276</v>
      </c>
      <c r="C21" s="284" t="s">
        <v>248</v>
      </c>
    </row>
    <row r="22" spans="2:3" ht="20.25" customHeight="1">
      <c r="B22" s="283" t="s">
        <v>277</v>
      </c>
      <c r="C22" s="284" t="s">
        <v>256</v>
      </c>
    </row>
    <row r="23" spans="2:3" ht="20.25" customHeight="1">
      <c r="B23" s="283" t="s">
        <v>278</v>
      </c>
      <c r="C23" s="284" t="s">
        <v>258</v>
      </c>
    </row>
    <row r="24" spans="2:3" ht="20.25" customHeight="1">
      <c r="B24" s="283" t="s">
        <v>279</v>
      </c>
      <c r="C24" s="284" t="s">
        <v>249</v>
      </c>
    </row>
    <row r="25" spans="2:3" ht="20.25" customHeight="1">
      <c r="B25" s="283" t="s">
        <v>280</v>
      </c>
      <c r="C25" s="284" t="s">
        <v>250</v>
      </c>
    </row>
    <row r="26" spans="2:3" ht="20.25" customHeight="1">
      <c r="B26" s="283" t="s">
        <v>281</v>
      </c>
      <c r="C26" s="284" t="s">
        <v>251</v>
      </c>
    </row>
    <row r="27" spans="2:3" ht="20.25" customHeight="1">
      <c r="B27" s="283" t="s">
        <v>282</v>
      </c>
      <c r="C27" s="284" t="s">
        <v>252</v>
      </c>
    </row>
    <row r="28" spans="2:3" ht="20.25" customHeight="1">
      <c r="B28" s="283" t="s">
        <v>283</v>
      </c>
      <c r="C28" s="284" t="s">
        <v>253</v>
      </c>
    </row>
    <row r="29" spans="2:3" ht="20.25" customHeight="1">
      <c r="B29" s="283" t="s">
        <v>289</v>
      </c>
      <c r="C29" s="284" t="s">
        <v>254</v>
      </c>
    </row>
    <row r="30" spans="2:3" ht="20.25" customHeight="1">
      <c r="B30" s="283" t="s">
        <v>290</v>
      </c>
      <c r="C30" s="284" t="s">
        <v>255</v>
      </c>
    </row>
    <row r="32" spans="2:3" ht="20.25" customHeight="1">
      <c r="B32" s="286" t="s">
        <v>285</v>
      </c>
    </row>
  </sheetData>
  <phoneticPr fontId="9"/>
  <printOptions horizontalCentered="1"/>
  <pageMargins left="0.39370078740157483" right="0.43307086614173229" top="0.94488188976377963" bottom="0.74803149606299213" header="0.31496062992125984" footer="0.19685039370078741"/>
  <pageSetup paperSize="9" orientation="portrait" r:id="rId1"/>
  <headerFooter>
    <oddFooter xml:space="preserve">&amp;C&amp;"-,標準" 18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>
    <pageSetUpPr fitToPage="1"/>
  </sheetPr>
  <dimension ref="A1:DV79"/>
  <sheetViews>
    <sheetView view="pageBreakPreview" topLeftCell="A24" zoomScale="55" zoomScaleNormal="84" zoomScaleSheetLayoutView="55" workbookViewId="0">
      <selection activeCell="L56" sqref="L56"/>
    </sheetView>
  </sheetViews>
  <sheetFormatPr defaultColWidth="11" defaultRowHeight="16.5" customHeight="1"/>
  <cols>
    <col min="1" max="1" width="10" style="18" customWidth="1"/>
    <col min="2" max="2" width="10.75" style="19" customWidth="1"/>
    <col min="3" max="3" width="9.125" style="2" customWidth="1"/>
    <col min="4" max="4" width="8.25" style="20" customWidth="1"/>
    <col min="5" max="5" width="10.625" style="2" customWidth="1"/>
    <col min="6" max="7" width="9.125" style="2" customWidth="1"/>
    <col min="8" max="8" width="9.75" style="24" customWidth="1"/>
    <col min="9" max="9" width="10.875" style="2" customWidth="1"/>
    <col min="10" max="10" width="13" style="2" customWidth="1"/>
    <col min="11" max="11" width="10.875" style="2" customWidth="1"/>
    <col min="12" max="12" width="8.25" style="2" customWidth="1"/>
    <col min="13" max="13" width="9.625" style="2" customWidth="1"/>
    <col min="14" max="14" width="8.25" style="2" customWidth="1"/>
    <col min="15" max="16" width="8.125" style="14" customWidth="1"/>
    <col min="17" max="17" width="8.25" style="24" customWidth="1"/>
    <col min="18" max="18" width="8.125" style="14" customWidth="1"/>
    <col min="19" max="19" width="8.25" style="14" customWidth="1"/>
    <col min="20" max="20" width="9" style="24" customWidth="1"/>
    <col min="21" max="22" width="6.375" style="14" customWidth="1"/>
    <col min="23" max="23" width="8.125" style="25" customWidth="1"/>
    <col min="24" max="24" width="6" style="3" customWidth="1"/>
    <col min="25" max="25" width="6.125" style="3" customWidth="1"/>
    <col min="26" max="29" width="9.75" style="2" customWidth="1"/>
    <col min="30" max="31" width="11.5" style="2" customWidth="1"/>
    <col min="32" max="35" width="6.875" style="2" customWidth="1"/>
    <col min="36" max="36" width="6.875" style="14" customWidth="1"/>
    <col min="37" max="39" width="6.875" style="2" customWidth="1"/>
    <col min="40" max="40" width="6" style="26" customWidth="1"/>
    <col min="41" max="44" width="6" style="2" customWidth="1"/>
    <col min="45" max="45" width="8.625" style="2" customWidth="1"/>
    <col min="46" max="46" width="8.375" style="27" customWidth="1"/>
    <col min="47" max="47" width="12.25" style="2" customWidth="1"/>
    <col min="48" max="49" width="8.125" style="2" customWidth="1"/>
    <col min="50" max="50" width="8.625" style="2" customWidth="1"/>
    <col min="51" max="51" width="9" style="2" customWidth="1"/>
    <col min="52" max="52" width="10.75" style="2" customWidth="1"/>
    <col min="53" max="54" width="12.5" style="2" customWidth="1"/>
    <col min="55" max="58" width="12.5" style="14" customWidth="1"/>
    <col min="59" max="65" width="10.125" style="14" customWidth="1"/>
    <col min="66" max="66" width="10.125" style="2" customWidth="1"/>
    <col min="67" max="67" width="7.375" style="2" customWidth="1"/>
    <col min="68" max="68" width="9" style="28" customWidth="1"/>
    <col min="69" max="69" width="11.625" style="29" customWidth="1"/>
    <col min="70" max="70" width="12.25" style="29" customWidth="1"/>
    <col min="71" max="71" width="6.5" style="16" customWidth="1"/>
    <col min="72" max="75" width="9.625" style="2" customWidth="1"/>
    <col min="76" max="76" width="8" style="14" customWidth="1"/>
    <col min="77" max="77" width="8" style="2" customWidth="1"/>
    <col min="78" max="78" width="8" style="29" customWidth="1"/>
    <col min="79" max="79" width="10" style="14" customWidth="1"/>
    <col min="80" max="80" width="5.625" style="21" customWidth="1"/>
    <col min="81" max="81" width="5.625" style="2" customWidth="1"/>
    <col min="82" max="82" width="5.625" style="21" customWidth="1"/>
    <col min="83" max="83" width="5.625" style="2" customWidth="1"/>
    <col min="84" max="84" width="5.625" style="21" customWidth="1"/>
    <col min="85" max="85" width="5.625" style="2" customWidth="1"/>
    <col min="86" max="86" width="7.75" style="30" customWidth="1"/>
    <col min="87" max="87" width="7.875" style="31" customWidth="1"/>
    <col min="88" max="90" width="9" style="2" customWidth="1"/>
    <col min="91" max="91" width="8.625" style="2" customWidth="1"/>
    <col min="92" max="93" width="8.25" style="2" customWidth="1"/>
    <col min="94" max="94" width="9.125" style="2" customWidth="1"/>
    <col min="95" max="95" width="7.875" style="14" customWidth="1"/>
    <col min="96" max="96" width="7" style="14" customWidth="1"/>
    <col min="97" max="97" width="9.625" style="14" customWidth="1"/>
    <col min="98" max="98" width="10" style="14" customWidth="1"/>
    <col min="99" max="99" width="12.125" style="14" customWidth="1"/>
    <col min="100" max="100" width="6.25" style="14" customWidth="1"/>
    <col min="101" max="101" width="8" style="2" customWidth="1"/>
    <col min="102" max="102" width="8.125" style="14" customWidth="1"/>
    <col min="103" max="103" width="8" style="2" customWidth="1"/>
    <col min="104" max="104" width="8" style="14" customWidth="1"/>
    <col min="105" max="105" width="8" style="2" customWidth="1"/>
    <col min="106" max="108" width="9.125" style="2" customWidth="1"/>
    <col min="109" max="109" width="8.375" style="2" customWidth="1"/>
    <col min="110" max="110" width="8.375" style="14" customWidth="1"/>
    <col min="111" max="111" width="8.375" style="2" customWidth="1"/>
    <col min="112" max="119" width="8.375" style="14" customWidth="1"/>
    <col min="120" max="120" width="9.25" style="14" customWidth="1"/>
    <col min="121" max="121" width="9.5" style="14" customWidth="1"/>
    <col min="122" max="122" width="9.75" style="14" customWidth="1"/>
    <col min="123" max="123" width="11.125" style="20" customWidth="1"/>
    <col min="124" max="124" width="26.75" style="2" customWidth="1"/>
    <col min="125" max="125" width="11" style="2"/>
    <col min="126" max="126" width="11.5" style="2" customWidth="1"/>
    <col min="127" max="16384" width="11" style="2"/>
  </cols>
  <sheetData>
    <row r="1" spans="2:124" ht="18.75" hidden="1" customHeight="1">
      <c r="B1" s="214"/>
      <c r="C1" s="248"/>
      <c r="D1" s="248"/>
      <c r="E1" s="248"/>
      <c r="F1" s="248"/>
      <c r="G1" s="258"/>
      <c r="H1" s="258"/>
      <c r="I1" s="258"/>
      <c r="J1" s="258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14" t="s">
        <v>149</v>
      </c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T1" s="259"/>
      <c r="AU1" s="259"/>
      <c r="AV1" s="252"/>
      <c r="AW1" s="252"/>
      <c r="AX1" s="252"/>
      <c r="AY1" s="252"/>
      <c r="AZ1" s="252"/>
      <c r="BA1" s="413"/>
      <c r="BB1" s="413"/>
      <c r="BC1" s="413"/>
      <c r="BD1" s="413"/>
      <c r="BE1" s="413"/>
      <c r="BF1" s="413"/>
      <c r="BG1" s="259"/>
      <c r="BH1" s="259"/>
      <c r="BI1" s="259"/>
      <c r="BJ1" s="259"/>
      <c r="BK1" s="259"/>
      <c r="BL1" s="259"/>
      <c r="BM1" s="259"/>
      <c r="BN1" s="259"/>
      <c r="BO1" s="259"/>
      <c r="BP1" s="259"/>
      <c r="BQ1" s="259"/>
      <c r="BR1" s="260"/>
      <c r="BS1" s="259"/>
      <c r="BT1" s="259"/>
      <c r="BU1" s="259"/>
      <c r="BV1" s="259"/>
      <c r="BW1" s="259"/>
      <c r="BX1" s="259"/>
      <c r="BY1" s="259"/>
      <c r="BZ1" s="259"/>
      <c r="CA1" s="259"/>
      <c r="CB1" s="259"/>
      <c r="CC1" s="259"/>
      <c r="CD1" s="259"/>
      <c r="CE1" s="259"/>
      <c r="CF1" s="259"/>
      <c r="CG1" s="259"/>
      <c r="CH1" s="259"/>
      <c r="CI1" s="259"/>
      <c r="CJ1" s="259"/>
      <c r="CK1" s="259"/>
      <c r="CL1" s="259"/>
      <c r="CM1" s="259"/>
      <c r="CN1" s="259"/>
      <c r="CO1" s="259"/>
      <c r="CP1" s="259"/>
      <c r="CQ1" s="259"/>
      <c r="CR1" s="259"/>
      <c r="CS1" s="259"/>
      <c r="CT1" s="261"/>
      <c r="CU1" s="241"/>
      <c r="CV1" s="134"/>
      <c r="CW1" s="183"/>
      <c r="CX1" s="262"/>
      <c r="CY1" s="242"/>
      <c r="CZ1" s="183"/>
      <c r="DA1" s="183"/>
      <c r="DB1" s="183"/>
      <c r="DC1" s="183"/>
      <c r="DD1" s="183"/>
      <c r="DE1" s="243"/>
      <c r="DF1" s="245"/>
      <c r="DG1" s="245"/>
      <c r="DH1" s="243"/>
      <c r="DI1" s="245"/>
      <c r="DJ1" s="245"/>
      <c r="DK1" s="245"/>
      <c r="DL1" s="257"/>
      <c r="DM1" s="257"/>
      <c r="DN1" s="257"/>
      <c r="DO1" s="257"/>
      <c r="DP1" s="243"/>
      <c r="DQ1" s="183"/>
      <c r="DR1" s="183"/>
      <c r="DS1" s="255"/>
      <c r="DT1" s="135"/>
    </row>
    <row r="2" spans="2:124" ht="16.5" hidden="1" customHeight="1">
      <c r="B2" s="246"/>
      <c r="C2" s="135"/>
      <c r="D2" s="247"/>
      <c r="E2" s="135"/>
      <c r="F2" s="135"/>
      <c r="G2" s="135"/>
      <c r="H2" s="263"/>
      <c r="I2" s="135"/>
      <c r="J2" s="135"/>
      <c r="K2" s="135"/>
      <c r="L2" s="135"/>
      <c r="M2" s="135"/>
      <c r="N2" s="135"/>
      <c r="O2" s="134"/>
      <c r="P2" s="134"/>
      <c r="Q2" s="263"/>
      <c r="R2" s="134"/>
      <c r="S2" s="134"/>
      <c r="T2" s="263"/>
      <c r="U2" s="134"/>
      <c r="V2" s="134"/>
      <c r="W2" s="264"/>
      <c r="X2" s="265"/>
      <c r="Y2" s="26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4"/>
      <c r="AK2" s="135"/>
      <c r="AL2" s="135"/>
      <c r="AM2" s="135"/>
      <c r="AN2" s="266"/>
      <c r="AO2" s="135"/>
      <c r="AP2" s="135"/>
      <c r="AQ2" s="135"/>
      <c r="AR2" s="135"/>
      <c r="AS2" s="135"/>
      <c r="AT2" s="267"/>
      <c r="AU2" s="135"/>
      <c r="AV2" s="135"/>
      <c r="AW2" s="135"/>
      <c r="AX2" s="135"/>
      <c r="AY2" s="135"/>
      <c r="AZ2" s="135"/>
      <c r="BA2" s="135"/>
      <c r="BB2" s="135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5"/>
      <c r="BO2" s="135"/>
      <c r="BP2" s="268"/>
      <c r="BQ2" s="269"/>
      <c r="BR2" s="269"/>
      <c r="BS2" s="235"/>
      <c r="BT2" s="135"/>
      <c r="BU2" s="135"/>
      <c r="BV2" s="135"/>
      <c r="BW2" s="135"/>
      <c r="BX2" s="134"/>
      <c r="BY2" s="135"/>
      <c r="BZ2" s="269"/>
      <c r="CA2" s="134"/>
      <c r="CB2" s="254"/>
      <c r="CC2" s="135"/>
      <c r="CD2" s="254"/>
      <c r="CE2" s="135"/>
      <c r="CF2" s="254"/>
      <c r="CG2" s="135"/>
      <c r="CH2" s="270"/>
      <c r="CI2" s="271"/>
      <c r="CJ2" s="135"/>
      <c r="CK2" s="135"/>
      <c r="CL2" s="135"/>
      <c r="CM2" s="135"/>
      <c r="CN2" s="135"/>
      <c r="CO2" s="135"/>
      <c r="CP2" s="135"/>
      <c r="CQ2" s="134"/>
      <c r="CR2" s="134"/>
      <c r="CS2" s="134"/>
      <c r="CT2" s="134"/>
      <c r="CU2" s="134"/>
      <c r="CV2" s="134"/>
      <c r="CW2" s="135"/>
      <c r="CX2" s="134"/>
      <c r="CY2" s="135"/>
      <c r="CZ2" s="134"/>
      <c r="DA2" s="135"/>
      <c r="DB2" s="135"/>
      <c r="DC2" s="135"/>
      <c r="DD2" s="135"/>
      <c r="DE2" s="135"/>
      <c r="DF2" s="134"/>
      <c r="DG2" s="135"/>
      <c r="DH2" s="134"/>
      <c r="DI2" s="134"/>
      <c r="DJ2" s="134"/>
      <c r="DK2" s="134"/>
      <c r="DL2" s="134"/>
      <c r="DM2" s="134"/>
      <c r="DN2" s="134"/>
      <c r="DO2" s="134"/>
      <c r="DP2" s="245"/>
      <c r="DQ2" s="134"/>
      <c r="DR2" s="134"/>
      <c r="DS2" s="247"/>
      <c r="DT2" s="135"/>
    </row>
    <row r="3" spans="2:124" ht="16.5" hidden="1" customHeight="1">
      <c r="B3" s="246"/>
      <c r="C3" s="135"/>
      <c r="D3" s="247"/>
      <c r="E3" s="135"/>
      <c r="F3" s="135"/>
      <c r="G3" s="135"/>
      <c r="H3" s="263"/>
      <c r="I3" s="135"/>
      <c r="J3" s="135"/>
      <c r="K3" s="135"/>
      <c r="L3" s="135"/>
      <c r="M3" s="135"/>
      <c r="N3" s="135"/>
      <c r="O3" s="134"/>
      <c r="P3" s="134"/>
      <c r="Q3" s="263"/>
      <c r="R3" s="134"/>
      <c r="S3" s="134"/>
      <c r="T3" s="263"/>
      <c r="U3" s="134"/>
      <c r="V3" s="134"/>
      <c r="W3" s="264"/>
      <c r="X3" s="265"/>
      <c r="Y3" s="26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4"/>
      <c r="AK3" s="135"/>
      <c r="AL3" s="135"/>
      <c r="AM3" s="135"/>
      <c r="AN3" s="266"/>
      <c r="AO3" s="135"/>
      <c r="AP3" s="135"/>
      <c r="AQ3" s="135"/>
      <c r="AR3" s="135"/>
      <c r="AS3" s="135"/>
      <c r="AT3" s="267"/>
      <c r="AU3" s="135"/>
      <c r="AV3" s="135"/>
      <c r="AW3" s="135"/>
      <c r="AX3" s="135"/>
      <c r="AY3" s="135"/>
      <c r="AZ3" s="135"/>
      <c r="BA3" s="135"/>
      <c r="BB3" s="135"/>
      <c r="BC3" s="134"/>
      <c r="BD3" s="134"/>
      <c r="BE3" s="134"/>
      <c r="BF3" s="134"/>
      <c r="BG3" s="134"/>
      <c r="BH3" s="134"/>
      <c r="BI3" s="134"/>
      <c r="BJ3" s="134"/>
      <c r="BK3" s="134"/>
      <c r="BL3" s="134"/>
      <c r="BM3" s="134"/>
      <c r="BN3" s="135"/>
      <c r="BO3" s="135"/>
      <c r="BP3" s="268"/>
      <c r="BQ3" s="269"/>
      <c r="BR3" s="269"/>
      <c r="BS3" s="235"/>
      <c r="BT3" s="135"/>
      <c r="BU3" s="135"/>
      <c r="BV3" s="135"/>
      <c r="BW3" s="135"/>
      <c r="BX3" s="134"/>
      <c r="BY3" s="135"/>
      <c r="BZ3" s="269"/>
      <c r="CA3" s="134"/>
      <c r="CB3" s="254"/>
      <c r="CC3" s="135"/>
      <c r="CD3" s="254"/>
      <c r="CE3" s="135"/>
      <c r="CF3" s="254"/>
      <c r="CG3" s="135"/>
      <c r="CH3" s="270"/>
      <c r="CI3" s="271"/>
      <c r="CJ3" s="135"/>
      <c r="CK3" s="135"/>
      <c r="CL3" s="135"/>
      <c r="CM3" s="135"/>
      <c r="CN3" s="135"/>
      <c r="CO3" s="135"/>
      <c r="CP3" s="135"/>
      <c r="CQ3" s="134"/>
      <c r="CR3" s="134"/>
      <c r="CS3" s="134"/>
      <c r="CT3" s="134"/>
      <c r="CU3" s="134"/>
      <c r="CV3" s="134"/>
      <c r="CW3" s="135"/>
      <c r="CX3" s="134"/>
      <c r="CY3" s="135"/>
      <c r="CZ3" s="134"/>
      <c r="DA3" s="135"/>
      <c r="DB3" s="135"/>
      <c r="DC3" s="135"/>
      <c r="DD3" s="135"/>
      <c r="DE3" s="135"/>
      <c r="DF3" s="134"/>
      <c r="DG3" s="135"/>
      <c r="DH3" s="134"/>
      <c r="DI3" s="134"/>
      <c r="DJ3" s="134"/>
      <c r="DK3" s="134"/>
      <c r="DL3" s="134"/>
      <c r="DM3" s="134"/>
      <c r="DN3" s="134"/>
      <c r="DO3" s="134"/>
      <c r="DP3" s="245"/>
      <c r="DQ3" s="134"/>
      <c r="DR3" s="134"/>
      <c r="DS3" s="247"/>
      <c r="DT3" s="135"/>
    </row>
    <row r="4" spans="2:124" ht="16.5" hidden="1" customHeight="1">
      <c r="B4" s="246"/>
      <c r="C4" s="135"/>
      <c r="D4" s="247"/>
      <c r="E4" s="135"/>
      <c r="F4" s="135"/>
      <c r="G4" s="135"/>
      <c r="H4" s="263"/>
      <c r="I4" s="135"/>
      <c r="J4" s="135"/>
      <c r="K4" s="135"/>
      <c r="L4" s="135"/>
      <c r="M4" s="135"/>
      <c r="N4" s="135"/>
      <c r="O4" s="134"/>
      <c r="P4" s="134"/>
      <c r="Q4" s="263"/>
      <c r="R4" s="134"/>
      <c r="S4" s="134"/>
      <c r="T4" s="263"/>
      <c r="U4" s="134"/>
      <c r="V4" s="134"/>
      <c r="W4" s="264"/>
      <c r="X4" s="265"/>
      <c r="Y4" s="26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4"/>
      <c r="AK4" s="135"/>
      <c r="AL4" s="135"/>
      <c r="AM4" s="135"/>
      <c r="AN4" s="266"/>
      <c r="AO4" s="135"/>
      <c r="AP4" s="135"/>
      <c r="AQ4" s="135"/>
      <c r="AR4" s="135"/>
      <c r="AS4" s="135"/>
      <c r="AT4" s="267"/>
      <c r="AU4" s="135"/>
      <c r="AV4" s="135"/>
      <c r="AW4" s="135"/>
      <c r="AX4" s="135"/>
      <c r="AY4" s="135"/>
      <c r="AZ4" s="135"/>
      <c r="BA4" s="135"/>
      <c r="BB4" s="135"/>
      <c r="BC4" s="134"/>
      <c r="BD4" s="134"/>
      <c r="BE4" s="134"/>
      <c r="BF4" s="134"/>
      <c r="BG4" s="134"/>
      <c r="BH4" s="134"/>
      <c r="BI4" s="134"/>
      <c r="BJ4" s="134"/>
      <c r="BK4" s="134"/>
      <c r="BL4" s="134"/>
      <c r="BM4" s="134"/>
      <c r="BN4" s="135"/>
      <c r="BO4" s="135"/>
      <c r="BP4" s="268"/>
      <c r="BQ4" s="269"/>
      <c r="BR4" s="269"/>
      <c r="BS4" s="235"/>
      <c r="BT4" s="135"/>
      <c r="BU4" s="135"/>
      <c r="BV4" s="135"/>
      <c r="BW4" s="135"/>
      <c r="BX4" s="134"/>
      <c r="BY4" s="135"/>
      <c r="BZ4" s="269"/>
      <c r="CA4" s="134"/>
      <c r="CB4" s="254"/>
      <c r="CC4" s="135"/>
      <c r="CD4" s="254"/>
      <c r="CE4" s="135"/>
      <c r="CF4" s="254"/>
      <c r="CG4" s="135"/>
      <c r="CH4" s="270"/>
      <c r="CI4" s="271"/>
      <c r="CJ4" s="135"/>
      <c r="CK4" s="135"/>
      <c r="CL4" s="135"/>
      <c r="CM4" s="135"/>
      <c r="CN4" s="135"/>
      <c r="CO4" s="135"/>
      <c r="CP4" s="135"/>
      <c r="CQ4" s="134"/>
      <c r="CR4" s="134"/>
      <c r="CS4" s="134"/>
      <c r="CT4" s="134"/>
      <c r="CU4" s="134"/>
      <c r="CV4" s="134"/>
      <c r="CW4" s="135"/>
      <c r="CX4" s="134"/>
      <c r="CY4" s="135"/>
      <c r="CZ4" s="134"/>
      <c r="DA4" s="135"/>
      <c r="DB4" s="135"/>
      <c r="DC4" s="135"/>
      <c r="DD4" s="135"/>
      <c r="DE4" s="135"/>
      <c r="DF4" s="134"/>
      <c r="DG4" s="135"/>
      <c r="DH4" s="134"/>
      <c r="DI4" s="134"/>
      <c r="DJ4" s="134"/>
      <c r="DK4" s="134"/>
      <c r="DL4" s="134"/>
      <c r="DM4" s="134"/>
      <c r="DN4" s="134"/>
      <c r="DO4" s="134"/>
      <c r="DP4" s="134"/>
      <c r="DQ4" s="134"/>
      <c r="DR4" s="134"/>
      <c r="DS4" s="247"/>
      <c r="DT4" s="135"/>
    </row>
    <row r="5" spans="2:124" ht="16.5" hidden="1" customHeight="1">
      <c r="B5" s="246"/>
      <c r="C5" s="135"/>
      <c r="D5" s="247"/>
      <c r="E5" s="135"/>
      <c r="F5" s="135"/>
      <c r="G5" s="135"/>
      <c r="H5" s="263"/>
      <c r="I5" s="135"/>
      <c r="J5" s="135"/>
      <c r="K5" s="135"/>
      <c r="L5" s="135"/>
      <c r="M5" s="135"/>
      <c r="N5" s="135"/>
      <c r="O5" s="134"/>
      <c r="P5" s="134"/>
      <c r="Q5" s="263"/>
      <c r="R5" s="134"/>
      <c r="S5" s="134"/>
      <c r="T5" s="263"/>
      <c r="U5" s="134"/>
      <c r="V5" s="134"/>
      <c r="W5" s="264"/>
      <c r="X5" s="265"/>
      <c r="Y5" s="265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4"/>
      <c r="AK5" s="135"/>
      <c r="AL5" s="135"/>
      <c r="AM5" s="135"/>
      <c r="AN5" s="266"/>
      <c r="AO5" s="135"/>
      <c r="AP5" s="135"/>
      <c r="AQ5" s="135"/>
      <c r="AR5" s="135"/>
      <c r="AS5" s="135"/>
      <c r="AT5" s="267"/>
      <c r="AU5" s="135"/>
      <c r="AV5" s="135"/>
      <c r="AW5" s="135"/>
      <c r="AX5" s="135"/>
      <c r="AY5" s="135"/>
      <c r="AZ5" s="135"/>
      <c r="BA5" s="135"/>
      <c r="BB5" s="135"/>
      <c r="BC5" s="134"/>
      <c r="BD5" s="134"/>
      <c r="BE5" s="134"/>
      <c r="BF5" s="134"/>
      <c r="BG5" s="134"/>
      <c r="BH5" s="134"/>
      <c r="BI5" s="134"/>
      <c r="BJ5" s="134"/>
      <c r="BK5" s="134"/>
      <c r="BL5" s="134"/>
      <c r="BM5" s="134"/>
      <c r="BN5" s="135"/>
      <c r="BO5" s="135"/>
      <c r="BP5" s="268"/>
      <c r="BQ5" s="269"/>
      <c r="BR5" s="269"/>
      <c r="BS5" s="235"/>
      <c r="BT5" s="135"/>
      <c r="BU5" s="135"/>
      <c r="BV5" s="135"/>
      <c r="BW5" s="135"/>
      <c r="BX5" s="134"/>
      <c r="BY5" s="135"/>
      <c r="BZ5" s="269"/>
      <c r="CA5" s="134"/>
      <c r="CB5" s="254"/>
      <c r="CC5" s="135"/>
      <c r="CD5" s="254"/>
      <c r="CE5" s="135"/>
      <c r="CF5" s="254"/>
      <c r="CG5" s="135"/>
      <c r="CH5" s="270"/>
      <c r="CI5" s="271"/>
      <c r="CJ5" s="135"/>
      <c r="CK5" s="135"/>
      <c r="CL5" s="135"/>
      <c r="CM5" s="135"/>
      <c r="CN5" s="135"/>
      <c r="CO5" s="135"/>
      <c r="CP5" s="135"/>
      <c r="CQ5" s="134"/>
      <c r="CR5" s="134"/>
      <c r="CS5" s="134"/>
      <c r="CT5" s="134"/>
      <c r="CU5" s="134"/>
      <c r="CV5" s="134"/>
      <c r="CW5" s="135"/>
      <c r="CX5" s="134"/>
      <c r="CY5" s="135"/>
      <c r="CZ5" s="134"/>
      <c r="DA5" s="135"/>
      <c r="DB5" s="135"/>
      <c r="DC5" s="135"/>
      <c r="DD5" s="135"/>
      <c r="DE5" s="135"/>
      <c r="DF5" s="134"/>
      <c r="DG5" s="135"/>
      <c r="DH5" s="134"/>
      <c r="DI5" s="134"/>
      <c r="DJ5" s="134"/>
      <c r="DK5" s="134"/>
      <c r="DL5" s="134"/>
      <c r="DM5" s="134"/>
      <c r="DN5" s="134"/>
      <c r="DO5" s="134"/>
      <c r="DP5" s="134"/>
      <c r="DQ5" s="134"/>
      <c r="DR5" s="134"/>
      <c r="DS5" s="247"/>
      <c r="DT5" s="135"/>
    </row>
    <row r="6" spans="2:124" ht="16.5" hidden="1" customHeight="1">
      <c r="B6" s="246"/>
      <c r="C6" s="135"/>
      <c r="D6" s="247"/>
      <c r="E6" s="135"/>
      <c r="F6" s="135"/>
      <c r="G6" s="135"/>
      <c r="H6" s="263"/>
      <c r="I6" s="135"/>
      <c r="J6" s="135"/>
      <c r="K6" s="135"/>
      <c r="L6" s="135"/>
      <c r="M6" s="135"/>
      <c r="N6" s="135"/>
      <c r="O6" s="134"/>
      <c r="P6" s="134"/>
      <c r="Q6" s="263"/>
      <c r="R6" s="134"/>
      <c r="S6" s="134"/>
      <c r="T6" s="263"/>
      <c r="U6" s="134"/>
      <c r="V6" s="134"/>
      <c r="W6" s="264"/>
      <c r="X6" s="265"/>
      <c r="Y6" s="26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4"/>
      <c r="AK6" s="135"/>
      <c r="AL6" s="135"/>
      <c r="AM6" s="135"/>
      <c r="AN6" s="266"/>
      <c r="AO6" s="135"/>
      <c r="AP6" s="135"/>
      <c r="AQ6" s="135"/>
      <c r="AR6" s="135"/>
      <c r="AS6" s="135"/>
      <c r="AT6" s="267"/>
      <c r="AU6" s="135"/>
      <c r="AV6" s="135"/>
      <c r="AW6" s="135"/>
      <c r="AX6" s="135"/>
      <c r="AY6" s="135"/>
      <c r="AZ6" s="135"/>
      <c r="BA6" s="135"/>
      <c r="BB6" s="135"/>
      <c r="BC6" s="134"/>
      <c r="BD6" s="134"/>
      <c r="BE6" s="134"/>
      <c r="BF6" s="134"/>
      <c r="BG6" s="134"/>
      <c r="BH6" s="134"/>
      <c r="BI6" s="134"/>
      <c r="BJ6" s="134"/>
      <c r="BK6" s="134"/>
      <c r="BL6" s="134"/>
      <c r="BM6" s="134"/>
      <c r="BN6" s="135"/>
      <c r="BO6" s="135"/>
      <c r="BP6" s="268"/>
      <c r="BQ6" s="269"/>
      <c r="BR6" s="269"/>
      <c r="BS6" s="235"/>
      <c r="BT6" s="135"/>
      <c r="BU6" s="135"/>
      <c r="BV6" s="135"/>
      <c r="BW6" s="135"/>
      <c r="BX6" s="134"/>
      <c r="BY6" s="135"/>
      <c r="BZ6" s="269"/>
      <c r="CA6" s="134"/>
      <c r="CB6" s="254"/>
      <c r="CC6" s="135"/>
      <c r="CD6" s="254"/>
      <c r="CE6" s="135"/>
      <c r="CF6" s="254"/>
      <c r="CG6" s="135"/>
      <c r="CH6" s="270"/>
      <c r="CI6" s="271"/>
      <c r="CJ6" s="135"/>
      <c r="CK6" s="135"/>
      <c r="CL6" s="135"/>
      <c r="CM6" s="135"/>
      <c r="CN6" s="135"/>
      <c r="CO6" s="135"/>
      <c r="CP6" s="135"/>
      <c r="CQ6" s="134"/>
      <c r="CR6" s="134"/>
      <c r="CS6" s="134"/>
      <c r="CT6" s="134"/>
      <c r="CU6" s="134"/>
      <c r="CV6" s="134"/>
      <c r="CW6" s="135"/>
      <c r="CX6" s="134"/>
      <c r="CY6" s="135"/>
      <c r="CZ6" s="134"/>
      <c r="DA6" s="135"/>
      <c r="DB6" s="135"/>
      <c r="DC6" s="135"/>
      <c r="DD6" s="135"/>
      <c r="DE6" s="135"/>
      <c r="DF6" s="134"/>
      <c r="DG6" s="135"/>
      <c r="DH6" s="134"/>
      <c r="DI6" s="134"/>
      <c r="DJ6" s="134"/>
      <c r="DK6" s="134"/>
      <c r="DL6" s="134"/>
      <c r="DM6" s="134"/>
      <c r="DN6" s="134"/>
      <c r="DO6" s="134"/>
      <c r="DP6" s="134"/>
      <c r="DQ6" s="134"/>
      <c r="DR6" s="134"/>
      <c r="DS6" s="247"/>
      <c r="DT6" s="135"/>
    </row>
    <row r="7" spans="2:124" ht="16.5" hidden="1" customHeight="1">
      <c r="B7" s="246"/>
      <c r="C7" s="135"/>
      <c r="D7" s="247"/>
      <c r="E7" s="135"/>
      <c r="F7" s="135"/>
      <c r="G7" s="135"/>
      <c r="H7" s="263"/>
      <c r="I7" s="135"/>
      <c r="J7" s="135"/>
      <c r="K7" s="135"/>
      <c r="L7" s="135"/>
      <c r="M7" s="135"/>
      <c r="N7" s="135"/>
      <c r="O7" s="134"/>
      <c r="P7" s="134"/>
      <c r="Q7" s="263"/>
      <c r="R7" s="134"/>
      <c r="S7" s="134"/>
      <c r="T7" s="263"/>
      <c r="U7" s="134"/>
      <c r="V7" s="134"/>
      <c r="W7" s="264"/>
      <c r="X7" s="265"/>
      <c r="Y7" s="26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4"/>
      <c r="AK7" s="135"/>
      <c r="AL7" s="135"/>
      <c r="AM7" s="135"/>
      <c r="AN7" s="266"/>
      <c r="AO7" s="135"/>
      <c r="AP7" s="135"/>
      <c r="AQ7" s="135"/>
      <c r="AR7" s="135"/>
      <c r="AS7" s="135"/>
      <c r="AT7" s="267"/>
      <c r="AU7" s="135"/>
      <c r="AV7" s="135"/>
      <c r="AW7" s="135"/>
      <c r="AX7" s="135"/>
      <c r="AY7" s="135"/>
      <c r="AZ7" s="135"/>
      <c r="BA7" s="135"/>
      <c r="BB7" s="135"/>
      <c r="BC7" s="134"/>
      <c r="BD7" s="134"/>
      <c r="BE7" s="134"/>
      <c r="BF7" s="134"/>
      <c r="BG7" s="134"/>
      <c r="BH7" s="134"/>
      <c r="BI7" s="134"/>
      <c r="BJ7" s="134"/>
      <c r="BK7" s="134"/>
      <c r="BL7" s="134"/>
      <c r="BM7" s="134"/>
      <c r="BN7" s="135"/>
      <c r="BO7" s="135"/>
      <c r="BP7" s="268"/>
      <c r="BQ7" s="269"/>
      <c r="BR7" s="269"/>
      <c r="BS7" s="235"/>
      <c r="BT7" s="135"/>
      <c r="BU7" s="135"/>
      <c r="BV7" s="135"/>
      <c r="BW7" s="135"/>
      <c r="BX7" s="134"/>
      <c r="BY7" s="135"/>
      <c r="BZ7" s="269"/>
      <c r="CA7" s="134"/>
      <c r="CB7" s="254"/>
      <c r="CC7" s="135"/>
      <c r="CD7" s="254"/>
      <c r="CE7" s="135"/>
      <c r="CF7" s="254"/>
      <c r="CG7" s="135"/>
      <c r="CH7" s="270"/>
      <c r="CI7" s="271"/>
      <c r="CJ7" s="135"/>
      <c r="CK7" s="135"/>
      <c r="CL7" s="135"/>
      <c r="CM7" s="135"/>
      <c r="CN7" s="135"/>
      <c r="CO7" s="135"/>
      <c r="CP7" s="135"/>
      <c r="CQ7" s="134"/>
      <c r="CR7" s="134"/>
      <c r="CS7" s="134"/>
      <c r="CT7" s="134"/>
      <c r="CU7" s="134"/>
      <c r="CV7" s="134"/>
      <c r="CW7" s="135"/>
      <c r="CX7" s="134"/>
      <c r="CY7" s="135"/>
      <c r="CZ7" s="134"/>
      <c r="DA7" s="135"/>
      <c r="DB7" s="135"/>
      <c r="DC7" s="135"/>
      <c r="DD7" s="135"/>
      <c r="DE7" s="135"/>
      <c r="DF7" s="134"/>
      <c r="DG7" s="135"/>
      <c r="DH7" s="134"/>
      <c r="DI7" s="134"/>
      <c r="DJ7" s="134"/>
      <c r="DK7" s="134"/>
      <c r="DL7" s="134"/>
      <c r="DM7" s="134"/>
      <c r="DN7" s="134"/>
      <c r="DO7" s="134"/>
      <c r="DP7" s="134"/>
      <c r="DQ7" s="134"/>
      <c r="DR7" s="134"/>
      <c r="DS7" s="247"/>
      <c r="DT7" s="135"/>
    </row>
    <row r="8" spans="2:124" ht="16.5" hidden="1" customHeight="1">
      <c r="B8" s="246"/>
      <c r="C8" s="135"/>
      <c r="D8" s="247"/>
      <c r="E8" s="135"/>
      <c r="F8" s="135"/>
      <c r="G8" s="135"/>
      <c r="H8" s="263"/>
      <c r="I8" s="135"/>
      <c r="J8" s="135"/>
      <c r="K8" s="135"/>
      <c r="L8" s="135"/>
      <c r="M8" s="135"/>
      <c r="N8" s="135"/>
      <c r="O8" s="134"/>
      <c r="P8" s="134"/>
      <c r="Q8" s="263"/>
      <c r="R8" s="134"/>
      <c r="S8" s="134"/>
      <c r="T8" s="263"/>
      <c r="U8" s="134"/>
      <c r="V8" s="134"/>
      <c r="W8" s="264"/>
      <c r="X8" s="265"/>
      <c r="Y8" s="26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4"/>
      <c r="AK8" s="135"/>
      <c r="AL8" s="135"/>
      <c r="AM8" s="135"/>
      <c r="AN8" s="266"/>
      <c r="AO8" s="135"/>
      <c r="AP8" s="135"/>
      <c r="AQ8" s="135"/>
      <c r="AR8" s="135"/>
      <c r="AS8" s="135"/>
      <c r="AT8" s="267"/>
      <c r="AU8" s="135"/>
      <c r="AV8" s="135"/>
      <c r="AW8" s="135"/>
      <c r="AX8" s="135"/>
      <c r="AY8" s="135"/>
      <c r="AZ8" s="135"/>
      <c r="BA8" s="135"/>
      <c r="BB8" s="135"/>
      <c r="BC8" s="134"/>
      <c r="BD8" s="134"/>
      <c r="BE8" s="134"/>
      <c r="BF8" s="134"/>
      <c r="BG8" s="134"/>
      <c r="BH8" s="134"/>
      <c r="BI8" s="134"/>
      <c r="BJ8" s="134"/>
      <c r="BK8" s="134"/>
      <c r="BL8" s="134"/>
      <c r="BM8" s="134"/>
      <c r="BN8" s="135"/>
      <c r="BO8" s="135"/>
      <c r="BP8" s="268"/>
      <c r="BQ8" s="269"/>
      <c r="BR8" s="269"/>
      <c r="BS8" s="235"/>
      <c r="BT8" s="135"/>
      <c r="BU8" s="135"/>
      <c r="BV8" s="135"/>
      <c r="BW8" s="135"/>
      <c r="BX8" s="134"/>
      <c r="BY8" s="135"/>
      <c r="BZ8" s="269"/>
      <c r="CA8" s="134"/>
      <c r="CB8" s="254"/>
      <c r="CC8" s="135"/>
      <c r="CD8" s="254"/>
      <c r="CE8" s="135"/>
      <c r="CF8" s="254"/>
      <c r="CG8" s="135"/>
      <c r="CH8" s="270"/>
      <c r="CI8" s="271"/>
      <c r="CJ8" s="135"/>
      <c r="CK8" s="135"/>
      <c r="CL8" s="135"/>
      <c r="CM8" s="135"/>
      <c r="CN8" s="135"/>
      <c r="CO8" s="135"/>
      <c r="CP8" s="135"/>
      <c r="CQ8" s="134"/>
      <c r="CR8" s="134"/>
      <c r="CS8" s="134"/>
      <c r="CT8" s="134"/>
      <c r="CU8" s="134"/>
      <c r="CV8" s="134"/>
      <c r="CW8" s="135"/>
      <c r="CX8" s="134"/>
      <c r="CY8" s="135"/>
      <c r="CZ8" s="134"/>
      <c r="DA8" s="135"/>
      <c r="DB8" s="135"/>
      <c r="DC8" s="135"/>
      <c r="DD8" s="135"/>
      <c r="DE8" s="135"/>
      <c r="DF8" s="134"/>
      <c r="DG8" s="135"/>
      <c r="DH8" s="134"/>
      <c r="DI8" s="134"/>
      <c r="DJ8" s="134"/>
      <c r="DK8" s="134"/>
      <c r="DL8" s="134"/>
      <c r="DM8" s="134"/>
      <c r="DN8" s="134"/>
      <c r="DO8" s="134"/>
      <c r="DP8" s="134"/>
      <c r="DQ8" s="134"/>
      <c r="DR8" s="134"/>
      <c r="DS8" s="247"/>
      <c r="DT8" s="135"/>
    </row>
    <row r="9" spans="2:124" ht="16.5" hidden="1" customHeight="1">
      <c r="B9" s="246"/>
      <c r="C9" s="135"/>
      <c r="D9" s="247"/>
      <c r="E9" s="135"/>
      <c r="F9" s="135"/>
      <c r="G9" s="135"/>
      <c r="H9" s="263"/>
      <c r="I9" s="135"/>
      <c r="J9" s="135"/>
      <c r="K9" s="135"/>
      <c r="L9" s="135"/>
      <c r="M9" s="135"/>
      <c r="N9" s="135"/>
      <c r="O9" s="134"/>
      <c r="P9" s="134"/>
      <c r="Q9" s="263"/>
      <c r="R9" s="134"/>
      <c r="S9" s="134"/>
      <c r="T9" s="263"/>
      <c r="U9" s="134"/>
      <c r="V9" s="134"/>
      <c r="W9" s="264"/>
      <c r="X9" s="265"/>
      <c r="Y9" s="26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4"/>
      <c r="AK9" s="135"/>
      <c r="AL9" s="135"/>
      <c r="AM9" s="135"/>
      <c r="AN9" s="266"/>
      <c r="AO9" s="135"/>
      <c r="AP9" s="135"/>
      <c r="AQ9" s="135"/>
      <c r="AR9" s="135"/>
      <c r="AS9" s="135"/>
      <c r="AT9" s="267"/>
      <c r="AU9" s="135"/>
      <c r="AV9" s="135"/>
      <c r="AW9" s="135"/>
      <c r="AX9" s="135"/>
      <c r="AY9" s="135"/>
      <c r="AZ9" s="135"/>
      <c r="BA9" s="135"/>
      <c r="BB9" s="135"/>
      <c r="BC9" s="134"/>
      <c r="BD9" s="134"/>
      <c r="BE9" s="134"/>
      <c r="BF9" s="134"/>
      <c r="BG9" s="134"/>
      <c r="BH9" s="134"/>
      <c r="BI9" s="134"/>
      <c r="BJ9" s="134"/>
      <c r="BK9" s="134"/>
      <c r="BL9" s="134"/>
      <c r="BM9" s="134"/>
      <c r="BN9" s="135"/>
      <c r="BO9" s="135"/>
      <c r="BP9" s="268"/>
      <c r="BQ9" s="269"/>
      <c r="BR9" s="269"/>
      <c r="BS9" s="235"/>
      <c r="BT9" s="135"/>
      <c r="BU9" s="135"/>
      <c r="BV9" s="135"/>
      <c r="BW9" s="135"/>
      <c r="BX9" s="134"/>
      <c r="BY9" s="135"/>
      <c r="BZ9" s="269"/>
      <c r="CA9" s="134"/>
      <c r="CB9" s="254"/>
      <c r="CC9" s="135"/>
      <c r="CD9" s="254"/>
      <c r="CE9" s="135"/>
      <c r="CF9" s="254"/>
      <c r="CG9" s="135"/>
      <c r="CH9" s="270"/>
      <c r="CI9" s="271"/>
      <c r="CJ9" s="135"/>
      <c r="CK9" s="135"/>
      <c r="CL9" s="135"/>
      <c r="CM9" s="135"/>
      <c r="CN9" s="135"/>
      <c r="CO9" s="135"/>
      <c r="CP9" s="135"/>
      <c r="CQ9" s="134"/>
      <c r="CR9" s="134"/>
      <c r="CS9" s="134"/>
      <c r="CT9" s="134"/>
      <c r="CU9" s="134"/>
      <c r="CV9" s="134"/>
      <c r="CW9" s="135"/>
      <c r="CX9" s="134"/>
      <c r="CY9" s="135"/>
      <c r="CZ9" s="134"/>
      <c r="DA9" s="135"/>
      <c r="DB9" s="135"/>
      <c r="DC9" s="135"/>
      <c r="DD9" s="135"/>
      <c r="DE9" s="135"/>
      <c r="DF9" s="134"/>
      <c r="DG9" s="135"/>
      <c r="DH9" s="134"/>
      <c r="DI9" s="134"/>
      <c r="DJ9" s="134"/>
      <c r="DK9" s="134"/>
      <c r="DL9" s="134"/>
      <c r="DM9" s="134"/>
      <c r="DN9" s="134"/>
      <c r="DO9" s="134"/>
      <c r="DP9" s="134"/>
      <c r="DQ9" s="134"/>
      <c r="DR9" s="134"/>
      <c r="DS9" s="247"/>
      <c r="DT9" s="135"/>
    </row>
    <row r="10" spans="2:124" ht="16.5" hidden="1" customHeight="1">
      <c r="B10" s="246"/>
      <c r="C10" s="135"/>
      <c r="D10" s="247"/>
      <c r="E10" s="135"/>
      <c r="F10" s="135"/>
      <c r="G10" s="135"/>
      <c r="H10" s="263"/>
      <c r="I10" s="135"/>
      <c r="J10" s="135"/>
      <c r="K10" s="135"/>
      <c r="L10" s="135"/>
      <c r="M10" s="135"/>
      <c r="N10" s="135"/>
      <c r="O10" s="134"/>
      <c r="P10" s="134"/>
      <c r="Q10" s="263"/>
      <c r="R10" s="134"/>
      <c r="S10" s="134"/>
      <c r="T10" s="263"/>
      <c r="U10" s="134"/>
      <c r="V10" s="134"/>
      <c r="W10" s="264"/>
      <c r="X10" s="265"/>
      <c r="Y10" s="26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4"/>
      <c r="AK10" s="135"/>
      <c r="AL10" s="135"/>
      <c r="AM10" s="135"/>
      <c r="AN10" s="266"/>
      <c r="AO10" s="135"/>
      <c r="AP10" s="135"/>
      <c r="AQ10" s="135"/>
      <c r="AR10" s="135"/>
      <c r="AS10" s="135"/>
      <c r="AT10" s="267"/>
      <c r="AU10" s="135"/>
      <c r="AV10" s="135"/>
      <c r="AW10" s="135"/>
      <c r="AX10" s="135"/>
      <c r="AY10" s="135"/>
      <c r="AZ10" s="135"/>
      <c r="BA10" s="135"/>
      <c r="BB10" s="135"/>
      <c r="BC10" s="134"/>
      <c r="BD10" s="134"/>
      <c r="BE10" s="134"/>
      <c r="BF10" s="134"/>
      <c r="BG10" s="134"/>
      <c r="BH10" s="134"/>
      <c r="BI10" s="134"/>
      <c r="BJ10" s="134"/>
      <c r="BK10" s="134"/>
      <c r="BL10" s="134"/>
      <c r="BM10" s="134"/>
      <c r="BN10" s="135"/>
      <c r="BO10" s="135"/>
      <c r="BP10" s="268"/>
      <c r="BQ10" s="269"/>
      <c r="BR10" s="269"/>
      <c r="BS10" s="235"/>
      <c r="BT10" s="135"/>
      <c r="BU10" s="135"/>
      <c r="BV10" s="135"/>
      <c r="BW10" s="135"/>
      <c r="BX10" s="134"/>
      <c r="BY10" s="135"/>
      <c r="BZ10" s="269"/>
      <c r="CA10" s="134"/>
      <c r="CB10" s="254"/>
      <c r="CC10" s="135"/>
      <c r="CD10" s="254"/>
      <c r="CE10" s="135"/>
      <c r="CF10" s="254"/>
      <c r="CG10" s="135"/>
      <c r="CH10" s="270"/>
      <c r="CI10" s="271"/>
      <c r="CJ10" s="135"/>
      <c r="CK10" s="135"/>
      <c r="CL10" s="135"/>
      <c r="CM10" s="135"/>
      <c r="CN10" s="135"/>
      <c r="CO10" s="135"/>
      <c r="CP10" s="135"/>
      <c r="CQ10" s="134"/>
      <c r="CR10" s="134"/>
      <c r="CS10" s="134"/>
      <c r="CT10" s="134"/>
      <c r="CU10" s="134"/>
      <c r="CV10" s="134"/>
      <c r="CW10" s="135"/>
      <c r="CX10" s="134"/>
      <c r="CY10" s="135"/>
      <c r="CZ10" s="134"/>
      <c r="DA10" s="135"/>
      <c r="DB10" s="135"/>
      <c r="DC10" s="135"/>
      <c r="DD10" s="135"/>
      <c r="DE10" s="135"/>
      <c r="DF10" s="134"/>
      <c r="DG10" s="135"/>
      <c r="DH10" s="134"/>
      <c r="DI10" s="134"/>
      <c r="DJ10" s="134"/>
      <c r="DK10" s="134"/>
      <c r="DL10" s="134"/>
      <c r="DM10" s="134"/>
      <c r="DN10" s="134"/>
      <c r="DO10" s="134"/>
      <c r="DP10" s="134"/>
      <c r="DQ10" s="134"/>
      <c r="DR10" s="134"/>
      <c r="DS10" s="247"/>
      <c r="DT10" s="135"/>
    </row>
    <row r="11" spans="2:124" ht="16.5" hidden="1" customHeight="1">
      <c r="B11" s="246"/>
      <c r="C11" s="135"/>
      <c r="D11" s="247"/>
      <c r="E11" s="135"/>
      <c r="F11" s="135"/>
      <c r="G11" s="135"/>
      <c r="H11" s="263"/>
      <c r="I11" s="135"/>
      <c r="J11" s="135"/>
      <c r="K11" s="135"/>
      <c r="L11" s="135"/>
      <c r="M11" s="135"/>
      <c r="N11" s="135"/>
      <c r="O11" s="134"/>
      <c r="P11" s="134"/>
      <c r="Q11" s="263"/>
      <c r="R11" s="134"/>
      <c r="S11" s="134"/>
      <c r="T11" s="263"/>
      <c r="U11" s="134"/>
      <c r="V11" s="134"/>
      <c r="W11" s="264"/>
      <c r="X11" s="265"/>
      <c r="Y11" s="26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4"/>
      <c r="AK11" s="135"/>
      <c r="AL11" s="135"/>
      <c r="AM11" s="135"/>
      <c r="AN11" s="266"/>
      <c r="AO11" s="135"/>
      <c r="AP11" s="135"/>
      <c r="AQ11" s="135"/>
      <c r="AR11" s="135"/>
      <c r="AS11" s="135"/>
      <c r="AT11" s="267"/>
      <c r="AU11" s="135"/>
      <c r="AV11" s="135"/>
      <c r="AW11" s="135"/>
      <c r="AX11" s="135"/>
      <c r="AY11" s="135"/>
      <c r="AZ11" s="135"/>
      <c r="BA11" s="135"/>
      <c r="BB11" s="135"/>
      <c r="BC11" s="134"/>
      <c r="BD11" s="134"/>
      <c r="BE11" s="134"/>
      <c r="BF11" s="134"/>
      <c r="BG11" s="134"/>
      <c r="BH11" s="134"/>
      <c r="BI11" s="134"/>
      <c r="BJ11" s="134"/>
      <c r="BK11" s="134"/>
      <c r="BL11" s="134"/>
      <c r="BM11" s="134"/>
      <c r="BN11" s="135"/>
      <c r="BO11" s="135"/>
      <c r="BP11" s="268"/>
      <c r="BQ11" s="269"/>
      <c r="BR11" s="269"/>
      <c r="BS11" s="235"/>
      <c r="BT11" s="135"/>
      <c r="BU11" s="135"/>
      <c r="BV11" s="135"/>
      <c r="BW11" s="135"/>
      <c r="BX11" s="134"/>
      <c r="BY11" s="135"/>
      <c r="BZ11" s="269"/>
      <c r="CA11" s="134"/>
      <c r="CB11" s="254"/>
      <c r="CC11" s="135"/>
      <c r="CD11" s="254"/>
      <c r="CE11" s="135"/>
      <c r="CF11" s="254"/>
      <c r="CG11" s="135"/>
      <c r="CH11" s="270"/>
      <c r="CI11" s="271"/>
      <c r="CJ11" s="135"/>
      <c r="CK11" s="135"/>
      <c r="CL11" s="135"/>
      <c r="CM11" s="135"/>
      <c r="CN11" s="135"/>
      <c r="CO11" s="135"/>
      <c r="CP11" s="135"/>
      <c r="CQ11" s="134"/>
      <c r="CR11" s="134"/>
      <c r="CS11" s="134"/>
      <c r="CT11" s="134"/>
      <c r="CU11" s="134"/>
      <c r="CV11" s="134"/>
      <c r="CW11" s="135"/>
      <c r="CX11" s="134"/>
      <c r="CY11" s="135"/>
      <c r="CZ11" s="134"/>
      <c r="DA11" s="135"/>
      <c r="DB11" s="135"/>
      <c r="DC11" s="135"/>
      <c r="DD11" s="135"/>
      <c r="DE11" s="135"/>
      <c r="DF11" s="134"/>
      <c r="DG11" s="135"/>
      <c r="DH11" s="134"/>
      <c r="DI11" s="134"/>
      <c r="DJ11" s="134"/>
      <c r="DK11" s="134"/>
      <c r="DL11" s="134"/>
      <c r="DM11" s="134"/>
      <c r="DN11" s="134"/>
      <c r="DO11" s="134"/>
      <c r="DP11" s="134"/>
      <c r="DQ11" s="134"/>
      <c r="DR11" s="134"/>
      <c r="DS11" s="247"/>
      <c r="DT11" s="135"/>
    </row>
    <row r="12" spans="2:124" ht="16.5" hidden="1" customHeight="1">
      <c r="B12" s="246"/>
      <c r="C12" s="135"/>
      <c r="D12" s="247"/>
      <c r="E12" s="135"/>
      <c r="F12" s="135"/>
      <c r="G12" s="135"/>
      <c r="H12" s="263"/>
      <c r="I12" s="135"/>
      <c r="J12" s="135"/>
      <c r="K12" s="135"/>
      <c r="L12" s="135"/>
      <c r="M12" s="135"/>
      <c r="N12" s="135"/>
      <c r="O12" s="134"/>
      <c r="P12" s="134"/>
      <c r="Q12" s="263"/>
      <c r="R12" s="134"/>
      <c r="S12" s="134"/>
      <c r="T12" s="263"/>
      <c r="U12" s="134"/>
      <c r="V12" s="134"/>
      <c r="W12" s="264"/>
      <c r="X12" s="265"/>
      <c r="Y12" s="26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4"/>
      <c r="AK12" s="135"/>
      <c r="AL12" s="135"/>
      <c r="AM12" s="135"/>
      <c r="AN12" s="266"/>
      <c r="AO12" s="135"/>
      <c r="AP12" s="135"/>
      <c r="AQ12" s="135"/>
      <c r="AR12" s="135"/>
      <c r="AS12" s="135"/>
      <c r="AT12" s="267"/>
      <c r="AU12" s="135"/>
      <c r="AV12" s="135"/>
      <c r="AW12" s="135"/>
      <c r="AX12" s="135"/>
      <c r="AY12" s="135"/>
      <c r="AZ12" s="135"/>
      <c r="BA12" s="135"/>
      <c r="BB12" s="135"/>
      <c r="BC12" s="134"/>
      <c r="BD12" s="134"/>
      <c r="BE12" s="134"/>
      <c r="BF12" s="134"/>
      <c r="BG12" s="134"/>
      <c r="BH12" s="134"/>
      <c r="BI12" s="134"/>
      <c r="BJ12" s="134"/>
      <c r="BK12" s="134"/>
      <c r="BL12" s="134"/>
      <c r="BM12" s="134"/>
      <c r="BN12" s="135"/>
      <c r="BO12" s="135"/>
      <c r="BP12" s="268"/>
      <c r="BQ12" s="269"/>
      <c r="BR12" s="269"/>
      <c r="BS12" s="235"/>
      <c r="BT12" s="135"/>
      <c r="BU12" s="135"/>
      <c r="BV12" s="135"/>
      <c r="BW12" s="135"/>
      <c r="BX12" s="134"/>
      <c r="BY12" s="135"/>
      <c r="BZ12" s="269"/>
      <c r="CA12" s="134"/>
      <c r="CB12" s="254"/>
      <c r="CC12" s="135"/>
      <c r="CD12" s="254"/>
      <c r="CE12" s="135"/>
      <c r="CF12" s="254"/>
      <c r="CG12" s="135"/>
      <c r="CH12" s="270"/>
      <c r="CI12" s="271"/>
      <c r="CJ12" s="135"/>
      <c r="CK12" s="135"/>
      <c r="CL12" s="135"/>
      <c r="CM12" s="135"/>
      <c r="CN12" s="135"/>
      <c r="CO12" s="135"/>
      <c r="CP12" s="135"/>
      <c r="CQ12" s="134"/>
      <c r="CR12" s="134"/>
      <c r="CS12" s="134"/>
      <c r="CT12" s="134"/>
      <c r="CU12" s="134"/>
      <c r="CV12" s="134"/>
      <c r="CW12" s="135"/>
      <c r="CX12" s="134"/>
      <c r="CY12" s="135"/>
      <c r="CZ12" s="134"/>
      <c r="DA12" s="135"/>
      <c r="DB12" s="135"/>
      <c r="DC12" s="135"/>
      <c r="DD12" s="135"/>
      <c r="DE12" s="135"/>
      <c r="DF12" s="134"/>
      <c r="DG12" s="135"/>
      <c r="DH12" s="134"/>
      <c r="DI12" s="134"/>
      <c r="DJ12" s="134"/>
      <c r="DK12" s="134"/>
      <c r="DL12" s="134"/>
      <c r="DM12" s="134"/>
      <c r="DN12" s="134"/>
      <c r="DO12" s="134"/>
      <c r="DP12" s="134"/>
      <c r="DQ12" s="134"/>
      <c r="DR12" s="134"/>
      <c r="DS12" s="247"/>
      <c r="DT12" s="135"/>
    </row>
    <row r="13" spans="2:124" ht="16.5" hidden="1" customHeight="1">
      <c r="B13" s="246"/>
      <c r="C13" s="135"/>
      <c r="D13" s="247"/>
      <c r="E13" s="135"/>
      <c r="F13" s="135"/>
      <c r="G13" s="135"/>
      <c r="H13" s="263"/>
      <c r="I13" s="135"/>
      <c r="J13" s="135"/>
      <c r="K13" s="135"/>
      <c r="L13" s="135"/>
      <c r="M13" s="135"/>
      <c r="N13" s="135"/>
      <c r="O13" s="134"/>
      <c r="P13" s="134"/>
      <c r="Q13" s="263"/>
      <c r="R13" s="134"/>
      <c r="S13" s="134"/>
      <c r="T13" s="263"/>
      <c r="U13" s="134"/>
      <c r="V13" s="134"/>
      <c r="W13" s="264"/>
      <c r="X13" s="265"/>
      <c r="Y13" s="26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4"/>
      <c r="AK13" s="135"/>
      <c r="AL13" s="135"/>
      <c r="AM13" s="135"/>
      <c r="AN13" s="266"/>
      <c r="AO13" s="135"/>
      <c r="AP13" s="135"/>
      <c r="AQ13" s="135"/>
      <c r="AR13" s="135"/>
      <c r="AS13" s="135"/>
      <c r="AT13" s="267"/>
      <c r="AU13" s="135"/>
      <c r="AV13" s="135"/>
      <c r="AW13" s="135"/>
      <c r="AX13" s="135"/>
      <c r="AY13" s="135"/>
      <c r="AZ13" s="135"/>
      <c r="BA13" s="135"/>
      <c r="BB13" s="135"/>
      <c r="BC13" s="134"/>
      <c r="BD13" s="134"/>
      <c r="BE13" s="134"/>
      <c r="BF13" s="134"/>
      <c r="BG13" s="134"/>
      <c r="BH13" s="134"/>
      <c r="BI13" s="134"/>
      <c r="BJ13" s="134"/>
      <c r="BK13" s="134"/>
      <c r="BL13" s="134"/>
      <c r="BM13" s="134"/>
      <c r="BN13" s="135"/>
      <c r="BO13" s="135"/>
      <c r="BP13" s="268"/>
      <c r="BQ13" s="269"/>
      <c r="BR13" s="269"/>
      <c r="BS13" s="235"/>
      <c r="BT13" s="135"/>
      <c r="BU13" s="135"/>
      <c r="BV13" s="135"/>
      <c r="BW13" s="135"/>
      <c r="BX13" s="134"/>
      <c r="BY13" s="135"/>
      <c r="BZ13" s="269"/>
      <c r="CA13" s="134"/>
      <c r="CB13" s="254"/>
      <c r="CC13" s="135"/>
      <c r="CD13" s="254"/>
      <c r="CE13" s="135"/>
      <c r="CF13" s="254"/>
      <c r="CG13" s="135"/>
      <c r="CH13" s="270"/>
      <c r="CI13" s="271"/>
      <c r="CJ13" s="135"/>
      <c r="CK13" s="135"/>
      <c r="CL13" s="135"/>
      <c r="CM13" s="135"/>
      <c r="CN13" s="135"/>
      <c r="CO13" s="135"/>
      <c r="CP13" s="135"/>
      <c r="CQ13" s="134"/>
      <c r="CR13" s="134"/>
      <c r="CS13" s="134"/>
      <c r="CT13" s="134"/>
      <c r="CU13" s="134"/>
      <c r="CV13" s="134"/>
      <c r="CW13" s="135"/>
      <c r="CX13" s="134"/>
      <c r="CY13" s="135"/>
      <c r="CZ13" s="134"/>
      <c r="DA13" s="135"/>
      <c r="DB13" s="135"/>
      <c r="DC13" s="135"/>
      <c r="DD13" s="135"/>
      <c r="DE13" s="135"/>
      <c r="DF13" s="134"/>
      <c r="DG13" s="135"/>
      <c r="DH13" s="134"/>
      <c r="DI13" s="134"/>
      <c r="DJ13" s="134"/>
      <c r="DK13" s="134"/>
      <c r="DL13" s="134"/>
      <c r="DM13" s="134"/>
      <c r="DN13" s="134"/>
      <c r="DO13" s="134"/>
      <c r="DP13" s="134"/>
      <c r="DQ13" s="134"/>
      <c r="DR13" s="134"/>
      <c r="DS13" s="247"/>
      <c r="DT13" s="135"/>
    </row>
    <row r="14" spans="2:124" ht="16.5" hidden="1" customHeight="1">
      <c r="B14" s="246"/>
      <c r="C14" s="135"/>
      <c r="D14" s="247"/>
      <c r="E14" s="135"/>
      <c r="F14" s="135"/>
      <c r="G14" s="135"/>
      <c r="H14" s="263"/>
      <c r="J14" s="135"/>
      <c r="K14" s="135"/>
      <c r="L14" s="135"/>
      <c r="M14" s="135"/>
      <c r="N14" s="135"/>
      <c r="O14" s="134"/>
      <c r="P14" s="134"/>
      <c r="Q14" s="263"/>
      <c r="R14" s="134"/>
      <c r="S14" s="134"/>
      <c r="T14" s="263"/>
      <c r="U14" s="134"/>
      <c r="V14" s="134"/>
      <c r="W14" s="264"/>
      <c r="X14" s="265"/>
      <c r="Y14" s="265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4"/>
      <c r="AK14" s="135"/>
      <c r="AL14" s="135"/>
      <c r="AM14" s="135"/>
      <c r="AN14" s="266"/>
      <c r="AO14" s="135"/>
      <c r="AP14" s="135"/>
      <c r="AQ14" s="135"/>
      <c r="AR14" s="135"/>
      <c r="AS14" s="135"/>
      <c r="AT14" s="267"/>
      <c r="AU14" s="135"/>
      <c r="AV14" s="135"/>
      <c r="AW14" s="135"/>
      <c r="AX14" s="135"/>
      <c r="AY14" s="135"/>
      <c r="AZ14" s="135"/>
      <c r="BA14" s="135"/>
      <c r="BB14" s="135"/>
      <c r="BC14" s="134"/>
      <c r="BD14" s="134"/>
      <c r="BE14" s="134"/>
      <c r="BF14" s="134"/>
      <c r="BG14" s="134"/>
      <c r="BH14" s="134"/>
      <c r="BI14" s="134"/>
      <c r="BJ14" s="134"/>
      <c r="BK14" s="134"/>
      <c r="BL14" s="134"/>
      <c r="BM14" s="134"/>
      <c r="BN14" s="135"/>
      <c r="BO14" s="135"/>
      <c r="BP14" s="268"/>
      <c r="BQ14" s="269"/>
      <c r="BR14" s="269"/>
      <c r="BS14" s="235"/>
      <c r="BT14" s="135"/>
      <c r="BU14" s="135"/>
      <c r="BV14" s="135"/>
      <c r="BW14" s="135"/>
      <c r="BX14" s="134"/>
      <c r="BY14" s="135"/>
      <c r="BZ14" s="269"/>
      <c r="CA14" s="134"/>
      <c r="CB14" s="254"/>
      <c r="CC14" s="135"/>
      <c r="CD14" s="254"/>
      <c r="CE14" s="135"/>
      <c r="CF14" s="254"/>
      <c r="CG14" s="135"/>
      <c r="CH14" s="270"/>
      <c r="CI14" s="271"/>
      <c r="CJ14" s="135"/>
      <c r="CK14" s="135"/>
      <c r="CL14" s="135"/>
      <c r="CM14" s="135"/>
      <c r="CN14" s="135"/>
      <c r="CO14" s="135"/>
      <c r="CP14" s="135"/>
      <c r="CQ14" s="134"/>
      <c r="CR14" s="134"/>
      <c r="CS14" s="134"/>
      <c r="CT14" s="134"/>
      <c r="CU14" s="134"/>
      <c r="CV14" s="134"/>
      <c r="CW14" s="135"/>
      <c r="CX14" s="134"/>
      <c r="CY14" s="135"/>
      <c r="CZ14" s="134"/>
      <c r="DA14" s="135"/>
      <c r="DB14" s="135"/>
      <c r="DC14" s="135"/>
      <c r="DD14" s="135"/>
      <c r="DE14" s="135"/>
      <c r="DF14" s="134"/>
      <c r="DG14" s="135"/>
      <c r="DH14" s="134"/>
      <c r="DI14" s="134"/>
      <c r="DJ14" s="134"/>
      <c r="DK14" s="134"/>
      <c r="DL14" s="134"/>
      <c r="DM14" s="134"/>
      <c r="DN14" s="134"/>
      <c r="DO14" s="134"/>
      <c r="DP14" s="134"/>
      <c r="DQ14" s="134"/>
      <c r="DR14" s="134"/>
      <c r="DS14" s="247"/>
      <c r="DT14" s="135"/>
    </row>
    <row r="15" spans="2:124" ht="16.5" hidden="1" customHeight="1">
      <c r="B15" s="246"/>
      <c r="C15" s="135"/>
      <c r="D15" s="247"/>
      <c r="E15" s="135"/>
      <c r="F15" s="135"/>
      <c r="G15" s="135"/>
      <c r="H15" s="263"/>
      <c r="I15" s="135"/>
      <c r="J15" s="135"/>
      <c r="K15" s="135"/>
      <c r="L15" s="135"/>
      <c r="M15" s="135"/>
      <c r="N15" s="135"/>
      <c r="O15" s="134"/>
      <c r="P15" s="134"/>
      <c r="Q15" s="263"/>
      <c r="R15" s="134"/>
      <c r="S15" s="134"/>
      <c r="T15" s="263"/>
      <c r="U15" s="134"/>
      <c r="V15" s="134"/>
      <c r="W15" s="264"/>
      <c r="X15" s="265"/>
      <c r="Y15" s="26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4"/>
      <c r="AK15" s="135"/>
      <c r="AL15" s="135"/>
      <c r="AM15" s="135"/>
      <c r="AN15" s="266"/>
      <c r="AO15" s="135"/>
      <c r="AP15" s="135"/>
      <c r="AQ15" s="135"/>
      <c r="AR15" s="135"/>
      <c r="AS15" s="135"/>
      <c r="AT15" s="267"/>
      <c r="AU15" s="135"/>
      <c r="AV15" s="135"/>
      <c r="AW15" s="135"/>
      <c r="AX15" s="135"/>
      <c r="AY15" s="135"/>
      <c r="AZ15" s="135"/>
      <c r="BA15" s="135"/>
      <c r="BB15" s="135"/>
      <c r="BC15" s="134"/>
      <c r="BD15" s="134"/>
      <c r="BE15" s="134"/>
      <c r="BF15" s="134"/>
      <c r="BG15" s="134"/>
      <c r="BH15" s="134"/>
      <c r="BI15" s="134"/>
      <c r="BJ15" s="134"/>
      <c r="BK15" s="134"/>
      <c r="BL15" s="134"/>
      <c r="BM15" s="134"/>
      <c r="BN15" s="135"/>
      <c r="BO15" s="135"/>
      <c r="BP15" s="268"/>
      <c r="BQ15" s="269"/>
      <c r="BR15" s="269"/>
      <c r="BS15" s="235"/>
      <c r="BT15" s="135"/>
      <c r="BU15" s="135"/>
      <c r="BV15" s="135"/>
      <c r="BW15" s="135"/>
      <c r="BX15" s="134"/>
      <c r="BY15" s="135"/>
      <c r="BZ15" s="269"/>
      <c r="CA15" s="134"/>
      <c r="CB15" s="254"/>
      <c r="CC15" s="135"/>
      <c r="CD15" s="254"/>
      <c r="CE15" s="135"/>
      <c r="CF15" s="254"/>
      <c r="CG15" s="135"/>
      <c r="CH15" s="270"/>
      <c r="CI15" s="271"/>
      <c r="CJ15" s="135"/>
      <c r="CK15" s="135"/>
      <c r="CL15" s="135"/>
      <c r="CM15" s="135"/>
      <c r="CN15" s="135"/>
      <c r="CO15" s="135"/>
      <c r="CP15" s="135"/>
      <c r="CQ15" s="134"/>
      <c r="CR15" s="134"/>
      <c r="CS15" s="134"/>
      <c r="CT15" s="134"/>
      <c r="CU15" s="134"/>
      <c r="CV15" s="134"/>
      <c r="CW15" s="135"/>
      <c r="CX15" s="134"/>
      <c r="CY15" s="135"/>
      <c r="CZ15" s="134"/>
      <c r="DA15" s="135"/>
      <c r="DB15" s="135"/>
      <c r="DC15" s="135"/>
      <c r="DD15" s="135"/>
      <c r="DE15" s="135"/>
      <c r="DF15" s="134"/>
      <c r="DG15" s="135"/>
      <c r="DH15" s="134"/>
      <c r="DI15" s="134"/>
      <c r="DJ15" s="134"/>
      <c r="DK15" s="134"/>
      <c r="DL15" s="134"/>
      <c r="DM15" s="134"/>
      <c r="DN15" s="134"/>
      <c r="DO15" s="134"/>
      <c r="DP15" s="134"/>
      <c r="DQ15" s="134"/>
      <c r="DR15" s="134"/>
      <c r="DS15" s="247"/>
      <c r="DT15" s="135"/>
    </row>
    <row r="16" spans="2:124" ht="16.5" hidden="1" customHeight="1">
      <c r="B16" s="246"/>
      <c r="C16" s="135"/>
      <c r="D16" s="247"/>
      <c r="E16" s="135"/>
      <c r="F16" s="135"/>
      <c r="G16" s="135"/>
      <c r="H16" s="263"/>
      <c r="I16" s="135"/>
      <c r="J16" s="135"/>
      <c r="K16" s="135"/>
      <c r="L16" s="135"/>
      <c r="M16" s="135"/>
      <c r="N16" s="135"/>
      <c r="O16" s="134"/>
      <c r="P16" s="134"/>
      <c r="Q16" s="263"/>
      <c r="R16" s="134"/>
      <c r="S16" s="134"/>
      <c r="T16" s="263"/>
      <c r="U16" s="134"/>
      <c r="V16" s="134"/>
      <c r="W16" s="264"/>
      <c r="X16" s="265"/>
      <c r="Y16" s="26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4"/>
      <c r="AK16" s="135"/>
      <c r="AL16" s="135"/>
      <c r="AM16" s="135"/>
      <c r="AN16" s="266"/>
      <c r="AO16" s="135"/>
      <c r="AP16" s="135"/>
      <c r="AQ16" s="135"/>
      <c r="AR16" s="135"/>
      <c r="AS16" s="135"/>
      <c r="AT16" s="267"/>
      <c r="AU16" s="135"/>
      <c r="AV16" s="135"/>
      <c r="AW16" s="135"/>
      <c r="AX16" s="135"/>
      <c r="AY16" s="135"/>
      <c r="AZ16" s="135"/>
      <c r="BA16" s="135"/>
      <c r="BB16" s="135"/>
      <c r="BC16" s="134"/>
      <c r="BD16" s="134"/>
      <c r="BE16" s="134"/>
      <c r="BF16" s="134"/>
      <c r="BG16" s="134"/>
      <c r="BH16" s="134"/>
      <c r="BI16" s="134"/>
      <c r="BJ16" s="134"/>
      <c r="BK16" s="134"/>
      <c r="BL16" s="134"/>
      <c r="BM16" s="134"/>
      <c r="BN16" s="135"/>
      <c r="BO16" s="135"/>
      <c r="BP16" s="268"/>
      <c r="BQ16" s="269"/>
      <c r="BR16" s="269"/>
      <c r="BS16" s="235"/>
      <c r="BT16" s="135"/>
      <c r="BU16" s="135"/>
      <c r="BV16" s="135"/>
      <c r="BW16" s="135"/>
      <c r="BX16" s="134"/>
      <c r="BY16" s="135"/>
      <c r="BZ16" s="269"/>
      <c r="CA16" s="134"/>
      <c r="CB16" s="254"/>
      <c r="CC16" s="135"/>
      <c r="CD16" s="254"/>
      <c r="CE16" s="135"/>
      <c r="CF16" s="254"/>
      <c r="CG16" s="135"/>
      <c r="CH16" s="270"/>
      <c r="CI16" s="271"/>
      <c r="CJ16" s="135"/>
      <c r="CK16" s="135"/>
      <c r="CL16" s="135"/>
      <c r="CM16" s="135"/>
      <c r="CN16" s="135"/>
      <c r="CO16" s="135"/>
      <c r="CP16" s="135"/>
      <c r="CQ16" s="134"/>
      <c r="CR16" s="134"/>
      <c r="CS16" s="134"/>
      <c r="CT16" s="134"/>
      <c r="CU16" s="134"/>
      <c r="CV16" s="134"/>
      <c r="CW16" s="135"/>
      <c r="CX16" s="134"/>
      <c r="CY16" s="135"/>
      <c r="CZ16" s="134"/>
      <c r="DA16" s="135"/>
      <c r="DB16" s="135"/>
      <c r="DC16" s="135"/>
      <c r="DD16" s="135"/>
      <c r="DE16" s="135"/>
      <c r="DF16" s="134"/>
      <c r="DG16" s="135"/>
      <c r="DH16" s="134"/>
      <c r="DI16" s="134"/>
      <c r="DJ16" s="134"/>
      <c r="DK16" s="134"/>
      <c r="DL16" s="134"/>
      <c r="DM16" s="134"/>
      <c r="DN16" s="134"/>
      <c r="DO16" s="134"/>
      <c r="DP16" s="134"/>
      <c r="DQ16" s="134"/>
      <c r="DR16" s="134"/>
      <c r="DS16" s="247"/>
      <c r="DT16" s="135"/>
    </row>
    <row r="17" spans="1:124" ht="16.5" hidden="1" customHeight="1">
      <c r="B17" s="246"/>
      <c r="C17" s="135"/>
      <c r="D17" s="247"/>
      <c r="E17" s="135"/>
      <c r="F17" s="135"/>
      <c r="G17" s="135"/>
      <c r="H17" s="263"/>
      <c r="I17" s="135"/>
      <c r="J17" s="135"/>
      <c r="K17" s="135"/>
      <c r="L17" s="135"/>
      <c r="M17" s="135"/>
      <c r="N17" s="135"/>
      <c r="O17" s="134"/>
      <c r="P17" s="134"/>
      <c r="Q17" s="263"/>
      <c r="R17" s="134"/>
      <c r="S17" s="134"/>
      <c r="T17" s="263"/>
      <c r="U17" s="134"/>
      <c r="V17" s="134"/>
      <c r="W17" s="264"/>
      <c r="X17" s="265"/>
      <c r="Y17" s="265"/>
      <c r="Z17" s="135"/>
      <c r="AA17" s="135"/>
      <c r="AB17" s="135"/>
      <c r="AC17" s="135"/>
      <c r="AD17" s="135"/>
      <c r="AE17" s="135"/>
      <c r="AF17" s="135"/>
      <c r="AG17" s="135"/>
      <c r="AH17" s="135"/>
      <c r="AI17" s="135"/>
      <c r="AJ17" s="134"/>
      <c r="AK17" s="135"/>
      <c r="AL17" s="135"/>
      <c r="AM17" s="135"/>
      <c r="AN17" s="266"/>
      <c r="AO17" s="135"/>
      <c r="AP17" s="135"/>
      <c r="AQ17" s="135"/>
      <c r="AR17" s="135"/>
      <c r="AS17" s="135"/>
      <c r="AT17" s="267"/>
      <c r="AU17" s="135"/>
      <c r="AV17" s="135"/>
      <c r="AW17" s="135"/>
      <c r="AX17" s="135"/>
      <c r="AY17" s="135"/>
      <c r="AZ17" s="135"/>
      <c r="BA17" s="135"/>
      <c r="BB17" s="135"/>
      <c r="BC17" s="134"/>
      <c r="BD17" s="134"/>
      <c r="BE17" s="134"/>
      <c r="BF17" s="134"/>
      <c r="BG17" s="134"/>
      <c r="BH17" s="134"/>
      <c r="BI17" s="134"/>
      <c r="BJ17" s="134"/>
      <c r="BK17" s="134"/>
      <c r="BL17" s="134"/>
      <c r="BM17" s="134"/>
      <c r="BN17" s="135"/>
      <c r="BO17" s="135"/>
      <c r="BP17" s="268"/>
      <c r="BQ17" s="269"/>
      <c r="BR17" s="269"/>
      <c r="BS17" s="235"/>
      <c r="BT17" s="135"/>
      <c r="BU17" s="135"/>
      <c r="BV17" s="135"/>
      <c r="BW17" s="135"/>
      <c r="BX17" s="134"/>
      <c r="BY17" s="135"/>
      <c r="BZ17" s="269"/>
      <c r="CA17" s="134"/>
      <c r="CB17" s="254"/>
      <c r="CC17" s="135"/>
      <c r="CD17" s="254"/>
      <c r="CE17" s="135"/>
      <c r="CF17" s="254"/>
      <c r="CG17" s="135"/>
      <c r="CH17" s="270"/>
      <c r="CI17" s="271"/>
      <c r="CJ17" s="135"/>
      <c r="CK17" s="135"/>
      <c r="CL17" s="135"/>
      <c r="CM17" s="135"/>
      <c r="CN17" s="135"/>
      <c r="CO17" s="135"/>
      <c r="CP17" s="135"/>
      <c r="CQ17" s="134"/>
      <c r="CR17" s="134"/>
      <c r="CS17" s="134"/>
      <c r="CT17" s="134"/>
      <c r="CU17" s="134"/>
      <c r="CV17" s="134"/>
      <c r="CW17" s="135"/>
      <c r="CX17" s="134"/>
      <c r="CY17" s="135"/>
      <c r="CZ17" s="134"/>
      <c r="DA17" s="135"/>
      <c r="DB17" s="135"/>
      <c r="DC17" s="135"/>
      <c r="DD17" s="135"/>
      <c r="DE17" s="135"/>
      <c r="DF17" s="134"/>
      <c r="DG17" s="135"/>
      <c r="DH17" s="134"/>
      <c r="DI17" s="134"/>
      <c r="DJ17" s="134"/>
      <c r="DK17" s="134"/>
      <c r="DL17" s="134"/>
      <c r="DM17" s="134"/>
      <c r="DN17" s="134"/>
      <c r="DO17" s="134"/>
      <c r="DP17" s="134"/>
      <c r="DQ17" s="134"/>
      <c r="DR17" s="134"/>
      <c r="DS17" s="247"/>
      <c r="DT17" s="135"/>
    </row>
    <row r="18" spans="1:124" ht="16.5" hidden="1" customHeight="1">
      <c r="B18" s="246"/>
      <c r="C18" s="135"/>
      <c r="D18" s="247"/>
      <c r="E18" s="135"/>
      <c r="F18" s="135"/>
      <c r="G18" s="135"/>
      <c r="H18" s="263"/>
      <c r="I18" s="135"/>
      <c r="J18" s="135"/>
      <c r="K18" s="135"/>
      <c r="L18" s="135"/>
      <c r="M18" s="135"/>
      <c r="N18" s="135"/>
      <c r="O18" s="134"/>
      <c r="P18" s="134"/>
      <c r="Q18" s="263"/>
      <c r="R18" s="134"/>
      <c r="S18" s="134"/>
      <c r="T18" s="263"/>
      <c r="U18" s="134"/>
      <c r="V18" s="134"/>
      <c r="W18" s="264"/>
      <c r="X18" s="265"/>
      <c r="Y18" s="26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4"/>
      <c r="AK18" s="135"/>
      <c r="AL18" s="135"/>
      <c r="AM18" s="135"/>
      <c r="AN18" s="266"/>
      <c r="AO18" s="135"/>
      <c r="AP18" s="135"/>
      <c r="AQ18" s="135"/>
      <c r="AR18" s="135"/>
      <c r="AS18" s="135"/>
      <c r="AT18" s="267"/>
      <c r="AU18" s="135"/>
      <c r="AV18" s="135"/>
      <c r="AW18" s="135"/>
      <c r="AX18" s="135"/>
      <c r="AY18" s="135"/>
      <c r="AZ18" s="135"/>
      <c r="BA18" s="135"/>
      <c r="BB18" s="135"/>
      <c r="BC18" s="134"/>
      <c r="BD18" s="134"/>
      <c r="BE18" s="134"/>
      <c r="BF18" s="134"/>
      <c r="BG18" s="134"/>
      <c r="BH18" s="134"/>
      <c r="BI18" s="134"/>
      <c r="BJ18" s="134"/>
      <c r="BK18" s="134"/>
      <c r="BL18" s="134"/>
      <c r="BM18" s="134"/>
      <c r="BN18" s="135"/>
      <c r="BO18" s="135"/>
      <c r="BP18" s="268"/>
      <c r="BQ18" s="269"/>
      <c r="BR18" s="269"/>
      <c r="BS18" s="235"/>
      <c r="BT18" s="135"/>
      <c r="BU18" s="135"/>
      <c r="BV18" s="135"/>
      <c r="BW18" s="135"/>
      <c r="BX18" s="134"/>
      <c r="BY18" s="135"/>
      <c r="BZ18" s="269"/>
      <c r="CA18" s="134"/>
      <c r="CB18" s="254"/>
      <c r="CC18" s="135"/>
      <c r="CD18" s="254"/>
      <c r="CE18" s="135"/>
      <c r="CF18" s="254"/>
      <c r="CG18" s="135"/>
      <c r="CH18" s="270"/>
      <c r="CI18" s="271"/>
      <c r="CJ18" s="135"/>
      <c r="CK18" s="135"/>
      <c r="CL18" s="135"/>
      <c r="CM18" s="135"/>
      <c r="CN18" s="135"/>
      <c r="CO18" s="135"/>
      <c r="CP18" s="135"/>
      <c r="CQ18" s="134"/>
      <c r="CR18" s="134"/>
      <c r="CS18" s="134"/>
      <c r="CT18" s="134"/>
      <c r="CU18" s="134"/>
      <c r="CV18" s="134"/>
      <c r="CW18" s="135"/>
      <c r="CX18" s="134"/>
      <c r="CY18" s="135"/>
      <c r="CZ18" s="134"/>
      <c r="DA18" s="135"/>
      <c r="DB18" s="135"/>
      <c r="DC18" s="135"/>
      <c r="DD18" s="135"/>
      <c r="DE18" s="135"/>
      <c r="DF18" s="134"/>
      <c r="DG18" s="135"/>
      <c r="DH18" s="134"/>
      <c r="DI18" s="134"/>
      <c r="DJ18" s="134"/>
      <c r="DK18" s="134"/>
      <c r="DL18" s="134"/>
      <c r="DM18" s="134"/>
      <c r="DN18" s="134"/>
      <c r="DO18" s="134"/>
      <c r="DP18" s="134"/>
      <c r="DQ18" s="134"/>
      <c r="DR18" s="134"/>
      <c r="DS18" s="247"/>
      <c r="DT18" s="135"/>
    </row>
    <row r="19" spans="1:124" ht="16.5" hidden="1" customHeight="1">
      <c r="B19" s="246"/>
      <c r="C19" s="135"/>
      <c r="D19" s="247"/>
      <c r="E19" s="135"/>
      <c r="F19" s="135"/>
      <c r="G19" s="135"/>
      <c r="H19" s="263"/>
      <c r="I19" s="135"/>
      <c r="J19" s="135"/>
      <c r="K19" s="135"/>
      <c r="L19" s="135"/>
      <c r="M19" s="135"/>
      <c r="N19" s="135"/>
      <c r="O19" s="134"/>
      <c r="P19" s="134"/>
      <c r="Q19" s="263"/>
      <c r="R19" s="134"/>
      <c r="S19" s="134"/>
      <c r="T19" s="263"/>
      <c r="U19" s="134"/>
      <c r="V19" s="134"/>
      <c r="W19" s="264"/>
      <c r="X19" s="265"/>
      <c r="Y19" s="265"/>
      <c r="Z19" s="135"/>
      <c r="AA19" s="135"/>
      <c r="AB19" s="135"/>
      <c r="AC19" s="135"/>
      <c r="AD19" s="135"/>
      <c r="AE19" s="135"/>
      <c r="AF19" s="135"/>
      <c r="AG19" s="135"/>
      <c r="AH19" s="135"/>
      <c r="AI19" s="135"/>
      <c r="AJ19" s="134"/>
      <c r="AK19" s="135"/>
      <c r="AL19" s="135"/>
      <c r="AM19" s="135"/>
      <c r="AN19" s="266"/>
      <c r="AO19" s="135"/>
      <c r="AP19" s="135"/>
      <c r="AQ19" s="135"/>
      <c r="AR19" s="135"/>
      <c r="AS19" s="135"/>
      <c r="AT19" s="267"/>
      <c r="AU19" s="135"/>
      <c r="AV19" s="135"/>
      <c r="AW19" s="135"/>
      <c r="AX19" s="135"/>
      <c r="AY19" s="135"/>
      <c r="AZ19" s="135"/>
      <c r="BA19" s="135"/>
      <c r="BB19" s="135"/>
      <c r="BC19" s="134"/>
      <c r="BD19" s="134"/>
      <c r="BE19" s="134"/>
      <c r="BF19" s="134"/>
      <c r="BG19" s="134"/>
      <c r="BH19" s="134"/>
      <c r="BI19" s="134"/>
      <c r="BJ19" s="134"/>
      <c r="BK19" s="134"/>
      <c r="BL19" s="134"/>
      <c r="BM19" s="134"/>
      <c r="BN19" s="135"/>
      <c r="BO19" s="135"/>
      <c r="BP19" s="268"/>
      <c r="BQ19" s="269"/>
      <c r="BR19" s="269"/>
      <c r="BS19" s="235"/>
      <c r="BT19" s="135"/>
      <c r="BU19" s="135"/>
      <c r="BV19" s="135"/>
      <c r="BW19" s="135"/>
      <c r="BX19" s="134"/>
      <c r="BY19" s="135"/>
      <c r="BZ19" s="269"/>
      <c r="CA19" s="134"/>
      <c r="CB19" s="254"/>
      <c r="CC19" s="135"/>
      <c r="CD19" s="254"/>
      <c r="CE19" s="135"/>
      <c r="CF19" s="254"/>
      <c r="CG19" s="135"/>
      <c r="CH19" s="270"/>
      <c r="CI19" s="271"/>
      <c r="CJ19" s="135"/>
      <c r="CK19" s="135"/>
      <c r="CL19" s="135"/>
      <c r="CM19" s="135"/>
      <c r="CN19" s="135"/>
      <c r="CO19" s="135"/>
      <c r="CP19" s="135"/>
      <c r="CQ19" s="134"/>
      <c r="CR19" s="134"/>
      <c r="CS19" s="134"/>
      <c r="CT19" s="134"/>
      <c r="CU19" s="134"/>
      <c r="CV19" s="134"/>
      <c r="CW19" s="135"/>
      <c r="CX19" s="134"/>
      <c r="CY19" s="135"/>
      <c r="CZ19" s="134"/>
      <c r="DA19" s="135"/>
      <c r="DB19" s="135"/>
      <c r="DC19" s="135"/>
      <c r="DD19" s="135"/>
      <c r="DE19" s="135"/>
      <c r="DF19" s="134"/>
      <c r="DG19" s="135"/>
      <c r="DH19" s="134"/>
      <c r="DI19" s="134"/>
      <c r="DJ19" s="134"/>
      <c r="DK19" s="134"/>
      <c r="DL19" s="134"/>
      <c r="DM19" s="134"/>
      <c r="DN19" s="134"/>
      <c r="DO19" s="134"/>
      <c r="DP19" s="134"/>
      <c r="DQ19" s="134"/>
      <c r="DR19" s="134"/>
      <c r="DS19" s="247"/>
      <c r="DT19" s="135"/>
    </row>
    <row r="20" spans="1:124" ht="16.5" hidden="1" customHeight="1">
      <c r="B20" s="246"/>
      <c r="C20" s="135"/>
      <c r="D20" s="247"/>
      <c r="E20" s="135"/>
      <c r="F20" s="135"/>
      <c r="G20" s="135"/>
      <c r="H20" s="263"/>
      <c r="I20" s="135"/>
      <c r="J20" s="135"/>
      <c r="K20" s="135"/>
      <c r="L20" s="135"/>
      <c r="M20" s="135"/>
      <c r="N20" s="135"/>
      <c r="O20" s="134"/>
      <c r="P20" s="134"/>
      <c r="Q20" s="263"/>
      <c r="R20" s="134"/>
      <c r="S20" s="134"/>
      <c r="T20" s="263"/>
      <c r="U20" s="134"/>
      <c r="V20" s="134"/>
      <c r="W20" s="264"/>
      <c r="X20" s="265"/>
      <c r="Y20" s="265"/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4"/>
      <c r="AK20" s="135"/>
      <c r="AL20" s="135"/>
      <c r="AM20" s="135"/>
      <c r="AN20" s="266"/>
      <c r="AO20" s="135"/>
      <c r="AP20" s="135"/>
      <c r="AQ20" s="135"/>
      <c r="AR20" s="135"/>
      <c r="AS20" s="135"/>
      <c r="AT20" s="267"/>
      <c r="AU20" s="135"/>
      <c r="AV20" s="135"/>
      <c r="AW20" s="135"/>
      <c r="AX20" s="135"/>
      <c r="AY20" s="135"/>
      <c r="AZ20" s="135"/>
      <c r="BA20" s="135"/>
      <c r="BB20" s="135"/>
      <c r="BC20" s="134"/>
      <c r="BD20" s="134"/>
      <c r="BE20" s="134"/>
      <c r="BF20" s="134"/>
      <c r="BG20" s="134"/>
      <c r="BH20" s="134"/>
      <c r="BI20" s="134"/>
      <c r="BJ20" s="134"/>
      <c r="BK20" s="134"/>
      <c r="BL20" s="134"/>
      <c r="BM20" s="134"/>
      <c r="BN20" s="135"/>
      <c r="BO20" s="135"/>
      <c r="BP20" s="268"/>
      <c r="BQ20" s="269"/>
      <c r="BR20" s="269"/>
      <c r="BS20" s="235"/>
      <c r="BT20" s="135"/>
      <c r="BU20" s="135"/>
      <c r="BV20" s="135"/>
      <c r="BW20" s="135"/>
      <c r="BX20" s="134"/>
      <c r="BY20" s="135"/>
      <c r="BZ20" s="269"/>
      <c r="CA20" s="134"/>
      <c r="CB20" s="254"/>
      <c r="CC20" s="135"/>
      <c r="CD20" s="254"/>
      <c r="CE20" s="135"/>
      <c r="CF20" s="254"/>
      <c r="CG20" s="135"/>
      <c r="CH20" s="270"/>
      <c r="CI20" s="271"/>
      <c r="CJ20" s="135"/>
      <c r="CK20" s="135"/>
      <c r="CL20" s="135"/>
      <c r="CM20" s="135"/>
      <c r="CN20" s="135"/>
      <c r="CO20" s="135"/>
      <c r="CP20" s="135"/>
      <c r="CQ20" s="134"/>
      <c r="CR20" s="134"/>
      <c r="CS20" s="134"/>
      <c r="CT20" s="134"/>
      <c r="CU20" s="134"/>
      <c r="CV20" s="134"/>
      <c r="CW20" s="135"/>
      <c r="CX20" s="134"/>
      <c r="CY20" s="135"/>
      <c r="CZ20" s="134"/>
      <c r="DA20" s="135"/>
      <c r="DB20" s="135"/>
      <c r="DC20" s="135"/>
      <c r="DD20" s="135"/>
      <c r="DE20" s="135"/>
      <c r="DF20" s="134"/>
      <c r="DG20" s="135"/>
      <c r="DH20" s="134"/>
      <c r="DI20" s="134"/>
      <c r="DJ20" s="134"/>
      <c r="DK20" s="134"/>
      <c r="DL20" s="134"/>
      <c r="DM20" s="134"/>
      <c r="DN20" s="134"/>
      <c r="DO20" s="134"/>
      <c r="DP20" s="134"/>
      <c r="DQ20" s="134"/>
      <c r="DR20" s="134"/>
      <c r="DS20" s="247"/>
      <c r="DT20" s="135"/>
    </row>
    <row r="21" spans="1:124" ht="16.5" hidden="1" customHeight="1">
      <c r="B21" s="246"/>
      <c r="C21" s="135"/>
      <c r="D21" s="247"/>
      <c r="E21" s="135"/>
      <c r="F21" s="135"/>
      <c r="G21" s="135"/>
      <c r="H21" s="263"/>
      <c r="I21" s="135"/>
      <c r="J21" s="135"/>
      <c r="K21" s="135"/>
      <c r="L21" s="135"/>
      <c r="M21" s="135"/>
      <c r="N21" s="135"/>
      <c r="O21" s="134"/>
      <c r="P21" s="134"/>
      <c r="Q21" s="263"/>
      <c r="R21" s="134"/>
      <c r="S21" s="134"/>
      <c r="T21" s="263"/>
      <c r="U21" s="134"/>
      <c r="V21" s="134"/>
      <c r="W21" s="264"/>
      <c r="X21" s="265"/>
      <c r="Y21" s="265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4"/>
      <c r="AK21" s="135"/>
      <c r="AL21" s="135"/>
      <c r="AM21" s="135"/>
      <c r="AN21" s="266"/>
      <c r="AO21" s="135"/>
      <c r="AP21" s="135"/>
      <c r="AQ21" s="135"/>
      <c r="AR21" s="135"/>
      <c r="AS21" s="135"/>
      <c r="AT21" s="267"/>
      <c r="AU21" s="135"/>
      <c r="AV21" s="135"/>
      <c r="AW21" s="135"/>
      <c r="AX21" s="135"/>
      <c r="AY21" s="135"/>
      <c r="AZ21" s="135"/>
      <c r="BA21" s="135"/>
      <c r="BB21" s="135"/>
      <c r="BC21" s="134"/>
      <c r="BD21" s="134"/>
      <c r="BE21" s="134"/>
      <c r="BF21" s="134"/>
      <c r="BG21" s="134"/>
      <c r="BH21" s="134"/>
      <c r="BI21" s="134"/>
      <c r="BJ21" s="134"/>
      <c r="BK21" s="134"/>
      <c r="BL21" s="134"/>
      <c r="BM21" s="134"/>
      <c r="BN21" s="135"/>
      <c r="BO21" s="135"/>
      <c r="BP21" s="268"/>
      <c r="BQ21" s="269"/>
      <c r="BR21" s="269"/>
      <c r="BS21" s="235"/>
      <c r="BT21" s="135"/>
      <c r="BU21" s="135"/>
      <c r="BV21" s="135"/>
      <c r="BW21" s="135"/>
      <c r="BX21" s="134"/>
      <c r="BY21" s="135"/>
      <c r="BZ21" s="269"/>
      <c r="CA21" s="134"/>
      <c r="CB21" s="254"/>
      <c r="CC21" s="135"/>
      <c r="CD21" s="254"/>
      <c r="CE21" s="135"/>
      <c r="CF21" s="254"/>
      <c r="CG21" s="135"/>
      <c r="CH21" s="270"/>
      <c r="CI21" s="271"/>
      <c r="CJ21" s="135"/>
      <c r="CK21" s="135"/>
      <c r="CL21" s="135"/>
      <c r="CM21" s="135"/>
      <c r="CN21" s="135"/>
      <c r="CO21" s="135"/>
      <c r="CP21" s="135"/>
      <c r="CQ21" s="134"/>
      <c r="CR21" s="134"/>
      <c r="CS21" s="134"/>
      <c r="CT21" s="134"/>
      <c r="CU21" s="134"/>
      <c r="CV21" s="134"/>
      <c r="CW21" s="135"/>
      <c r="CX21" s="134"/>
      <c r="CY21" s="135"/>
      <c r="CZ21" s="134"/>
      <c r="DA21" s="135"/>
      <c r="DB21" s="135"/>
      <c r="DC21" s="135"/>
      <c r="DD21" s="135"/>
      <c r="DE21" s="135"/>
      <c r="DF21" s="134"/>
      <c r="DG21" s="135"/>
      <c r="DH21" s="134"/>
      <c r="DI21" s="134"/>
      <c r="DJ21" s="134"/>
      <c r="DK21" s="134"/>
      <c r="DL21" s="134"/>
      <c r="DM21" s="134"/>
      <c r="DN21" s="134"/>
      <c r="DO21" s="134"/>
      <c r="DP21" s="134"/>
      <c r="DQ21" s="134"/>
      <c r="DR21" s="134"/>
      <c r="DS21" s="247"/>
      <c r="DT21" s="135"/>
    </row>
    <row r="22" spans="1:124" ht="16.5" hidden="1" customHeight="1">
      <c r="B22" s="246"/>
      <c r="C22" s="135"/>
      <c r="D22" s="247"/>
      <c r="E22" s="135"/>
      <c r="F22" s="135"/>
      <c r="G22" s="135"/>
      <c r="H22" s="263"/>
      <c r="I22" s="135"/>
      <c r="J22" s="135"/>
      <c r="K22" s="135"/>
      <c r="L22" s="135"/>
      <c r="M22" s="135"/>
      <c r="N22" s="135"/>
      <c r="O22" s="134"/>
      <c r="P22" s="134"/>
      <c r="Q22" s="263"/>
      <c r="R22" s="134"/>
      <c r="S22" s="134"/>
      <c r="T22" s="263"/>
      <c r="U22" s="134"/>
      <c r="V22" s="134"/>
      <c r="W22" s="264"/>
      <c r="X22" s="265"/>
      <c r="Y22" s="26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4"/>
      <c r="AK22" s="135"/>
      <c r="AL22" s="135"/>
      <c r="AM22" s="135"/>
      <c r="AN22" s="266"/>
      <c r="AO22" s="135"/>
      <c r="AP22" s="135"/>
      <c r="AQ22" s="135"/>
      <c r="AR22" s="135"/>
      <c r="AS22" s="135"/>
      <c r="AT22" s="267"/>
      <c r="AU22" s="135"/>
      <c r="AV22" s="135"/>
      <c r="AW22" s="135"/>
      <c r="AX22" s="135"/>
      <c r="AY22" s="135"/>
      <c r="AZ22" s="135"/>
      <c r="BA22" s="135"/>
      <c r="BB22" s="135"/>
      <c r="BC22" s="134"/>
      <c r="BD22" s="134"/>
      <c r="BE22" s="134"/>
      <c r="BF22" s="134"/>
      <c r="BG22" s="134"/>
      <c r="BH22" s="134"/>
      <c r="BI22" s="134"/>
      <c r="BJ22" s="134"/>
      <c r="BK22" s="134"/>
      <c r="BL22" s="134"/>
      <c r="BM22" s="134"/>
      <c r="BN22" s="135"/>
      <c r="BO22" s="135"/>
      <c r="BP22" s="268"/>
      <c r="BQ22" s="269"/>
      <c r="BR22" s="269"/>
      <c r="BS22" s="235"/>
      <c r="BT22" s="135"/>
      <c r="BU22" s="135"/>
      <c r="BV22" s="135"/>
      <c r="BW22" s="135"/>
      <c r="BX22" s="134"/>
      <c r="BY22" s="135"/>
      <c r="BZ22" s="269"/>
      <c r="CA22" s="134"/>
      <c r="CB22" s="254"/>
      <c r="CC22" s="135"/>
      <c r="CD22" s="254"/>
      <c r="CE22" s="135"/>
      <c r="CF22" s="254"/>
      <c r="CG22" s="135"/>
      <c r="CH22" s="270"/>
      <c r="CI22" s="271"/>
      <c r="CJ22" s="135"/>
      <c r="CK22" s="135"/>
      <c r="CL22" s="135"/>
      <c r="CM22" s="135"/>
      <c r="CN22" s="135"/>
      <c r="CO22" s="135"/>
      <c r="CP22" s="135"/>
      <c r="CQ22" s="134"/>
      <c r="CR22" s="134"/>
      <c r="CS22" s="134"/>
      <c r="CT22" s="134"/>
      <c r="CU22" s="134"/>
      <c r="CV22" s="134"/>
      <c r="CW22" s="135"/>
      <c r="CX22" s="134"/>
      <c r="CY22" s="135"/>
      <c r="CZ22" s="134"/>
      <c r="DA22" s="135"/>
      <c r="DB22" s="135"/>
      <c r="DC22" s="135"/>
      <c r="DD22" s="135"/>
      <c r="DE22" s="135"/>
      <c r="DF22" s="134"/>
      <c r="DG22" s="135"/>
      <c r="DH22" s="134"/>
      <c r="DI22" s="134"/>
      <c r="DJ22" s="134"/>
      <c r="DK22" s="134"/>
      <c r="DL22" s="134"/>
      <c r="DM22" s="134"/>
      <c r="DN22" s="134"/>
      <c r="DO22" s="134"/>
      <c r="DP22" s="134"/>
      <c r="DQ22" s="134"/>
      <c r="DR22" s="134"/>
      <c r="DS22" s="247"/>
      <c r="DT22" s="135"/>
    </row>
    <row r="23" spans="1:124" s="5" customFormat="1" ht="16.5" hidden="1" customHeight="1">
      <c r="A23" s="34"/>
      <c r="B23" s="34"/>
      <c r="C23" s="35"/>
      <c r="D23" s="36"/>
      <c r="E23" s="34"/>
      <c r="F23" s="34"/>
      <c r="G23" s="34"/>
      <c r="H23" s="34"/>
      <c r="I23" s="37"/>
      <c r="J23" s="37"/>
      <c r="K23" s="37"/>
      <c r="L23" s="34"/>
      <c r="M23" s="37"/>
      <c r="N23" s="37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8"/>
      <c r="AK23" s="34"/>
      <c r="AL23" s="34"/>
      <c r="AM23" s="34"/>
      <c r="AN23" s="39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8"/>
      <c r="BB23" s="38"/>
      <c r="BC23" s="38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8"/>
      <c r="BO23" s="34"/>
      <c r="BP23" s="34"/>
      <c r="BQ23" s="34"/>
      <c r="BR23" s="34"/>
      <c r="BS23" s="40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8"/>
      <c r="CH23" s="37"/>
      <c r="CI23" s="37"/>
      <c r="CJ23" s="34"/>
      <c r="CK23" s="34"/>
      <c r="CL23" s="34"/>
      <c r="CM23" s="34"/>
      <c r="CN23" s="34"/>
      <c r="CO23" s="34"/>
      <c r="CP23" s="34"/>
      <c r="CQ23" s="34"/>
      <c r="CR23" s="34"/>
      <c r="CS23" s="34"/>
      <c r="CT23" s="34"/>
      <c r="CU23" s="34"/>
      <c r="CV23" s="34"/>
      <c r="CW23" s="34"/>
      <c r="CX23" s="34"/>
      <c r="CY23" s="34"/>
      <c r="CZ23" s="34"/>
      <c r="DA23" s="38"/>
      <c r="DB23" s="37"/>
      <c r="DC23" s="37"/>
      <c r="DD23" s="37"/>
      <c r="DE23" s="34"/>
      <c r="DF23" s="34"/>
      <c r="DG23" s="34"/>
      <c r="DH23" s="34"/>
      <c r="DI23" s="34"/>
      <c r="DJ23" s="34"/>
      <c r="DK23" s="34"/>
      <c r="DL23" s="34"/>
      <c r="DM23" s="34"/>
      <c r="DN23" s="34"/>
      <c r="DO23" s="34"/>
      <c r="DP23" s="34" t="s">
        <v>49</v>
      </c>
      <c r="DQ23" s="34"/>
      <c r="DR23" s="34"/>
      <c r="DS23" s="34"/>
    </row>
    <row r="24" spans="1:124" s="1" customFormat="1" ht="18.75" customHeight="1">
      <c r="A24" s="298"/>
      <c r="B24" s="46" t="s">
        <v>0</v>
      </c>
      <c r="C24" s="42" t="s">
        <v>91</v>
      </c>
      <c r="D24" s="43" t="s">
        <v>140</v>
      </c>
      <c r="E24" s="585" t="s">
        <v>160</v>
      </c>
      <c r="F24" s="586"/>
      <c r="G24" s="587"/>
      <c r="H24" s="41" t="s">
        <v>1</v>
      </c>
      <c r="I24" s="45" t="s">
        <v>2</v>
      </c>
      <c r="J24" s="46" t="s">
        <v>3</v>
      </c>
      <c r="K24" s="46" t="s">
        <v>4</v>
      </c>
      <c r="L24" s="47" t="s">
        <v>5</v>
      </c>
      <c r="M24" s="41" t="s">
        <v>6</v>
      </c>
      <c r="N24" s="46" t="s">
        <v>7</v>
      </c>
      <c r="O24" s="606" t="s">
        <v>92</v>
      </c>
      <c r="P24" s="607"/>
      <c r="Q24" s="607"/>
      <c r="R24" s="607"/>
      <c r="S24" s="607"/>
      <c r="T24" s="607"/>
      <c r="U24" s="607"/>
      <c r="V24" s="608"/>
      <c r="W24" s="48" t="s">
        <v>168</v>
      </c>
      <c r="X24" s="609" t="s">
        <v>93</v>
      </c>
      <c r="Y24" s="610"/>
      <c r="Z24" s="606" t="s">
        <v>94</v>
      </c>
      <c r="AA24" s="607"/>
      <c r="AB24" s="607"/>
      <c r="AC24" s="608"/>
      <c r="AD24" s="47" t="s">
        <v>83</v>
      </c>
      <c r="AE24" s="46" t="s">
        <v>84</v>
      </c>
      <c r="AF24" s="606" t="s">
        <v>169</v>
      </c>
      <c r="AG24" s="607"/>
      <c r="AH24" s="607"/>
      <c r="AI24" s="607"/>
      <c r="AJ24" s="607"/>
      <c r="AK24" s="607"/>
      <c r="AL24" s="607"/>
      <c r="AM24" s="608"/>
      <c r="AN24" s="611" t="s">
        <v>182</v>
      </c>
      <c r="AO24" s="612"/>
      <c r="AP24" s="612"/>
      <c r="AQ24" s="612"/>
      <c r="AR24" s="612"/>
      <c r="AS24" s="606" t="s">
        <v>183</v>
      </c>
      <c r="AT24" s="607"/>
      <c r="AU24" s="608"/>
      <c r="AV24" s="606" t="s">
        <v>184</v>
      </c>
      <c r="AW24" s="607"/>
      <c r="AX24" s="607"/>
      <c r="AY24" s="607"/>
      <c r="AZ24" s="607"/>
      <c r="BA24" s="613" t="s">
        <v>185</v>
      </c>
      <c r="BB24" s="614"/>
      <c r="BC24" s="614"/>
      <c r="BD24" s="614"/>
      <c r="BE24" s="614"/>
      <c r="BF24" s="614"/>
      <c r="BG24" s="606" t="s">
        <v>186</v>
      </c>
      <c r="BH24" s="607"/>
      <c r="BI24" s="607"/>
      <c r="BJ24" s="607"/>
      <c r="BK24" s="607"/>
      <c r="BL24" s="607"/>
      <c r="BM24" s="607"/>
      <c r="BN24" s="608"/>
      <c r="BO24" s="52" t="s">
        <v>177</v>
      </c>
      <c r="BP24" s="318" t="s">
        <v>178</v>
      </c>
      <c r="BQ24" s="606" t="s">
        <v>187</v>
      </c>
      <c r="BR24" s="615"/>
      <c r="BS24" s="616"/>
      <c r="BT24" s="51" t="s">
        <v>188</v>
      </c>
      <c r="BU24" s="49"/>
      <c r="BV24" s="49"/>
      <c r="BW24" s="49"/>
      <c r="BX24" s="51" t="s">
        <v>189</v>
      </c>
      <c r="BY24" s="49"/>
      <c r="BZ24" s="49"/>
      <c r="CA24" s="50"/>
      <c r="CB24" s="51" t="s">
        <v>190</v>
      </c>
      <c r="CC24" s="49"/>
      <c r="CD24" s="49"/>
      <c r="CE24" s="49"/>
      <c r="CF24" s="49"/>
      <c r="CG24" s="50"/>
      <c r="CH24" s="53" t="s">
        <v>179</v>
      </c>
      <c r="CI24" s="396" t="s">
        <v>180</v>
      </c>
      <c r="CJ24" s="606" t="s">
        <v>191</v>
      </c>
      <c r="CK24" s="607"/>
      <c r="CL24" s="607"/>
      <c r="CM24" s="607"/>
      <c r="CN24" s="607"/>
      <c r="CO24" s="608"/>
      <c r="CP24" s="54" t="s">
        <v>181</v>
      </c>
      <c r="CQ24" s="55" t="s">
        <v>192</v>
      </c>
      <c r="CR24" s="56"/>
      <c r="CS24" s="56"/>
      <c r="CT24" s="603" t="s">
        <v>193</v>
      </c>
      <c r="CU24" s="604"/>
      <c r="CV24" s="603" t="s">
        <v>194</v>
      </c>
      <c r="CW24" s="617"/>
      <c r="CX24" s="57" t="s">
        <v>195</v>
      </c>
      <c r="CY24" s="603" t="s">
        <v>227</v>
      </c>
      <c r="CZ24" s="604"/>
      <c r="DA24" s="605"/>
      <c r="DB24" s="603" t="s">
        <v>176</v>
      </c>
      <c r="DC24" s="628"/>
      <c r="DD24" s="628"/>
      <c r="DE24" s="51" t="s">
        <v>175</v>
      </c>
      <c r="DF24" s="49"/>
      <c r="DG24" s="50"/>
      <c r="DH24" s="606" t="s">
        <v>174</v>
      </c>
      <c r="DI24" s="607"/>
      <c r="DJ24" s="607"/>
      <c r="DK24" s="608"/>
      <c r="DL24" s="51" t="s">
        <v>172</v>
      </c>
      <c r="DM24" s="49"/>
      <c r="DN24" s="50"/>
      <c r="DO24" s="49"/>
      <c r="DP24" s="51" t="s">
        <v>171</v>
      </c>
      <c r="DQ24" s="49"/>
      <c r="DR24" s="49"/>
      <c r="DS24" s="407"/>
    </row>
    <row r="25" spans="1:124" s="1" customFormat="1" ht="18.75" customHeight="1">
      <c r="A25" s="299"/>
      <c r="B25" s="313"/>
      <c r="C25" s="59" t="s">
        <v>296</v>
      </c>
      <c r="D25" s="595" t="s">
        <v>214</v>
      </c>
      <c r="E25" s="596" t="s">
        <v>297</v>
      </c>
      <c r="F25" s="597"/>
      <c r="G25" s="598"/>
      <c r="H25" s="599" t="s">
        <v>215</v>
      </c>
      <c r="I25" s="588" t="s">
        <v>153</v>
      </c>
      <c r="J25" s="588" t="s">
        <v>154</v>
      </c>
      <c r="K25" s="588" t="s">
        <v>155</v>
      </c>
      <c r="L25" s="588" t="s">
        <v>141</v>
      </c>
      <c r="M25" s="588" t="s">
        <v>216</v>
      </c>
      <c r="N25" s="589" t="s">
        <v>142</v>
      </c>
      <c r="O25" s="60" t="s">
        <v>95</v>
      </c>
      <c r="P25" s="61"/>
      <c r="Q25" s="62"/>
      <c r="R25" s="60" t="s">
        <v>96</v>
      </c>
      <c r="S25" s="61"/>
      <c r="T25" s="62"/>
      <c r="U25" s="63"/>
      <c r="V25" s="64"/>
      <c r="W25" s="590" t="s">
        <v>143</v>
      </c>
      <c r="X25" s="65"/>
      <c r="Y25" s="310"/>
      <c r="Z25" s="75"/>
      <c r="AA25" s="274"/>
      <c r="AB25" s="274"/>
      <c r="AC25" s="274"/>
      <c r="AD25" s="63"/>
      <c r="AE25" s="313"/>
      <c r="AF25" s="636" t="s">
        <v>225</v>
      </c>
      <c r="AG25" s="638" t="s">
        <v>37</v>
      </c>
      <c r="AH25" s="639"/>
      <c r="AI25" s="640"/>
      <c r="AJ25" s="606" t="s">
        <v>170</v>
      </c>
      <c r="AK25" s="607"/>
      <c r="AL25" s="607"/>
      <c r="AM25" s="608"/>
      <c r="AN25" s="66"/>
      <c r="AO25" s="67"/>
      <c r="AP25" s="51" t="s">
        <v>97</v>
      </c>
      <c r="AQ25" s="49"/>
      <c r="AR25" s="49"/>
      <c r="AS25" s="68" t="s">
        <v>38</v>
      </c>
      <c r="AT25" s="69"/>
      <c r="AU25" s="641" t="s">
        <v>44</v>
      </c>
      <c r="AV25" s="606" t="s">
        <v>98</v>
      </c>
      <c r="AW25" s="607"/>
      <c r="AX25" s="608"/>
      <c r="AY25" s="44"/>
      <c r="AZ25" s="46"/>
      <c r="BA25" s="603" t="s">
        <v>89</v>
      </c>
      <c r="BB25" s="617"/>
      <c r="BC25" s="42"/>
      <c r="BD25" s="606" t="s">
        <v>99</v>
      </c>
      <c r="BE25" s="627"/>
      <c r="BF25" s="627"/>
      <c r="BG25" s="606" t="s">
        <v>100</v>
      </c>
      <c r="BH25" s="607"/>
      <c r="BI25" s="607"/>
      <c r="BJ25" s="607"/>
      <c r="BK25" s="607"/>
      <c r="BL25" s="607"/>
      <c r="BM25" s="608"/>
      <c r="BN25" s="70"/>
      <c r="BO25" s="624" t="s">
        <v>148</v>
      </c>
      <c r="BP25" s="319" t="s">
        <v>50</v>
      </c>
      <c r="BQ25" s="47"/>
      <c r="BR25" s="41"/>
      <c r="BS25" s="71"/>
      <c r="BT25" s="47"/>
      <c r="BU25" s="42"/>
      <c r="BV25" s="42"/>
      <c r="BW25" s="392"/>
      <c r="BX25" s="46"/>
      <c r="BY25" s="47"/>
      <c r="BZ25" s="625" t="s">
        <v>150</v>
      </c>
      <c r="CA25" s="602" t="s">
        <v>207</v>
      </c>
      <c r="CB25" s="46"/>
      <c r="CC25" s="44"/>
      <c r="CD25" s="41"/>
      <c r="CE25" s="44"/>
      <c r="CF25" s="41"/>
      <c r="CG25" s="64"/>
      <c r="CH25" s="601" t="s">
        <v>206</v>
      </c>
      <c r="CI25" s="600" t="s">
        <v>205</v>
      </c>
      <c r="CJ25" s="51" t="s">
        <v>101</v>
      </c>
      <c r="CK25" s="49"/>
      <c r="CL25" s="50"/>
      <c r="CM25" s="606" t="s">
        <v>90</v>
      </c>
      <c r="CN25" s="607"/>
      <c r="CO25" s="608"/>
      <c r="CP25" s="72" t="s">
        <v>67</v>
      </c>
      <c r="CQ25" s="632" t="s">
        <v>145</v>
      </c>
      <c r="CR25" s="632" t="s">
        <v>146</v>
      </c>
      <c r="CS25" s="634" t="s">
        <v>147</v>
      </c>
      <c r="CT25" s="73"/>
      <c r="CU25" s="74"/>
      <c r="CV25" s="73"/>
      <c r="CW25" s="44"/>
      <c r="CX25" s="47"/>
      <c r="CY25" s="44"/>
      <c r="CZ25" s="44"/>
      <c r="DA25" s="64"/>
      <c r="DB25" s="44"/>
      <c r="DC25" s="44"/>
      <c r="DD25" s="58"/>
      <c r="DE25" s="47"/>
      <c r="DF25" s="44"/>
      <c r="DG25" s="44"/>
      <c r="DH25" s="47"/>
      <c r="DI25" s="44"/>
      <c r="DJ25" s="44"/>
      <c r="DK25" s="44"/>
      <c r="DL25" s="47"/>
      <c r="DM25" s="44"/>
      <c r="DN25" s="44"/>
      <c r="DO25" s="41"/>
      <c r="DP25" s="47"/>
      <c r="DQ25" s="44"/>
      <c r="DR25" s="44"/>
      <c r="DS25" s="408"/>
    </row>
    <row r="26" spans="1:124" ht="18.75" customHeight="1">
      <c r="A26" s="300" t="s">
        <v>102</v>
      </c>
      <c r="B26" s="321" t="s">
        <v>103</v>
      </c>
      <c r="C26" s="75"/>
      <c r="D26" s="595"/>
      <c r="E26" s="76"/>
      <c r="F26" s="76"/>
      <c r="G26" s="76"/>
      <c r="H26" s="599"/>
      <c r="I26" s="588"/>
      <c r="J26" s="588"/>
      <c r="K26" s="588"/>
      <c r="L26" s="588"/>
      <c r="M26" s="588"/>
      <c r="N26" s="589"/>
      <c r="O26" s="593" t="s">
        <v>122</v>
      </c>
      <c r="P26" s="593" t="s">
        <v>123</v>
      </c>
      <c r="Q26" s="591" t="s">
        <v>30</v>
      </c>
      <c r="R26" s="593" t="s">
        <v>124</v>
      </c>
      <c r="S26" s="593" t="s">
        <v>125</v>
      </c>
      <c r="T26" s="591" t="s">
        <v>29</v>
      </c>
      <c r="U26" s="414" t="s">
        <v>104</v>
      </c>
      <c r="V26" s="414" t="s">
        <v>105</v>
      </c>
      <c r="W26" s="590"/>
      <c r="X26" s="77" t="s">
        <v>209</v>
      </c>
      <c r="Y26" s="311" t="s">
        <v>210</v>
      </c>
      <c r="Z26" s="78" t="s">
        <v>217</v>
      </c>
      <c r="AA26" s="277" t="s">
        <v>221</v>
      </c>
      <c r="AB26" s="277" t="s">
        <v>222</v>
      </c>
      <c r="AC26" s="277" t="s">
        <v>223</v>
      </c>
      <c r="AD26" s="78" t="s">
        <v>42</v>
      </c>
      <c r="AE26" s="272" t="s">
        <v>107</v>
      </c>
      <c r="AF26" s="637"/>
      <c r="AG26" s="75"/>
      <c r="AH26" s="79"/>
      <c r="AI26" s="79"/>
      <c r="AJ26" s="273"/>
      <c r="AK26" s="272"/>
      <c r="AL26" s="272"/>
      <c r="AM26" s="78"/>
      <c r="AN26" s="80" t="s">
        <v>106</v>
      </c>
      <c r="AO26" s="78" t="s">
        <v>109</v>
      </c>
      <c r="AP26" s="81"/>
      <c r="AQ26" s="82"/>
      <c r="AR26" s="643" t="s">
        <v>144</v>
      </c>
      <c r="AS26" s="78" t="s">
        <v>42</v>
      </c>
      <c r="AT26" s="83" t="s">
        <v>43</v>
      </c>
      <c r="AU26" s="642"/>
      <c r="AV26" s="76"/>
      <c r="AW26" s="84"/>
      <c r="AX26" s="84"/>
      <c r="AY26" s="78" t="s">
        <v>43</v>
      </c>
      <c r="AZ26" s="620" t="s">
        <v>213</v>
      </c>
      <c r="BA26" s="85"/>
      <c r="BB26" s="86"/>
      <c r="BC26" s="414" t="s">
        <v>51</v>
      </c>
      <c r="BD26" s="87"/>
      <c r="BE26" s="87"/>
      <c r="BF26" s="315"/>
      <c r="BG26" s="78" t="s">
        <v>110</v>
      </c>
      <c r="BH26" s="273" t="s">
        <v>108</v>
      </c>
      <c r="BI26" s="88" t="s">
        <v>108</v>
      </c>
      <c r="BJ26" s="273" t="s">
        <v>108</v>
      </c>
      <c r="BK26" s="273" t="s">
        <v>108</v>
      </c>
      <c r="BL26" s="89" t="s">
        <v>108</v>
      </c>
      <c r="BM26" s="78" t="s">
        <v>108</v>
      </c>
      <c r="BN26" s="273" t="s">
        <v>111</v>
      </c>
      <c r="BO26" s="624"/>
      <c r="BP26" s="621" t="s">
        <v>298</v>
      </c>
      <c r="BQ26" s="90" t="s">
        <v>112</v>
      </c>
      <c r="BR26" s="90" t="s">
        <v>108</v>
      </c>
      <c r="BS26" s="91"/>
      <c r="BT26" s="78" t="s">
        <v>106</v>
      </c>
      <c r="BU26" s="273" t="s">
        <v>108</v>
      </c>
      <c r="BV26" s="273" t="s">
        <v>108</v>
      </c>
      <c r="BW26" s="139" t="s">
        <v>108</v>
      </c>
      <c r="BX26" s="316" t="s">
        <v>59</v>
      </c>
      <c r="BY26" s="78" t="s">
        <v>60</v>
      </c>
      <c r="BZ26" s="626"/>
      <c r="CA26" s="588"/>
      <c r="CB26" s="622" t="s">
        <v>61</v>
      </c>
      <c r="CC26" s="623"/>
      <c r="CD26" s="622" t="s">
        <v>113</v>
      </c>
      <c r="CE26" s="623"/>
      <c r="CF26" s="622" t="s">
        <v>114</v>
      </c>
      <c r="CG26" s="623"/>
      <c r="CH26" s="601"/>
      <c r="CI26" s="600"/>
      <c r="CJ26" s="76"/>
      <c r="CK26" s="76"/>
      <c r="CL26" s="84"/>
      <c r="CM26" s="76"/>
      <c r="CN26" s="76"/>
      <c r="CO26" s="76"/>
      <c r="CP26" s="92" t="s">
        <v>68</v>
      </c>
      <c r="CQ26" s="633"/>
      <c r="CR26" s="633"/>
      <c r="CS26" s="635"/>
      <c r="CT26" s="275" t="s">
        <v>69</v>
      </c>
      <c r="CU26" s="93" t="s">
        <v>70</v>
      </c>
      <c r="CV26" s="629" t="s">
        <v>71</v>
      </c>
      <c r="CW26" s="273" t="s">
        <v>115</v>
      </c>
      <c r="CX26" s="276" t="s">
        <v>72</v>
      </c>
      <c r="CY26" s="273" t="s">
        <v>116</v>
      </c>
      <c r="CZ26" s="414" t="s">
        <v>117</v>
      </c>
      <c r="DA26" s="78" t="s">
        <v>118</v>
      </c>
      <c r="DB26" s="273" t="s">
        <v>116</v>
      </c>
      <c r="DC26" s="414" t="s">
        <v>117</v>
      </c>
      <c r="DD26" s="272" t="s">
        <v>118</v>
      </c>
      <c r="DE26" s="78" t="s">
        <v>119</v>
      </c>
      <c r="DF26" s="89" t="s">
        <v>120</v>
      </c>
      <c r="DG26" s="78" t="s">
        <v>118</v>
      </c>
      <c r="DH26" s="414" t="s">
        <v>119</v>
      </c>
      <c r="DI26" s="414" t="s">
        <v>121</v>
      </c>
      <c r="DJ26" s="414" t="s">
        <v>118</v>
      </c>
      <c r="DK26" s="72" t="s">
        <v>164</v>
      </c>
      <c r="DL26" s="414" t="s">
        <v>119</v>
      </c>
      <c r="DM26" s="588" t="s">
        <v>156</v>
      </c>
      <c r="DN26" s="414" t="s">
        <v>118</v>
      </c>
      <c r="DO26" s="93" t="s">
        <v>164</v>
      </c>
      <c r="DP26" s="414" t="s">
        <v>119</v>
      </c>
      <c r="DQ26" s="414" t="s">
        <v>121</v>
      </c>
      <c r="DR26" s="414" t="s">
        <v>118</v>
      </c>
      <c r="DS26" s="409" t="s">
        <v>79</v>
      </c>
    </row>
    <row r="27" spans="1:124" ht="18.75" customHeight="1">
      <c r="A27" s="300"/>
      <c r="B27" s="322"/>
      <c r="C27" s="272" t="s">
        <v>106</v>
      </c>
      <c r="D27" s="595"/>
      <c r="E27" s="78" t="s">
        <v>106</v>
      </c>
      <c r="F27" s="78" t="s">
        <v>8</v>
      </c>
      <c r="G27" s="78" t="s">
        <v>9</v>
      </c>
      <c r="H27" s="599"/>
      <c r="I27" s="588"/>
      <c r="J27" s="588"/>
      <c r="K27" s="588"/>
      <c r="L27" s="588"/>
      <c r="M27" s="588"/>
      <c r="N27" s="589"/>
      <c r="O27" s="594"/>
      <c r="P27" s="594"/>
      <c r="Q27" s="592"/>
      <c r="R27" s="594"/>
      <c r="S27" s="594"/>
      <c r="T27" s="592"/>
      <c r="U27" s="414"/>
      <c r="V27" s="414"/>
      <c r="W27" s="630" t="s">
        <v>36</v>
      </c>
      <c r="X27" s="94"/>
      <c r="Y27" s="94"/>
      <c r="Z27" s="85"/>
      <c r="AA27" s="78"/>
      <c r="AB27" s="78"/>
      <c r="AC27" s="78"/>
      <c r="AD27" s="95" t="s">
        <v>45</v>
      </c>
      <c r="AE27" s="314" t="s">
        <v>45</v>
      </c>
      <c r="AF27" s="637"/>
      <c r="AG27" s="78" t="s">
        <v>106</v>
      </c>
      <c r="AH27" s="273" t="s">
        <v>8</v>
      </c>
      <c r="AI27" s="273" t="s">
        <v>9</v>
      </c>
      <c r="AJ27" s="273" t="s">
        <v>217</v>
      </c>
      <c r="AK27" s="272" t="s">
        <v>218</v>
      </c>
      <c r="AL27" s="78" t="s">
        <v>219</v>
      </c>
      <c r="AM27" s="78" t="s">
        <v>220</v>
      </c>
      <c r="AN27" s="80"/>
      <c r="AO27" s="78"/>
      <c r="AP27" s="81" t="s">
        <v>126</v>
      </c>
      <c r="AQ27" s="82" t="s">
        <v>127</v>
      </c>
      <c r="AR27" s="644"/>
      <c r="AS27" s="78"/>
      <c r="AT27" s="83"/>
      <c r="AU27" s="642"/>
      <c r="AV27" s="78" t="s">
        <v>106</v>
      </c>
      <c r="AW27" s="273" t="s">
        <v>128</v>
      </c>
      <c r="AX27" s="273" t="s">
        <v>129</v>
      </c>
      <c r="AY27" s="78"/>
      <c r="AZ27" s="620"/>
      <c r="BA27" s="387" t="s">
        <v>267</v>
      </c>
      <c r="BB27" s="70" t="s">
        <v>291</v>
      </c>
      <c r="BC27" s="414" t="s">
        <v>130</v>
      </c>
      <c r="BD27" s="89" t="s">
        <v>39</v>
      </c>
      <c r="BE27" s="89" t="s">
        <v>40</v>
      </c>
      <c r="BF27" s="316" t="s">
        <v>41</v>
      </c>
      <c r="BG27" s="78" t="s">
        <v>131</v>
      </c>
      <c r="BH27" s="273" t="s">
        <v>132</v>
      </c>
      <c r="BI27" s="78" t="s">
        <v>52</v>
      </c>
      <c r="BJ27" s="273" t="s">
        <v>53</v>
      </c>
      <c r="BK27" s="273" t="s">
        <v>54</v>
      </c>
      <c r="BL27" s="89" t="s">
        <v>55</v>
      </c>
      <c r="BM27" s="78" t="s">
        <v>133</v>
      </c>
      <c r="BN27" s="273" t="s">
        <v>131</v>
      </c>
      <c r="BO27" s="624"/>
      <c r="BP27" s="621"/>
      <c r="BQ27" s="90"/>
      <c r="BR27" s="90" t="s">
        <v>62</v>
      </c>
      <c r="BS27" s="91" t="s">
        <v>134</v>
      </c>
      <c r="BT27" s="78"/>
      <c r="BU27" s="273" t="s">
        <v>135</v>
      </c>
      <c r="BV27" s="273" t="s">
        <v>226</v>
      </c>
      <c r="BW27" s="139" t="s">
        <v>80</v>
      </c>
      <c r="BX27" s="316"/>
      <c r="BY27" s="78"/>
      <c r="BZ27" s="626"/>
      <c r="CA27" s="588"/>
      <c r="CB27" s="96"/>
      <c r="CC27" s="82"/>
      <c r="CD27" s="96"/>
      <c r="CE27" s="82"/>
      <c r="CF27" s="96"/>
      <c r="CG27" s="82"/>
      <c r="CH27" s="601"/>
      <c r="CI27" s="600"/>
      <c r="CJ27" s="78" t="s">
        <v>136</v>
      </c>
      <c r="CK27" s="78" t="s">
        <v>73</v>
      </c>
      <c r="CL27" s="273" t="s">
        <v>74</v>
      </c>
      <c r="CM27" s="78" t="s">
        <v>137</v>
      </c>
      <c r="CN27" s="78" t="s">
        <v>75</v>
      </c>
      <c r="CO27" s="78" t="s">
        <v>138</v>
      </c>
      <c r="CP27" s="72" t="s">
        <v>76</v>
      </c>
      <c r="CQ27" s="633"/>
      <c r="CR27" s="633"/>
      <c r="CS27" s="635"/>
      <c r="CT27" s="275"/>
      <c r="CU27" s="97"/>
      <c r="CV27" s="629"/>
      <c r="CW27" s="273"/>
      <c r="CX27" s="276"/>
      <c r="CY27" s="273"/>
      <c r="CZ27" s="98"/>
      <c r="DA27" s="78" t="s">
        <v>78</v>
      </c>
      <c r="DB27" s="273"/>
      <c r="DC27" s="98"/>
      <c r="DD27" s="272" t="s">
        <v>78</v>
      </c>
      <c r="DE27" s="78"/>
      <c r="DF27" s="89"/>
      <c r="DG27" s="78" t="s">
        <v>78</v>
      </c>
      <c r="DH27" s="414"/>
      <c r="DI27" s="414"/>
      <c r="DJ27" s="414" t="s">
        <v>78</v>
      </c>
      <c r="DK27" s="414" t="s">
        <v>163</v>
      </c>
      <c r="DL27" s="414"/>
      <c r="DM27" s="588"/>
      <c r="DN27" s="414" t="s">
        <v>78</v>
      </c>
      <c r="DO27" s="316" t="s">
        <v>163</v>
      </c>
      <c r="DP27" s="414"/>
      <c r="DQ27" s="414"/>
      <c r="DR27" s="414" t="s">
        <v>78</v>
      </c>
      <c r="DS27" s="409" t="s">
        <v>88</v>
      </c>
    </row>
    <row r="28" spans="1:124" ht="18.75" customHeight="1">
      <c r="A28" s="301"/>
      <c r="B28" s="323" t="s">
        <v>34</v>
      </c>
      <c r="C28" s="99" t="s">
        <v>10</v>
      </c>
      <c r="D28" s="100" t="s">
        <v>11</v>
      </c>
      <c r="E28" s="99" t="s">
        <v>11</v>
      </c>
      <c r="F28" s="101" t="s">
        <v>35</v>
      </c>
      <c r="G28" s="101" t="s">
        <v>11</v>
      </c>
      <c r="H28" s="309" t="s">
        <v>11</v>
      </c>
      <c r="I28" s="99" t="s">
        <v>11</v>
      </c>
      <c r="J28" s="99" t="s">
        <v>11</v>
      </c>
      <c r="K28" s="99" t="s">
        <v>11</v>
      </c>
      <c r="L28" s="101" t="s">
        <v>12</v>
      </c>
      <c r="M28" s="102" t="s">
        <v>12</v>
      </c>
      <c r="N28" s="99" t="s">
        <v>12</v>
      </c>
      <c r="O28" s="103" t="s">
        <v>11</v>
      </c>
      <c r="P28" s="103" t="s">
        <v>11</v>
      </c>
      <c r="Q28" s="101" t="s">
        <v>87</v>
      </c>
      <c r="R28" s="103" t="s">
        <v>11</v>
      </c>
      <c r="S28" s="103" t="s">
        <v>11</v>
      </c>
      <c r="T28" s="101" t="s">
        <v>87</v>
      </c>
      <c r="U28" s="103" t="s">
        <v>13</v>
      </c>
      <c r="V28" s="103" t="s">
        <v>13</v>
      </c>
      <c r="W28" s="631"/>
      <c r="X28" s="104" t="s">
        <v>33</v>
      </c>
      <c r="Y28" s="312" t="s">
        <v>33</v>
      </c>
      <c r="Z28" s="101" t="s">
        <v>11</v>
      </c>
      <c r="AA28" s="101" t="s">
        <v>11</v>
      </c>
      <c r="AB28" s="101" t="s">
        <v>11</v>
      </c>
      <c r="AC28" s="101" t="s">
        <v>11</v>
      </c>
      <c r="AD28" s="106"/>
      <c r="AE28" s="99" t="s">
        <v>11</v>
      </c>
      <c r="AF28" s="368" t="s">
        <v>224</v>
      </c>
      <c r="AG28" s="101" t="s">
        <v>11</v>
      </c>
      <c r="AH28" s="99" t="s">
        <v>11</v>
      </c>
      <c r="AI28" s="101" t="s">
        <v>11</v>
      </c>
      <c r="AJ28" s="105" t="s">
        <v>166</v>
      </c>
      <c r="AK28" s="99" t="s">
        <v>166</v>
      </c>
      <c r="AL28" s="99" t="s">
        <v>166</v>
      </c>
      <c r="AM28" s="101" t="s">
        <v>166</v>
      </c>
      <c r="AN28" s="107" t="s">
        <v>46</v>
      </c>
      <c r="AO28" s="101" t="s">
        <v>46</v>
      </c>
      <c r="AP28" s="101" t="s">
        <v>46</v>
      </c>
      <c r="AQ28" s="101" t="s">
        <v>46</v>
      </c>
      <c r="AR28" s="99" t="s">
        <v>46</v>
      </c>
      <c r="AS28" s="101"/>
      <c r="AT28" s="108" t="s">
        <v>11</v>
      </c>
      <c r="AU28" s="101" t="s">
        <v>47</v>
      </c>
      <c r="AV28" s="101" t="s">
        <v>48</v>
      </c>
      <c r="AW28" s="101" t="s">
        <v>48</v>
      </c>
      <c r="AX28" s="101" t="s">
        <v>48</v>
      </c>
      <c r="AY28" s="101" t="s">
        <v>11</v>
      </c>
      <c r="AZ28" s="99" t="s">
        <v>85</v>
      </c>
      <c r="BA28" s="101" t="s">
        <v>56</v>
      </c>
      <c r="BB28" s="105" t="s">
        <v>56</v>
      </c>
      <c r="BC28" s="103" t="s">
        <v>57</v>
      </c>
      <c r="BD28" s="109" t="s">
        <v>57</v>
      </c>
      <c r="BE28" s="103" t="s">
        <v>57</v>
      </c>
      <c r="BF28" s="317" t="s">
        <v>57</v>
      </c>
      <c r="BG28" s="101" t="s">
        <v>56</v>
      </c>
      <c r="BH28" s="101" t="s">
        <v>56</v>
      </c>
      <c r="BI28" s="101" t="s">
        <v>56</v>
      </c>
      <c r="BJ28" s="101" t="s">
        <v>56</v>
      </c>
      <c r="BK28" s="101" t="s">
        <v>56</v>
      </c>
      <c r="BL28" s="101" t="s">
        <v>56</v>
      </c>
      <c r="BM28" s="101" t="s">
        <v>56</v>
      </c>
      <c r="BN28" s="101" t="s">
        <v>56</v>
      </c>
      <c r="BO28" s="110" t="s">
        <v>58</v>
      </c>
      <c r="BP28" s="320">
        <v>3</v>
      </c>
      <c r="BQ28" s="112" t="s">
        <v>63</v>
      </c>
      <c r="BR28" s="112" t="s">
        <v>63</v>
      </c>
      <c r="BS28" s="113" t="s">
        <v>64</v>
      </c>
      <c r="BT28" s="101" t="s">
        <v>65</v>
      </c>
      <c r="BU28" s="101" t="s">
        <v>65</v>
      </c>
      <c r="BV28" s="101" t="s">
        <v>65</v>
      </c>
      <c r="BW28" s="99" t="s">
        <v>65</v>
      </c>
      <c r="BX28" s="317" t="s">
        <v>11</v>
      </c>
      <c r="BY28" s="101" t="s">
        <v>13</v>
      </c>
      <c r="BZ28" s="114" t="s">
        <v>151</v>
      </c>
      <c r="CA28" s="103" t="s">
        <v>56</v>
      </c>
      <c r="CB28" s="115"/>
      <c r="CC28" s="105" t="s">
        <v>13</v>
      </c>
      <c r="CD28" s="115"/>
      <c r="CE28" s="105" t="s">
        <v>11</v>
      </c>
      <c r="CF28" s="115"/>
      <c r="CG28" s="105" t="s">
        <v>11</v>
      </c>
      <c r="CH28" s="111" t="s">
        <v>82</v>
      </c>
      <c r="CI28" s="397" t="s">
        <v>66</v>
      </c>
      <c r="CJ28" s="116"/>
      <c r="CK28" s="116"/>
      <c r="CL28" s="116"/>
      <c r="CM28" s="103" t="s">
        <v>11</v>
      </c>
      <c r="CN28" s="103" t="s">
        <v>11</v>
      </c>
      <c r="CO28" s="103" t="s">
        <v>11</v>
      </c>
      <c r="CP28" s="103" t="s">
        <v>77</v>
      </c>
      <c r="CQ28" s="103" t="s">
        <v>11</v>
      </c>
      <c r="CR28" s="103" t="s">
        <v>81</v>
      </c>
      <c r="CS28" s="317" t="s">
        <v>56</v>
      </c>
      <c r="CT28" s="103" t="s">
        <v>11</v>
      </c>
      <c r="CU28" s="117" t="s">
        <v>56</v>
      </c>
      <c r="CV28" s="118"/>
      <c r="CW28" s="105" t="s">
        <v>11</v>
      </c>
      <c r="CX28" s="103"/>
      <c r="CY28" s="119"/>
      <c r="CZ28" s="103" t="s">
        <v>11</v>
      </c>
      <c r="DA28" s="101" t="s">
        <v>11</v>
      </c>
      <c r="DB28" s="119"/>
      <c r="DC28" s="103" t="s">
        <v>11</v>
      </c>
      <c r="DD28" s="99" t="s">
        <v>11</v>
      </c>
      <c r="DE28" s="106"/>
      <c r="DF28" s="109" t="s">
        <v>11</v>
      </c>
      <c r="DG28" s="101" t="s">
        <v>11</v>
      </c>
      <c r="DH28" s="120"/>
      <c r="DI28" s="103" t="s">
        <v>11</v>
      </c>
      <c r="DJ28" s="103" t="s">
        <v>11</v>
      </c>
      <c r="DK28" s="103" t="s">
        <v>82</v>
      </c>
      <c r="DL28" s="120"/>
      <c r="DM28" s="103" t="s">
        <v>11</v>
      </c>
      <c r="DN28" s="103" t="s">
        <v>11</v>
      </c>
      <c r="DO28" s="317" t="s">
        <v>82</v>
      </c>
      <c r="DP28" s="120"/>
      <c r="DQ28" s="103" t="s">
        <v>11</v>
      </c>
      <c r="DR28" s="103" t="s">
        <v>11</v>
      </c>
      <c r="DS28" s="410" t="s">
        <v>12</v>
      </c>
    </row>
    <row r="29" spans="1:124" s="4" customFormat="1" ht="18.75" customHeight="1">
      <c r="A29" s="302" t="s">
        <v>139</v>
      </c>
      <c r="B29" s="324" t="s">
        <v>299</v>
      </c>
      <c r="C29" s="121" t="s">
        <v>299</v>
      </c>
      <c r="D29" s="121" t="s">
        <v>299</v>
      </c>
      <c r="E29" s="121" t="s">
        <v>299</v>
      </c>
      <c r="F29" s="122"/>
      <c r="G29" s="122"/>
      <c r="H29" s="121" t="s">
        <v>299</v>
      </c>
      <c r="I29" s="324" t="s">
        <v>299</v>
      </c>
      <c r="J29" s="412" t="s">
        <v>299</v>
      </c>
      <c r="K29" s="412" t="s">
        <v>299</v>
      </c>
      <c r="L29" s="412" t="s">
        <v>299</v>
      </c>
      <c r="M29" s="412" t="s">
        <v>299</v>
      </c>
      <c r="N29" s="412" t="s">
        <v>299</v>
      </c>
      <c r="O29" s="123" t="s">
        <v>300</v>
      </c>
      <c r="P29" s="124"/>
      <c r="Q29" s="125"/>
      <c r="R29" s="123"/>
      <c r="S29" s="124"/>
      <c r="T29" s="125"/>
      <c r="U29" s="123" t="s">
        <v>300</v>
      </c>
      <c r="V29" s="124"/>
      <c r="W29" s="126" t="s">
        <v>301</v>
      </c>
      <c r="X29" s="127" t="s">
        <v>261</v>
      </c>
      <c r="Y29" s="127"/>
      <c r="Z29" s="324" t="s">
        <v>259</v>
      </c>
      <c r="AA29" s="128"/>
      <c r="AB29" s="128"/>
      <c r="AC29" s="128"/>
      <c r="AD29" s="121" t="s">
        <v>260</v>
      </c>
      <c r="AE29" s="121" t="s">
        <v>260</v>
      </c>
      <c r="AF29" s="324" t="s">
        <v>196</v>
      </c>
      <c r="AG29" s="128"/>
      <c r="AH29" s="128"/>
      <c r="AI29" s="129"/>
      <c r="AJ29" s="128" t="s">
        <v>161</v>
      </c>
      <c r="AK29" s="128"/>
      <c r="AL29" s="128"/>
      <c r="AM29" s="128"/>
      <c r="AN29" s="128" t="s">
        <v>302</v>
      </c>
      <c r="AO29" s="128"/>
      <c r="AP29" s="128"/>
      <c r="AQ29" s="128"/>
      <c r="AR29" s="128"/>
      <c r="AS29" s="324" t="s">
        <v>303</v>
      </c>
      <c r="AT29" s="130"/>
      <c r="AU29" s="121" t="s">
        <v>264</v>
      </c>
      <c r="AV29" s="121" t="s">
        <v>265</v>
      </c>
      <c r="AW29" s="128"/>
      <c r="AX29" s="128"/>
      <c r="AY29" s="131"/>
      <c r="AZ29" s="121" t="s">
        <v>266</v>
      </c>
      <c r="BA29" s="86"/>
      <c r="BB29" s="128"/>
      <c r="BC29" s="128" t="s">
        <v>304</v>
      </c>
      <c r="BD29" s="128" t="s">
        <v>304</v>
      </c>
      <c r="BE29" s="124"/>
      <c r="BF29" s="133"/>
      <c r="BG29" s="389" t="s">
        <v>302</v>
      </c>
      <c r="BH29" s="133"/>
      <c r="BI29" s="133"/>
      <c r="BJ29" s="133"/>
      <c r="BK29" s="133"/>
      <c r="BL29" s="133"/>
      <c r="BM29" s="133"/>
      <c r="BN29" s="128"/>
      <c r="BO29" s="128" t="s">
        <v>302</v>
      </c>
      <c r="BP29" s="136"/>
      <c r="BQ29" s="324" t="s">
        <v>305</v>
      </c>
      <c r="BR29" s="137"/>
      <c r="BS29" s="138"/>
      <c r="BT29" s="121" t="s">
        <v>295</v>
      </c>
      <c r="BU29" s="128"/>
      <c r="BV29" s="128"/>
      <c r="BW29" s="128"/>
      <c r="BX29" s="324" t="s">
        <v>268</v>
      </c>
      <c r="BY29" s="128" t="s">
        <v>264</v>
      </c>
      <c r="BZ29" s="139"/>
      <c r="CA29" s="128"/>
      <c r="CB29" s="128" t="s">
        <v>300</v>
      </c>
      <c r="CC29" s="140"/>
      <c r="CD29" s="141"/>
      <c r="CE29" s="128"/>
      <c r="CF29" s="141"/>
      <c r="CG29" s="128"/>
      <c r="CH29" s="121" t="s">
        <v>306</v>
      </c>
      <c r="CI29" s="142" t="s">
        <v>307</v>
      </c>
      <c r="CJ29" s="324" t="s">
        <v>308</v>
      </c>
      <c r="CK29" s="128"/>
      <c r="CL29" s="128"/>
      <c r="CM29" s="121" t="s">
        <v>309</v>
      </c>
      <c r="CN29" s="132"/>
      <c r="CO29" s="132"/>
      <c r="CP29" s="123" t="s">
        <v>310</v>
      </c>
      <c r="CQ29" s="123" t="s">
        <v>294</v>
      </c>
      <c r="CR29" s="124"/>
      <c r="CS29" s="133"/>
      <c r="CT29" s="348" t="s">
        <v>262</v>
      </c>
      <c r="CU29" s="124"/>
      <c r="CV29" s="398" t="s">
        <v>308</v>
      </c>
      <c r="CW29" s="128"/>
      <c r="CX29" s="398" t="s">
        <v>308</v>
      </c>
      <c r="CY29" s="121" t="s">
        <v>311</v>
      </c>
      <c r="CZ29" s="133"/>
      <c r="DA29" s="128"/>
      <c r="DB29" s="121" t="s">
        <v>311</v>
      </c>
      <c r="DC29" s="133"/>
      <c r="DD29" s="128"/>
      <c r="DE29" s="324" t="s">
        <v>311</v>
      </c>
      <c r="DF29" s="133"/>
      <c r="DG29" s="128"/>
      <c r="DH29" s="121" t="s">
        <v>311</v>
      </c>
      <c r="DI29" s="133"/>
      <c r="DJ29" s="128"/>
      <c r="DK29" s="143" t="s">
        <v>312</v>
      </c>
      <c r="DL29" s="121" t="s">
        <v>311</v>
      </c>
      <c r="DM29" s="133"/>
      <c r="DN29" s="128"/>
      <c r="DO29" s="143" t="s">
        <v>312</v>
      </c>
      <c r="DP29" s="324" t="s">
        <v>311</v>
      </c>
      <c r="DQ29" s="133"/>
      <c r="DR29" s="121" t="s">
        <v>311</v>
      </c>
      <c r="DS29" s="143" t="s">
        <v>312</v>
      </c>
    </row>
    <row r="30" spans="1:124" s="4" customFormat="1" ht="18.75" customHeight="1">
      <c r="A30" s="302"/>
      <c r="B30" s="325"/>
      <c r="C30" s="154"/>
      <c r="D30" s="154"/>
      <c r="E30" s="147"/>
      <c r="F30" s="145"/>
      <c r="G30" s="145"/>
      <c r="H30" s="146"/>
      <c r="I30" s="341"/>
      <c r="J30" s="145"/>
      <c r="K30" s="145"/>
      <c r="L30" s="145"/>
      <c r="M30" s="145"/>
      <c r="N30" s="145"/>
      <c r="O30" s="349" t="s">
        <v>49</v>
      </c>
      <c r="P30" s="155"/>
      <c r="Q30" s="148"/>
      <c r="R30" s="149"/>
      <c r="S30" s="147"/>
      <c r="T30" s="148"/>
      <c r="U30" s="147"/>
      <c r="V30" s="147"/>
      <c r="W30" s="150"/>
      <c r="X30" s="151"/>
      <c r="Y30" s="151"/>
      <c r="Z30" s="325"/>
      <c r="AA30" s="143"/>
      <c r="AB30" s="143"/>
      <c r="AC30" s="143"/>
      <c r="AD30" s="144"/>
      <c r="AE30" s="144"/>
      <c r="AF30" s="325"/>
      <c r="AG30" s="143"/>
      <c r="AH30" s="143"/>
      <c r="AI30" s="143"/>
      <c r="AJ30" s="143"/>
      <c r="AK30" s="143"/>
      <c r="AL30" s="143"/>
      <c r="AM30" s="143"/>
      <c r="AN30" s="152"/>
      <c r="AO30" s="143"/>
      <c r="AP30" s="143"/>
      <c r="AQ30" s="143"/>
      <c r="AR30" s="143"/>
      <c r="AS30" s="383"/>
      <c r="AT30" s="153"/>
      <c r="AU30" s="143"/>
      <c r="AV30" s="143"/>
      <c r="AW30" s="143"/>
      <c r="AX30" s="143"/>
      <c r="AY30" s="143"/>
      <c r="AZ30" s="143"/>
      <c r="BA30" s="388"/>
      <c r="BB30" s="143"/>
      <c r="BC30" s="143"/>
      <c r="BD30" s="147"/>
      <c r="BE30" s="147"/>
      <c r="BF30" s="155"/>
      <c r="BG30" s="383"/>
      <c r="BH30" s="143"/>
      <c r="BI30" s="143"/>
      <c r="BJ30" s="187"/>
      <c r="BK30" s="143"/>
      <c r="BL30" s="143"/>
      <c r="BM30" s="143"/>
      <c r="BN30" s="143"/>
      <c r="BO30" s="143"/>
      <c r="BP30" s="156"/>
      <c r="BQ30" s="325"/>
      <c r="BR30" s="157"/>
      <c r="BS30" s="158"/>
      <c r="BT30" s="144"/>
      <c r="BU30" s="143"/>
      <c r="BV30" s="143"/>
      <c r="BW30" s="143"/>
      <c r="BX30" s="325"/>
      <c r="BY30" s="143"/>
      <c r="BZ30" s="159"/>
      <c r="CA30" s="143"/>
      <c r="CB30" s="160"/>
      <c r="CC30" s="161"/>
      <c r="CD30" s="160"/>
      <c r="CE30" s="161"/>
      <c r="CF30" s="160"/>
      <c r="CG30" s="143"/>
      <c r="CH30" s="162"/>
      <c r="CI30" s="163"/>
      <c r="CJ30" s="325"/>
      <c r="CK30" s="143"/>
      <c r="CL30" s="143"/>
      <c r="CM30" s="164"/>
      <c r="CN30" s="154" t="s">
        <v>49</v>
      </c>
      <c r="CO30" s="154"/>
      <c r="CP30" s="147"/>
      <c r="CQ30" s="149"/>
      <c r="CR30" s="147"/>
      <c r="CS30" s="155" t="s">
        <v>14</v>
      </c>
      <c r="CT30" s="399"/>
      <c r="CU30" s="147" t="s">
        <v>14</v>
      </c>
      <c r="CV30" s="400"/>
      <c r="CW30" s="143"/>
      <c r="CX30" s="155"/>
      <c r="CY30" s="146" t="s">
        <v>49</v>
      </c>
      <c r="CZ30" s="149"/>
      <c r="DA30" s="143"/>
      <c r="DB30" s="146" t="s">
        <v>49</v>
      </c>
      <c r="DC30" s="149"/>
      <c r="DD30" s="143"/>
      <c r="DE30" s="406" t="s">
        <v>14</v>
      </c>
      <c r="DF30" s="155"/>
      <c r="DG30" s="143"/>
      <c r="DH30" s="146" t="s">
        <v>49</v>
      </c>
      <c r="DI30" s="155"/>
      <c r="DJ30" s="155"/>
      <c r="DK30" s="155"/>
      <c r="DL30" s="146" t="s">
        <v>158</v>
      </c>
      <c r="DM30" s="155"/>
      <c r="DN30" s="155"/>
      <c r="DO30" s="155"/>
      <c r="DP30" s="406" t="s">
        <v>49</v>
      </c>
      <c r="DQ30" s="155"/>
      <c r="DR30" s="415"/>
      <c r="DS30" s="165"/>
    </row>
    <row r="31" spans="1:124" s="7" customFormat="1" ht="18.75" customHeight="1">
      <c r="A31" s="303" t="s">
        <v>15</v>
      </c>
      <c r="B31" s="416">
        <v>13784.39</v>
      </c>
      <c r="C31" s="326">
        <v>749918</v>
      </c>
      <c r="D31" s="327">
        <v>2.431</v>
      </c>
      <c r="E31" s="328">
        <v>1766912</v>
      </c>
      <c r="F31" s="328">
        <v>872554</v>
      </c>
      <c r="G31" s="328">
        <v>894358</v>
      </c>
      <c r="H31" s="417">
        <v>128.19999999999999</v>
      </c>
      <c r="I31" s="418">
        <v>189515</v>
      </c>
      <c r="J31" s="419">
        <v>965743</v>
      </c>
      <c r="K31" s="419">
        <v>577720</v>
      </c>
      <c r="L31" s="420">
        <v>10.9</v>
      </c>
      <c r="M31" s="420">
        <v>55.7</v>
      </c>
      <c r="N31" s="420">
        <v>33.299999999999997</v>
      </c>
      <c r="O31" s="421">
        <v>9804</v>
      </c>
      <c r="P31" s="328">
        <v>27351</v>
      </c>
      <c r="Q31" s="422">
        <v>-9.6999999999999993</v>
      </c>
      <c r="R31" s="328">
        <v>53558</v>
      </c>
      <c r="S31" s="328">
        <v>58677</v>
      </c>
      <c r="T31" s="422">
        <v>-2.8</v>
      </c>
      <c r="U31" s="328">
        <v>6088</v>
      </c>
      <c r="V31" s="328">
        <v>2561</v>
      </c>
      <c r="W31" s="350">
        <v>1.37</v>
      </c>
      <c r="X31" s="351">
        <v>80.599999999999994</v>
      </c>
      <c r="Y31" s="351">
        <v>86.8</v>
      </c>
      <c r="Z31" s="364">
        <f>SUM(AA31:AC31)</f>
        <v>942997</v>
      </c>
      <c r="AA31" s="365">
        <v>58549</v>
      </c>
      <c r="AB31" s="365">
        <v>279147</v>
      </c>
      <c r="AC31" s="365">
        <v>605301</v>
      </c>
      <c r="AD31" s="328">
        <v>81677</v>
      </c>
      <c r="AE31" s="328">
        <v>802365</v>
      </c>
      <c r="AF31" s="369">
        <v>41671</v>
      </c>
      <c r="AG31" s="370">
        <v>142413</v>
      </c>
      <c r="AH31" s="370">
        <v>72090</v>
      </c>
      <c r="AI31" s="370">
        <v>70323</v>
      </c>
      <c r="AJ31" s="371">
        <v>8305647</v>
      </c>
      <c r="AK31" s="371">
        <v>6599257</v>
      </c>
      <c r="AL31" s="371">
        <v>1292546</v>
      </c>
      <c r="AM31" s="371">
        <v>413844</v>
      </c>
      <c r="AN31" s="370">
        <v>973420</v>
      </c>
      <c r="AO31" s="370">
        <v>408413</v>
      </c>
      <c r="AP31" s="370">
        <v>96655</v>
      </c>
      <c r="AQ31" s="370">
        <v>456260</v>
      </c>
      <c r="AR31" s="370">
        <v>12092</v>
      </c>
      <c r="AS31" s="421">
        <v>3269</v>
      </c>
      <c r="AT31" s="328">
        <v>153675</v>
      </c>
      <c r="AU31" s="328">
        <v>514106949</v>
      </c>
      <c r="AV31" s="326">
        <v>17337</v>
      </c>
      <c r="AW31" s="326">
        <v>3811</v>
      </c>
      <c r="AX31" s="326">
        <v>13526</v>
      </c>
      <c r="AY31" s="326">
        <v>131044</v>
      </c>
      <c r="AZ31" s="326">
        <v>4423769</v>
      </c>
      <c r="BA31" s="423">
        <v>2823</v>
      </c>
      <c r="BB31" s="424">
        <v>2921</v>
      </c>
      <c r="BC31" s="425">
        <v>7844733</v>
      </c>
      <c r="BD31" s="425">
        <v>96497</v>
      </c>
      <c r="BE31" s="425">
        <v>2705668</v>
      </c>
      <c r="BF31" s="425">
        <v>4962646</v>
      </c>
      <c r="BG31" s="426">
        <v>1214299666</v>
      </c>
      <c r="BH31" s="427">
        <v>280370437</v>
      </c>
      <c r="BI31" s="427">
        <v>10326790</v>
      </c>
      <c r="BJ31" s="427">
        <v>248862939</v>
      </c>
      <c r="BK31" s="427">
        <v>217066581</v>
      </c>
      <c r="BL31" s="427">
        <v>92979015</v>
      </c>
      <c r="BM31" s="427">
        <v>74296520</v>
      </c>
      <c r="BN31" s="427">
        <v>1132423600</v>
      </c>
      <c r="BO31" s="428">
        <v>74.783820383114588</v>
      </c>
      <c r="BP31" s="429">
        <v>0.46</v>
      </c>
      <c r="BQ31" s="421">
        <v>32895196</v>
      </c>
      <c r="BR31" s="328">
        <v>22999268</v>
      </c>
      <c r="BS31" s="430">
        <v>69.916798793355724</v>
      </c>
      <c r="BT31" s="328">
        <v>1615898</v>
      </c>
      <c r="BU31" s="328">
        <v>750316</v>
      </c>
      <c r="BV31" s="328">
        <v>127742</v>
      </c>
      <c r="BW31" s="328">
        <v>665756</v>
      </c>
      <c r="BX31" s="423">
        <v>30101</v>
      </c>
      <c r="BY31" s="425">
        <v>599</v>
      </c>
      <c r="BZ31" s="431">
        <v>3</v>
      </c>
      <c r="CA31" s="425">
        <v>1222761</v>
      </c>
      <c r="CB31" s="432">
        <v>22</v>
      </c>
      <c r="CC31" s="425">
        <v>2680</v>
      </c>
      <c r="CD31" s="432" t="s">
        <v>292</v>
      </c>
      <c r="CE31" s="425">
        <v>47</v>
      </c>
      <c r="CF31" s="432">
        <v>33</v>
      </c>
      <c r="CG31" s="425">
        <v>3099</v>
      </c>
      <c r="CH31" s="417">
        <v>87.1</v>
      </c>
      <c r="CI31" s="326">
        <v>1029</v>
      </c>
      <c r="CJ31" s="421">
        <v>124</v>
      </c>
      <c r="CK31" s="328">
        <v>1390</v>
      </c>
      <c r="CL31" s="328">
        <v>834</v>
      </c>
      <c r="CM31" s="328">
        <v>4096</v>
      </c>
      <c r="CN31" s="328">
        <v>1398</v>
      </c>
      <c r="CO31" s="328">
        <v>3791</v>
      </c>
      <c r="CP31" s="433">
        <v>6340</v>
      </c>
      <c r="CQ31" s="328">
        <v>165043</v>
      </c>
      <c r="CR31" s="434" t="s">
        <v>293</v>
      </c>
      <c r="CS31" s="434" t="s">
        <v>293</v>
      </c>
      <c r="CT31" s="421">
        <v>394859</v>
      </c>
      <c r="CU31" s="328">
        <v>132177597.361</v>
      </c>
      <c r="CV31" s="328">
        <v>391</v>
      </c>
      <c r="CW31" s="328">
        <v>35762</v>
      </c>
      <c r="CX31" s="328">
        <v>51</v>
      </c>
      <c r="CY31" s="328">
        <v>207</v>
      </c>
      <c r="CZ31" s="328">
        <v>13499</v>
      </c>
      <c r="DA31" s="328">
        <v>1536</v>
      </c>
      <c r="DB31" s="328">
        <v>112</v>
      </c>
      <c r="DC31" s="328">
        <v>13014</v>
      </c>
      <c r="DD31" s="328">
        <v>2278</v>
      </c>
      <c r="DE31" s="435">
        <v>390</v>
      </c>
      <c r="DF31" s="328">
        <v>83340</v>
      </c>
      <c r="DG31" s="328">
        <v>6510</v>
      </c>
      <c r="DH31" s="328">
        <v>212</v>
      </c>
      <c r="DI31" s="328">
        <v>44224</v>
      </c>
      <c r="DJ31" s="328">
        <v>4056</v>
      </c>
      <c r="DK31" s="327">
        <v>97.757264512773844</v>
      </c>
      <c r="DL31" s="328">
        <v>7</v>
      </c>
      <c r="DM31" s="328">
        <v>1374</v>
      </c>
      <c r="DN31" s="328">
        <v>179</v>
      </c>
      <c r="DO31" s="327">
        <v>98.265000000000001</v>
      </c>
      <c r="DP31" s="421">
        <v>97</v>
      </c>
      <c r="DQ31" s="328">
        <v>42668</v>
      </c>
      <c r="DR31" s="328">
        <v>3806</v>
      </c>
      <c r="DS31" s="428">
        <v>50.124189319718504</v>
      </c>
    </row>
    <row r="32" spans="1:124" s="4" customFormat="1" ht="18.75" customHeight="1">
      <c r="A32" s="304"/>
      <c r="B32" s="329"/>
      <c r="C32" s="11"/>
      <c r="D32" s="330"/>
      <c r="E32" s="288"/>
      <c r="F32" s="288"/>
      <c r="G32" s="288"/>
      <c r="H32" s="331"/>
      <c r="I32" s="342"/>
      <c r="J32" s="8"/>
      <c r="K32" s="8"/>
      <c r="L32" s="436"/>
      <c r="M32" s="437"/>
      <c r="N32" s="437"/>
      <c r="O32" s="342"/>
      <c r="P32" s="8"/>
      <c r="Q32" s="438"/>
      <c r="R32" s="8"/>
      <c r="S32" s="8"/>
      <c r="T32" s="438"/>
      <c r="U32" s="8"/>
      <c r="V32" s="8"/>
      <c r="W32" s="352"/>
      <c r="X32" s="353"/>
      <c r="Y32" s="353"/>
      <c r="Z32" s="342"/>
      <c r="AA32" s="8"/>
      <c r="AB32" s="8"/>
      <c r="AC32" s="8"/>
      <c r="AD32" s="8"/>
      <c r="AE32" s="8"/>
      <c r="AF32" s="372"/>
      <c r="AG32" s="373"/>
      <c r="AH32" s="373"/>
      <c r="AI32" s="373"/>
      <c r="AJ32" s="374"/>
      <c r="AK32" s="374"/>
      <c r="AL32" s="374"/>
      <c r="AM32" s="374"/>
      <c r="AN32" s="373"/>
      <c r="AO32" s="373"/>
      <c r="AP32" s="373"/>
      <c r="AQ32" s="373"/>
      <c r="AR32" s="373"/>
      <c r="AS32" s="384"/>
      <c r="AT32" s="11"/>
      <c r="AU32" s="11"/>
      <c r="AV32" s="11"/>
      <c r="AW32" s="11"/>
      <c r="AX32" s="11"/>
      <c r="AY32" s="11"/>
      <c r="AZ32" s="11"/>
      <c r="BA32" s="342"/>
      <c r="BB32" s="439"/>
      <c r="BC32" s="8"/>
      <c r="BD32" s="8"/>
      <c r="BE32" s="8"/>
      <c r="BF32" s="8"/>
      <c r="BG32" s="372"/>
      <c r="BH32" s="373"/>
      <c r="BI32" s="373"/>
      <c r="BJ32" s="373"/>
      <c r="BK32" s="373"/>
      <c r="BL32" s="373"/>
      <c r="BM32" s="373"/>
      <c r="BN32" s="373"/>
      <c r="BO32" s="390"/>
      <c r="BP32" s="9"/>
      <c r="BQ32" s="342"/>
      <c r="BR32" s="8"/>
      <c r="BS32" s="393"/>
      <c r="BT32" s="8"/>
      <c r="BU32" s="8"/>
      <c r="BV32" s="8"/>
      <c r="BW32" s="8"/>
      <c r="BX32" s="342"/>
      <c r="BY32" s="8"/>
      <c r="BZ32" s="12"/>
      <c r="CA32" s="8"/>
      <c r="CB32" s="8"/>
      <c r="CC32" s="8"/>
      <c r="CD32" s="8"/>
      <c r="CE32" s="8"/>
      <c r="CF32" s="8"/>
      <c r="CG32" s="8"/>
      <c r="CH32" s="353"/>
      <c r="CI32" s="6"/>
      <c r="CJ32" s="342"/>
      <c r="CK32" s="8"/>
      <c r="CL32" s="8"/>
      <c r="CM32" s="8"/>
      <c r="CN32" s="8"/>
      <c r="CO32" s="8"/>
      <c r="CP32" s="440"/>
      <c r="CQ32" s="8"/>
      <c r="CR32" s="8"/>
      <c r="CS32" s="8"/>
      <c r="CT32" s="342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402"/>
      <c r="DF32" s="403"/>
      <c r="DG32" s="403"/>
      <c r="DH32" s="403"/>
      <c r="DI32" s="403"/>
      <c r="DJ32" s="403"/>
      <c r="DK32" s="404"/>
      <c r="DL32" s="10"/>
      <c r="DM32" s="10"/>
      <c r="DN32" s="10"/>
      <c r="DO32" s="33"/>
      <c r="DP32" s="342"/>
      <c r="DQ32" s="8"/>
      <c r="DR32" s="8"/>
      <c r="DS32" s="10"/>
    </row>
    <row r="33" spans="1:123" s="4" customFormat="1" ht="18.75" customHeight="1">
      <c r="A33" s="305" t="s">
        <v>152</v>
      </c>
      <c r="B33" s="332">
        <f>SUM(B35:B51)</f>
        <v>3372.7400000000002</v>
      </c>
      <c r="C33" s="441">
        <f>SUM(C35:C51)</f>
        <v>251358</v>
      </c>
      <c r="D33" s="442">
        <v>2.4300000000000002</v>
      </c>
      <c r="E33" s="443">
        <f>SUM(E35:E51)</f>
        <v>611517</v>
      </c>
      <c r="F33" s="166">
        <f>SUM(F35:F51)</f>
        <v>302105</v>
      </c>
      <c r="G33" s="166">
        <f>SUM(G35:G51)</f>
        <v>309412</v>
      </c>
      <c r="H33" s="444">
        <f>E33/B33</f>
        <v>181.31163386445439</v>
      </c>
      <c r="I33" s="343">
        <f>SUM(I35:I51)</f>
        <v>68649</v>
      </c>
      <c r="J33" s="166">
        <f>SUM(J35:J51)</f>
        <v>344398</v>
      </c>
      <c r="K33" s="166">
        <f>SUM(K35:K51)</f>
        <v>189371</v>
      </c>
      <c r="L33" s="445">
        <f>I33/E33*100</f>
        <v>11.226016611148996</v>
      </c>
      <c r="M33" s="445">
        <f>J33/E33*100</f>
        <v>56.318630553198034</v>
      </c>
      <c r="N33" s="445">
        <f>K33/E33*100</f>
        <v>30.967413824963163</v>
      </c>
      <c r="O33" s="343">
        <f t="shared" ref="O33:V33" si="0">SUM(O35:O51)</f>
        <v>3475</v>
      </c>
      <c r="P33" s="166">
        <f t="shared" si="0"/>
        <v>8369</v>
      </c>
      <c r="Q33" s="446">
        <f>(O33-P33)/E33*1000</f>
        <v>-8.003048157287532</v>
      </c>
      <c r="R33" s="166">
        <f t="shared" si="0"/>
        <v>19253</v>
      </c>
      <c r="S33" s="166">
        <f t="shared" si="0"/>
        <v>20183</v>
      </c>
      <c r="T33" s="446">
        <f>(R33-S33)/E33*1000</f>
        <v>-1.520808088736699</v>
      </c>
      <c r="U33" s="166">
        <f t="shared" si="0"/>
        <v>2131</v>
      </c>
      <c r="V33" s="166">
        <f t="shared" si="0"/>
        <v>874</v>
      </c>
      <c r="W33" s="167" t="s">
        <v>208</v>
      </c>
      <c r="X33" s="168" t="s">
        <v>208</v>
      </c>
      <c r="Y33" s="168" t="s">
        <v>208</v>
      </c>
      <c r="Z33" s="343">
        <f>SUM(Z35:Z51)</f>
        <v>331661</v>
      </c>
      <c r="AA33" s="166">
        <f t="shared" ref="AA33:AZ33" si="1">SUM(AA35:AA51)</f>
        <v>20489</v>
      </c>
      <c r="AB33" s="166">
        <f t="shared" si="1"/>
        <v>97791</v>
      </c>
      <c r="AC33" s="166">
        <f t="shared" si="1"/>
        <v>213381</v>
      </c>
      <c r="AD33" s="166">
        <f t="shared" si="1"/>
        <v>28077</v>
      </c>
      <c r="AE33" s="166">
        <f t="shared" si="1"/>
        <v>283399</v>
      </c>
      <c r="AF33" s="375">
        <f t="shared" si="1"/>
        <v>16477</v>
      </c>
      <c r="AG33" s="169">
        <f t="shared" si="1"/>
        <v>54561</v>
      </c>
      <c r="AH33" s="170">
        <f t="shared" si="1"/>
        <v>27570</v>
      </c>
      <c r="AI33" s="170">
        <f t="shared" si="1"/>
        <v>26991</v>
      </c>
      <c r="AJ33" s="171">
        <f t="shared" si="1"/>
        <v>3159899</v>
      </c>
      <c r="AK33" s="172">
        <f t="shared" si="1"/>
        <v>2546615</v>
      </c>
      <c r="AL33" s="172">
        <f t="shared" si="1"/>
        <v>557208</v>
      </c>
      <c r="AM33" s="172">
        <f t="shared" si="1"/>
        <v>56076</v>
      </c>
      <c r="AN33" s="169">
        <f>SUM(AN35:AN51)</f>
        <v>195273</v>
      </c>
      <c r="AO33" s="170">
        <f>SUM(AO35:AO51)</f>
        <v>63455</v>
      </c>
      <c r="AP33" s="170">
        <f>SUM(AP35:AP51)</f>
        <v>21867</v>
      </c>
      <c r="AQ33" s="447">
        <f>SUM(AQ35:AQ51)</f>
        <v>107221</v>
      </c>
      <c r="AR33" s="448">
        <f>SUM(AR35:AR51)</f>
        <v>2730</v>
      </c>
      <c r="AS33" s="343">
        <f t="shared" si="1"/>
        <v>1164</v>
      </c>
      <c r="AT33" s="166">
        <f t="shared" si="1"/>
        <v>55074</v>
      </c>
      <c r="AU33" s="166">
        <f t="shared" si="1"/>
        <v>174115339</v>
      </c>
      <c r="AV33" s="166">
        <f t="shared" si="1"/>
        <v>5883</v>
      </c>
      <c r="AW33" s="166">
        <f t="shared" si="1"/>
        <v>1541</v>
      </c>
      <c r="AX33" s="166">
        <f t="shared" si="1"/>
        <v>4342</v>
      </c>
      <c r="AY33" s="166">
        <f t="shared" si="1"/>
        <v>47177</v>
      </c>
      <c r="AZ33" s="166">
        <f t="shared" si="1"/>
        <v>1884052</v>
      </c>
      <c r="BA33" s="449">
        <f>SUM(BA35:BA51)/17</f>
        <v>2536.8823529411766</v>
      </c>
      <c r="BB33" s="450">
        <f>SUM(BB35:BB51)/17</f>
        <v>2648.294117647059</v>
      </c>
      <c r="BC33" s="450">
        <f t="shared" ref="BC33:BM33" si="2">SUM(BC35:BC51)</f>
        <v>2592202</v>
      </c>
      <c r="BD33" s="450">
        <f t="shared" si="2"/>
        <v>30729</v>
      </c>
      <c r="BE33" s="450">
        <f t="shared" si="2"/>
        <v>852522</v>
      </c>
      <c r="BF33" s="450">
        <f t="shared" si="2"/>
        <v>1682539</v>
      </c>
      <c r="BG33" s="375">
        <f t="shared" si="2"/>
        <v>351187806</v>
      </c>
      <c r="BH33" s="451">
        <f t="shared" si="2"/>
        <v>90396960</v>
      </c>
      <c r="BI33" s="451">
        <f t="shared" si="2"/>
        <v>3537324</v>
      </c>
      <c r="BJ33" s="451">
        <f t="shared" si="2"/>
        <v>72654810</v>
      </c>
      <c r="BK33" s="451">
        <f t="shared" si="2"/>
        <v>60615651</v>
      </c>
      <c r="BL33" s="451">
        <f t="shared" si="2"/>
        <v>24433603</v>
      </c>
      <c r="BM33" s="451">
        <f t="shared" si="2"/>
        <v>25814440</v>
      </c>
      <c r="BN33" s="451">
        <f>SUM(BN35:BN51)</f>
        <v>332024003</v>
      </c>
      <c r="BO33" s="173" t="s">
        <v>16</v>
      </c>
      <c r="BP33" s="173" t="s">
        <v>16</v>
      </c>
      <c r="BQ33" s="343">
        <f t="shared" ref="BQ33:CI33" si="3">SUM(BQ35:BQ51)</f>
        <v>11861762</v>
      </c>
      <c r="BR33" s="166">
        <f t="shared" si="3"/>
        <v>8479603</v>
      </c>
      <c r="BS33" s="452">
        <f>BR33/BQ33*100</f>
        <v>71.486875221404716</v>
      </c>
      <c r="BT33" s="166">
        <f t="shared" si="3"/>
        <v>562721</v>
      </c>
      <c r="BU33" s="166">
        <f t="shared" si="3"/>
        <v>263776</v>
      </c>
      <c r="BV33" s="166">
        <f t="shared" si="3"/>
        <v>47694</v>
      </c>
      <c r="BW33" s="166">
        <f t="shared" si="3"/>
        <v>226429</v>
      </c>
      <c r="BX33" s="343">
        <f>SUM(BX35:BX51)</f>
        <v>9351</v>
      </c>
      <c r="BY33" s="166">
        <f t="shared" si="3"/>
        <v>203</v>
      </c>
      <c r="BZ33" s="453">
        <f>BY33/E33*10000</f>
        <v>3.3196133549844076</v>
      </c>
      <c r="CA33" s="166">
        <f>SUM(CA35:CA51)</f>
        <v>271467</v>
      </c>
      <c r="CB33" s="454"/>
      <c r="CC33" s="166">
        <f t="shared" si="3"/>
        <v>922</v>
      </c>
      <c r="CD33" s="455"/>
      <c r="CE33" s="166">
        <f t="shared" si="3"/>
        <v>12</v>
      </c>
      <c r="CF33" s="455"/>
      <c r="CG33" s="166">
        <f t="shared" si="3"/>
        <v>1054</v>
      </c>
      <c r="CH33" s="174" t="s">
        <v>167</v>
      </c>
      <c r="CI33" s="166">
        <f t="shared" si="3"/>
        <v>15886.350059715394</v>
      </c>
      <c r="CJ33" s="343">
        <f t="shared" ref="CJ33:CO33" si="4">SUM(CJ35:CJ51)</f>
        <v>38</v>
      </c>
      <c r="CK33" s="166">
        <f t="shared" si="4"/>
        <v>449</v>
      </c>
      <c r="CL33" s="166">
        <f t="shared" si="4"/>
        <v>290</v>
      </c>
      <c r="CM33" s="166">
        <f t="shared" si="4"/>
        <v>1191</v>
      </c>
      <c r="CN33" s="166">
        <f t="shared" si="4"/>
        <v>591</v>
      </c>
      <c r="CO33" s="166">
        <f t="shared" si="4"/>
        <v>1240</v>
      </c>
      <c r="CP33" s="456" t="s">
        <v>208</v>
      </c>
      <c r="CQ33" s="434" t="s">
        <v>208</v>
      </c>
      <c r="CR33" s="434" t="s">
        <v>208</v>
      </c>
      <c r="CS33" s="456" t="s">
        <v>208</v>
      </c>
      <c r="CT33" s="343">
        <f t="shared" ref="CT33:DA33" si="5">SUM(CT35:CT51)</f>
        <v>127636</v>
      </c>
      <c r="CU33" s="166">
        <f t="shared" si="5"/>
        <v>40783060.914000005</v>
      </c>
      <c r="CV33" s="166">
        <f t="shared" si="5"/>
        <v>130</v>
      </c>
      <c r="CW33" s="166">
        <f t="shared" si="5"/>
        <v>11817</v>
      </c>
      <c r="CX33" s="166">
        <f t="shared" si="5"/>
        <v>12</v>
      </c>
      <c r="CY33" s="166">
        <f t="shared" si="5"/>
        <v>72</v>
      </c>
      <c r="CZ33" s="166">
        <f t="shared" si="5"/>
        <v>5624</v>
      </c>
      <c r="DA33" s="166">
        <f t="shared" si="5"/>
        <v>627</v>
      </c>
      <c r="DB33" s="166">
        <f>SUM(DB35:DB51)</f>
        <v>33</v>
      </c>
      <c r="DC33" s="166">
        <f>SUM(DC35:DC51)</f>
        <v>4352</v>
      </c>
      <c r="DD33" s="166">
        <f>SUM(DD35:DD51)</f>
        <v>744</v>
      </c>
      <c r="DE33" s="343">
        <f t="shared" ref="DE33:DN33" si="6">SUM(DE35:DE51)</f>
        <v>129</v>
      </c>
      <c r="DF33" s="166">
        <f t="shared" si="6"/>
        <v>29961</v>
      </c>
      <c r="DG33" s="166">
        <f t="shared" si="6"/>
        <v>2213</v>
      </c>
      <c r="DH33" s="166">
        <f t="shared" si="6"/>
        <v>65</v>
      </c>
      <c r="DI33" s="166">
        <f t="shared" si="6"/>
        <v>15819</v>
      </c>
      <c r="DJ33" s="166">
        <f t="shared" si="6"/>
        <v>1341</v>
      </c>
      <c r="DK33" s="174" t="s">
        <v>167</v>
      </c>
      <c r="DL33" s="166">
        <f t="shared" si="6"/>
        <v>3</v>
      </c>
      <c r="DM33" s="166">
        <f t="shared" si="6"/>
        <v>668</v>
      </c>
      <c r="DN33" s="166">
        <f t="shared" si="6"/>
        <v>69</v>
      </c>
      <c r="DO33" s="174" t="s">
        <v>167</v>
      </c>
      <c r="DP33" s="343">
        <f>SUM(DP35:DP51)</f>
        <v>26</v>
      </c>
      <c r="DQ33" s="166">
        <f>SUM(DQ35:DQ51)</f>
        <v>15054</v>
      </c>
      <c r="DR33" s="166">
        <f>SUM(DR35:DR51)</f>
        <v>1178</v>
      </c>
      <c r="DS33" s="174" t="s">
        <v>167</v>
      </c>
    </row>
    <row r="34" spans="1:123" s="4" customFormat="1" ht="18.75" customHeight="1">
      <c r="A34" s="306"/>
      <c r="B34" s="333"/>
      <c r="C34" s="175"/>
      <c r="D34" s="334"/>
      <c r="E34" s="176"/>
      <c r="F34" s="176"/>
      <c r="G34" s="176"/>
      <c r="H34" s="335"/>
      <c r="I34" s="344"/>
      <c r="J34" s="177"/>
      <c r="K34" s="177"/>
      <c r="L34" s="345"/>
      <c r="M34" s="346"/>
      <c r="N34" s="346"/>
      <c r="O34" s="344"/>
      <c r="P34" s="177"/>
      <c r="Q34" s="290"/>
      <c r="R34" s="177"/>
      <c r="S34" s="177"/>
      <c r="T34" s="290"/>
      <c r="U34" s="177"/>
      <c r="V34" s="177"/>
      <c r="W34" s="354"/>
      <c r="X34" s="355"/>
      <c r="Y34" s="355"/>
      <c r="Z34" s="344"/>
      <c r="AA34" s="177"/>
      <c r="AB34" s="177"/>
      <c r="AC34" s="177"/>
      <c r="AD34" s="177"/>
      <c r="AE34" s="177"/>
      <c r="AF34" s="376"/>
      <c r="AG34" s="377"/>
      <c r="AH34" s="377"/>
      <c r="AI34" s="377"/>
      <c r="AJ34" s="185"/>
      <c r="AK34" s="185"/>
      <c r="AL34" s="185"/>
      <c r="AM34" s="185"/>
      <c r="AN34" s="377"/>
      <c r="AO34" s="377"/>
      <c r="AP34" s="377"/>
      <c r="AQ34" s="377"/>
      <c r="AR34" s="377"/>
      <c r="AS34" s="385"/>
      <c r="AT34" s="175"/>
      <c r="AU34" s="175"/>
      <c r="AV34" s="175"/>
      <c r="AW34" s="175"/>
      <c r="AX34" s="175"/>
      <c r="AY34" s="175"/>
      <c r="AZ34" s="175"/>
      <c r="BA34" s="344"/>
      <c r="BB34" s="178"/>
      <c r="BC34" s="177"/>
      <c r="BD34" s="177"/>
      <c r="BE34" s="177"/>
      <c r="BF34" s="177"/>
      <c r="BG34" s="376"/>
      <c r="BH34" s="377"/>
      <c r="BI34" s="377"/>
      <c r="BJ34" s="377"/>
      <c r="BK34" s="377"/>
      <c r="BL34" s="377"/>
      <c r="BM34" s="377"/>
      <c r="BN34" s="377"/>
      <c r="BO34" s="391"/>
      <c r="BP34" s="179"/>
      <c r="BQ34" s="344"/>
      <c r="BR34" s="177"/>
      <c r="BS34" s="394"/>
      <c r="BT34" s="177"/>
      <c r="BU34" s="177"/>
      <c r="BV34" s="177"/>
      <c r="BW34" s="177"/>
      <c r="BX34" s="344"/>
      <c r="BY34" s="177"/>
      <c r="BZ34" s="180"/>
      <c r="CA34" s="177"/>
      <c r="CB34" s="177"/>
      <c r="CC34" s="177"/>
      <c r="CD34" s="177"/>
      <c r="CE34" s="177"/>
      <c r="CF34" s="177"/>
      <c r="CG34" s="177"/>
      <c r="CH34" s="355"/>
      <c r="CI34" s="163"/>
      <c r="CJ34" s="344"/>
      <c r="CK34" s="177"/>
      <c r="CL34" s="177"/>
      <c r="CM34" s="177"/>
      <c r="CN34" s="177"/>
      <c r="CO34" s="177"/>
      <c r="CP34" s="457"/>
      <c r="CQ34" s="177"/>
      <c r="CR34" s="177"/>
      <c r="CS34" s="177"/>
      <c r="CT34" s="344"/>
      <c r="CU34" s="177"/>
      <c r="CV34" s="177"/>
      <c r="CW34" s="177"/>
      <c r="CX34" s="177"/>
      <c r="CY34" s="177"/>
      <c r="CZ34" s="177"/>
      <c r="DA34" s="177"/>
      <c r="DB34" s="177"/>
      <c r="DC34" s="177"/>
      <c r="DD34" s="177"/>
      <c r="DE34" s="401"/>
      <c r="DF34" s="155"/>
      <c r="DG34" s="155"/>
      <c r="DH34" s="155"/>
      <c r="DI34" s="155"/>
      <c r="DJ34" s="155"/>
      <c r="DK34" s="405"/>
      <c r="DL34" s="181"/>
      <c r="DM34" s="181"/>
      <c r="DN34" s="181"/>
      <c r="DO34" s="182"/>
      <c r="DP34" s="344"/>
      <c r="DQ34" s="177"/>
      <c r="DR34" s="177"/>
      <c r="DS34" s="181"/>
    </row>
    <row r="35" spans="1:123" s="4" customFormat="1" ht="18.75" customHeight="1">
      <c r="A35" s="306" t="s">
        <v>17</v>
      </c>
      <c r="B35" s="336">
        <v>757.2</v>
      </c>
      <c r="C35" s="458">
        <v>143043</v>
      </c>
      <c r="D35" s="334">
        <v>2.2000000000000002</v>
      </c>
      <c r="E35" s="177">
        <v>321674</v>
      </c>
      <c r="F35" s="459">
        <v>158825</v>
      </c>
      <c r="G35" s="459">
        <v>162849</v>
      </c>
      <c r="H35" s="335">
        <v>424.8</v>
      </c>
      <c r="I35" s="460">
        <v>36947</v>
      </c>
      <c r="J35" s="183">
        <v>186639</v>
      </c>
      <c r="K35" s="183">
        <v>89469</v>
      </c>
      <c r="L35" s="461">
        <v>11.8</v>
      </c>
      <c r="M35" s="461">
        <v>59.6</v>
      </c>
      <c r="N35" s="461">
        <v>28.579323122135087</v>
      </c>
      <c r="O35" s="462">
        <v>1978</v>
      </c>
      <c r="P35" s="289">
        <v>3708</v>
      </c>
      <c r="Q35" s="290">
        <v>-5.3107885753579414</v>
      </c>
      <c r="R35" s="177">
        <v>10747</v>
      </c>
      <c r="S35" s="463">
        <v>11224</v>
      </c>
      <c r="T35" s="290">
        <v>-1.4643041332056288</v>
      </c>
      <c r="U35" s="464">
        <v>1309</v>
      </c>
      <c r="V35" s="464">
        <v>541</v>
      </c>
      <c r="W35" s="356">
        <v>1.34</v>
      </c>
      <c r="X35" s="357">
        <v>81</v>
      </c>
      <c r="Y35" s="357">
        <v>87.1</v>
      </c>
      <c r="Z35" s="366">
        <v>171230</v>
      </c>
      <c r="AA35" s="178">
        <v>5012</v>
      </c>
      <c r="AB35" s="178">
        <v>42472</v>
      </c>
      <c r="AC35" s="178">
        <v>123746</v>
      </c>
      <c r="AD35" s="187">
        <v>15045</v>
      </c>
      <c r="AE35" s="297">
        <v>162868</v>
      </c>
      <c r="AF35" s="378">
        <v>3611</v>
      </c>
      <c r="AG35" s="377">
        <v>12432</v>
      </c>
      <c r="AH35" s="184">
        <v>6163</v>
      </c>
      <c r="AI35" s="184">
        <v>6269</v>
      </c>
      <c r="AJ35" s="379">
        <f t="shared" ref="AJ35:AJ51" si="7">AK35+AL35+AM35</f>
        <v>828185</v>
      </c>
      <c r="AK35" s="185">
        <v>737004</v>
      </c>
      <c r="AL35" s="185">
        <v>83846</v>
      </c>
      <c r="AM35" s="185">
        <v>7335</v>
      </c>
      <c r="AN35" s="377">
        <v>39703</v>
      </c>
      <c r="AO35" s="184">
        <v>9978</v>
      </c>
      <c r="AP35" s="184">
        <v>7039</v>
      </c>
      <c r="AQ35" s="465">
        <v>20464</v>
      </c>
      <c r="AR35" s="466">
        <v>2221</v>
      </c>
      <c r="AS35" s="467">
        <v>390</v>
      </c>
      <c r="AT35" s="468">
        <v>18288</v>
      </c>
      <c r="AU35" s="469">
        <v>69976217</v>
      </c>
      <c r="AV35" s="186">
        <v>3092</v>
      </c>
      <c r="AW35" s="194">
        <v>1089</v>
      </c>
      <c r="AX35" s="194">
        <v>2003</v>
      </c>
      <c r="AY35" s="194">
        <v>28994</v>
      </c>
      <c r="AZ35" s="194">
        <v>1401370</v>
      </c>
      <c r="BA35" s="467">
        <v>2959</v>
      </c>
      <c r="BB35" s="187">
        <v>3078</v>
      </c>
      <c r="BC35" s="468">
        <v>1386301</v>
      </c>
      <c r="BD35" s="468">
        <v>7449</v>
      </c>
      <c r="BE35" s="468">
        <v>311494</v>
      </c>
      <c r="BF35" s="468">
        <v>1053234</v>
      </c>
      <c r="BG35" s="470">
        <v>156163710</v>
      </c>
      <c r="BH35" s="471">
        <v>51751042</v>
      </c>
      <c r="BI35" s="471">
        <v>1217257</v>
      </c>
      <c r="BJ35" s="471">
        <v>14274279</v>
      </c>
      <c r="BK35" s="471">
        <v>31291253</v>
      </c>
      <c r="BL35" s="471">
        <v>10082438</v>
      </c>
      <c r="BM35" s="471">
        <v>11715006</v>
      </c>
      <c r="BN35" s="471">
        <v>148796156</v>
      </c>
      <c r="BO35" s="181">
        <v>62.245259212207074</v>
      </c>
      <c r="BP35" s="179">
        <v>0.83</v>
      </c>
      <c r="BQ35" s="344">
        <v>3314518</v>
      </c>
      <c r="BR35" s="177">
        <v>2746773</v>
      </c>
      <c r="BS35" s="394">
        <v>82.870963440234746</v>
      </c>
      <c r="BT35" s="289">
        <v>274153</v>
      </c>
      <c r="BU35" s="289">
        <v>140540</v>
      </c>
      <c r="BV35" s="289">
        <v>24216</v>
      </c>
      <c r="BW35" s="289">
        <v>97698</v>
      </c>
      <c r="BX35" s="472">
        <v>2109</v>
      </c>
      <c r="BY35" s="187">
        <v>83</v>
      </c>
      <c r="BZ35" s="473">
        <v>2.5</v>
      </c>
      <c r="CA35" s="177">
        <v>78324</v>
      </c>
      <c r="CB35" s="474"/>
      <c r="CC35" s="187">
        <v>561</v>
      </c>
      <c r="CD35" s="161"/>
      <c r="CE35" s="187">
        <v>5</v>
      </c>
      <c r="CF35" s="161"/>
      <c r="CG35" s="187">
        <v>643</v>
      </c>
      <c r="CH35" s="475">
        <v>93.9</v>
      </c>
      <c r="CI35" s="187">
        <v>1183.3918444966698</v>
      </c>
      <c r="CJ35" s="366">
        <v>22</v>
      </c>
      <c r="CK35" s="178">
        <v>234</v>
      </c>
      <c r="CL35" s="178">
        <v>171</v>
      </c>
      <c r="CM35" s="457">
        <v>866</v>
      </c>
      <c r="CN35" s="457">
        <v>434</v>
      </c>
      <c r="CO35" s="457">
        <v>835</v>
      </c>
      <c r="CP35" s="476">
        <v>6300</v>
      </c>
      <c r="CQ35" s="178">
        <v>31214</v>
      </c>
      <c r="CR35" s="178">
        <v>79037</v>
      </c>
      <c r="CS35" s="178">
        <v>45642166</v>
      </c>
      <c r="CT35" s="366">
        <v>62475</v>
      </c>
      <c r="CU35" s="476">
        <v>19313294.184999999</v>
      </c>
      <c r="CV35" s="178">
        <v>60</v>
      </c>
      <c r="CW35" s="178">
        <v>5039</v>
      </c>
      <c r="CX35" s="457">
        <v>1</v>
      </c>
      <c r="CY35" s="477">
        <v>30</v>
      </c>
      <c r="CZ35" s="477">
        <v>4071</v>
      </c>
      <c r="DA35" s="477">
        <v>457</v>
      </c>
      <c r="DB35" s="477">
        <v>6</v>
      </c>
      <c r="DC35" s="477">
        <v>829</v>
      </c>
      <c r="DD35" s="477">
        <v>127</v>
      </c>
      <c r="DE35" s="383">
        <v>52</v>
      </c>
      <c r="DF35" s="478">
        <v>15939</v>
      </c>
      <c r="DG35" s="479">
        <v>1032</v>
      </c>
      <c r="DH35" s="480">
        <v>26</v>
      </c>
      <c r="DI35" s="480">
        <v>8180</v>
      </c>
      <c r="DJ35" s="481">
        <v>637</v>
      </c>
      <c r="DK35" s="482">
        <v>96.059637912673054</v>
      </c>
      <c r="DL35" s="480">
        <v>2</v>
      </c>
      <c r="DM35" s="480">
        <v>408</v>
      </c>
      <c r="DN35" s="481">
        <v>48</v>
      </c>
      <c r="DO35" s="482">
        <v>96.078000000000003</v>
      </c>
      <c r="DP35" s="483">
        <v>13</v>
      </c>
      <c r="DQ35" s="477">
        <v>9832</v>
      </c>
      <c r="DR35" s="477">
        <v>657</v>
      </c>
      <c r="DS35" s="181">
        <v>62.124060150375939</v>
      </c>
    </row>
    <row r="36" spans="1:123" s="4" customFormat="1" ht="18.75" customHeight="1">
      <c r="A36" s="307" t="s">
        <v>18</v>
      </c>
      <c r="B36" s="337">
        <v>279.43</v>
      </c>
      <c r="C36" s="484">
        <v>27887</v>
      </c>
      <c r="D36" s="485">
        <v>2.6</v>
      </c>
      <c r="E36" s="486">
        <v>73103</v>
      </c>
      <c r="F36" s="487">
        <v>35882</v>
      </c>
      <c r="G36" s="487">
        <v>37221</v>
      </c>
      <c r="H36" s="488">
        <v>261.60000000000002</v>
      </c>
      <c r="I36" s="489">
        <v>8798</v>
      </c>
      <c r="J36" s="490">
        <v>41304</v>
      </c>
      <c r="K36" s="490">
        <v>21960</v>
      </c>
      <c r="L36" s="491">
        <v>12.2</v>
      </c>
      <c r="M36" s="491">
        <v>57.3</v>
      </c>
      <c r="N36" s="491">
        <v>30.473758707779414</v>
      </c>
      <c r="O36" s="492">
        <v>457</v>
      </c>
      <c r="P36" s="291">
        <v>963</v>
      </c>
      <c r="Q36" s="493">
        <v>-6.8229932174593113</v>
      </c>
      <c r="R36" s="486">
        <v>2201</v>
      </c>
      <c r="S36" s="494">
        <v>2173</v>
      </c>
      <c r="T36" s="493">
        <v>0.37755693693450731</v>
      </c>
      <c r="U36" s="495">
        <v>223</v>
      </c>
      <c r="V36" s="495">
        <v>86</v>
      </c>
      <c r="W36" s="358">
        <v>1.44</v>
      </c>
      <c r="X36" s="359">
        <v>80.8</v>
      </c>
      <c r="Y36" s="359">
        <v>87.2</v>
      </c>
      <c r="Z36" s="367">
        <v>40177</v>
      </c>
      <c r="AA36" s="292">
        <v>3235</v>
      </c>
      <c r="AB36" s="292">
        <v>12669</v>
      </c>
      <c r="AC36" s="292">
        <v>24273</v>
      </c>
      <c r="AD36" s="496">
        <v>3080</v>
      </c>
      <c r="AE36" s="296">
        <v>28698</v>
      </c>
      <c r="AF36" s="380">
        <v>2451</v>
      </c>
      <c r="AG36" s="381">
        <v>9224</v>
      </c>
      <c r="AH36" s="188">
        <v>4692</v>
      </c>
      <c r="AI36" s="188">
        <v>4532</v>
      </c>
      <c r="AJ36" s="382">
        <f t="shared" si="7"/>
        <v>560435</v>
      </c>
      <c r="AK36" s="189">
        <v>478789</v>
      </c>
      <c r="AL36" s="189">
        <v>55637</v>
      </c>
      <c r="AM36" s="189">
        <v>26009</v>
      </c>
      <c r="AN36" s="381">
        <v>11812</v>
      </c>
      <c r="AO36" s="188">
        <v>2745</v>
      </c>
      <c r="AP36" s="188">
        <v>1882</v>
      </c>
      <c r="AQ36" s="497">
        <v>6999</v>
      </c>
      <c r="AR36" s="498">
        <v>186</v>
      </c>
      <c r="AS36" s="499">
        <v>151</v>
      </c>
      <c r="AT36" s="500">
        <v>6913</v>
      </c>
      <c r="AU36" s="501">
        <v>17312092</v>
      </c>
      <c r="AV36" s="190">
        <v>656</v>
      </c>
      <c r="AW36" s="193">
        <v>142</v>
      </c>
      <c r="AX36" s="193">
        <v>514</v>
      </c>
      <c r="AY36" s="193">
        <v>4715</v>
      </c>
      <c r="AZ36" s="193">
        <v>131570</v>
      </c>
      <c r="BA36" s="499">
        <v>2673</v>
      </c>
      <c r="BB36" s="496">
        <v>2768</v>
      </c>
      <c r="BC36" s="500">
        <v>265389</v>
      </c>
      <c r="BD36" s="500">
        <v>4271</v>
      </c>
      <c r="BE36" s="500">
        <v>86553</v>
      </c>
      <c r="BF36" s="500">
        <v>171861</v>
      </c>
      <c r="BG36" s="502">
        <v>36685610</v>
      </c>
      <c r="BH36" s="503">
        <v>9714490</v>
      </c>
      <c r="BI36" s="503">
        <v>468864</v>
      </c>
      <c r="BJ36" s="503">
        <v>8655352</v>
      </c>
      <c r="BK36" s="503">
        <v>7286770</v>
      </c>
      <c r="BL36" s="503">
        <v>2907641</v>
      </c>
      <c r="BM36" s="503">
        <v>2219600</v>
      </c>
      <c r="BN36" s="503">
        <v>35452235</v>
      </c>
      <c r="BO36" s="504">
        <v>117.48334061308124</v>
      </c>
      <c r="BP36" s="505">
        <v>0.56999999999999995</v>
      </c>
      <c r="BQ36" s="506">
        <v>1469397</v>
      </c>
      <c r="BR36" s="486">
        <v>1044418</v>
      </c>
      <c r="BS36" s="507">
        <v>71.078000023138742</v>
      </c>
      <c r="BT36" s="291">
        <v>68299</v>
      </c>
      <c r="BU36" s="291">
        <v>31879</v>
      </c>
      <c r="BV36" s="291">
        <v>5550</v>
      </c>
      <c r="BW36" s="291">
        <v>27901</v>
      </c>
      <c r="BX36" s="508">
        <v>855</v>
      </c>
      <c r="BY36" s="496">
        <v>17</v>
      </c>
      <c r="BZ36" s="509">
        <v>2.2999999999999998</v>
      </c>
      <c r="CA36" s="496">
        <v>61116</v>
      </c>
      <c r="CB36" s="510"/>
      <c r="CC36" s="496">
        <v>118</v>
      </c>
      <c r="CD36" s="511"/>
      <c r="CE36" s="496">
        <v>3</v>
      </c>
      <c r="CF36" s="511"/>
      <c r="CG36" s="496">
        <v>127</v>
      </c>
      <c r="CH36" s="512">
        <v>85.7</v>
      </c>
      <c r="CI36" s="496">
        <v>954.35375380661776</v>
      </c>
      <c r="CJ36" s="367">
        <v>6</v>
      </c>
      <c r="CK36" s="292">
        <v>52</v>
      </c>
      <c r="CL36" s="292">
        <v>36</v>
      </c>
      <c r="CM36" s="513">
        <v>127</v>
      </c>
      <c r="CN36" s="513">
        <v>46</v>
      </c>
      <c r="CO36" s="513">
        <v>122</v>
      </c>
      <c r="CP36" s="514">
        <v>6470</v>
      </c>
      <c r="CQ36" s="292">
        <v>6867</v>
      </c>
      <c r="CR36" s="292">
        <v>19168</v>
      </c>
      <c r="CS36" s="515">
        <v>10512717</v>
      </c>
      <c r="CT36" s="367">
        <v>15830</v>
      </c>
      <c r="CU36" s="514">
        <v>4991717.7719999999</v>
      </c>
      <c r="CV36" s="292">
        <v>21</v>
      </c>
      <c r="CW36" s="292">
        <v>1874</v>
      </c>
      <c r="CX36" s="513">
        <v>1</v>
      </c>
      <c r="CY36" s="516">
        <v>5</v>
      </c>
      <c r="CZ36" s="516">
        <v>257</v>
      </c>
      <c r="DA36" s="516">
        <v>27</v>
      </c>
      <c r="DB36" s="516">
        <v>11</v>
      </c>
      <c r="DC36" s="516">
        <v>1358</v>
      </c>
      <c r="DD36" s="516">
        <v>261</v>
      </c>
      <c r="DE36" s="517">
        <v>16</v>
      </c>
      <c r="DF36" s="518">
        <v>3658</v>
      </c>
      <c r="DG36" s="519">
        <v>262</v>
      </c>
      <c r="DH36" s="520">
        <v>9</v>
      </c>
      <c r="DI36" s="520">
        <v>1966</v>
      </c>
      <c r="DJ36" s="521">
        <v>174</v>
      </c>
      <c r="DK36" s="522">
        <v>97.481481481481481</v>
      </c>
      <c r="DL36" s="516">
        <v>1</v>
      </c>
      <c r="DM36" s="516">
        <v>260</v>
      </c>
      <c r="DN36" s="516">
        <v>21</v>
      </c>
      <c r="DO36" s="516">
        <v>100</v>
      </c>
      <c r="DP36" s="523">
        <v>3</v>
      </c>
      <c r="DQ36" s="516">
        <v>1820</v>
      </c>
      <c r="DR36" s="516">
        <v>152</v>
      </c>
      <c r="DS36" s="504">
        <v>44.513137557959816</v>
      </c>
    </row>
    <row r="37" spans="1:123" s="4" customFormat="1" ht="18.75" customHeight="1">
      <c r="A37" s="306" t="s">
        <v>19</v>
      </c>
      <c r="B37" s="336">
        <v>344.42</v>
      </c>
      <c r="C37" s="458">
        <v>19755</v>
      </c>
      <c r="D37" s="334">
        <v>2.6</v>
      </c>
      <c r="E37" s="177">
        <v>51320</v>
      </c>
      <c r="F37" s="459">
        <v>25339</v>
      </c>
      <c r="G37" s="459">
        <v>25981</v>
      </c>
      <c r="H37" s="335">
        <v>149</v>
      </c>
      <c r="I37" s="460">
        <v>5120</v>
      </c>
      <c r="J37" s="183">
        <v>27249</v>
      </c>
      <c r="K37" s="183">
        <v>18633</v>
      </c>
      <c r="L37" s="461">
        <v>10</v>
      </c>
      <c r="M37" s="461">
        <v>53.4</v>
      </c>
      <c r="N37" s="461">
        <v>36.533861417199326</v>
      </c>
      <c r="O37" s="462">
        <v>275</v>
      </c>
      <c r="P37" s="289">
        <v>899</v>
      </c>
      <c r="Q37" s="290">
        <v>-11.850951494663274</v>
      </c>
      <c r="R37" s="177">
        <v>1396</v>
      </c>
      <c r="S37" s="463">
        <v>1503</v>
      </c>
      <c r="T37" s="290">
        <v>-2.0321343107836061</v>
      </c>
      <c r="U37" s="464">
        <v>128</v>
      </c>
      <c r="V37" s="464">
        <v>58</v>
      </c>
      <c r="W37" s="356">
        <v>1.33</v>
      </c>
      <c r="X37" s="357">
        <v>81.5</v>
      </c>
      <c r="Y37" s="357">
        <v>87.4</v>
      </c>
      <c r="Z37" s="366">
        <v>28388</v>
      </c>
      <c r="AA37" s="178">
        <v>2503</v>
      </c>
      <c r="AB37" s="178">
        <v>10009</v>
      </c>
      <c r="AC37" s="178">
        <v>15876</v>
      </c>
      <c r="AD37" s="187">
        <v>2329</v>
      </c>
      <c r="AE37" s="297">
        <v>22249</v>
      </c>
      <c r="AF37" s="378">
        <v>2114</v>
      </c>
      <c r="AG37" s="377">
        <v>7401</v>
      </c>
      <c r="AH37" s="184">
        <v>3787</v>
      </c>
      <c r="AI37" s="184">
        <v>3614</v>
      </c>
      <c r="AJ37" s="379">
        <f t="shared" si="7"/>
        <v>320159</v>
      </c>
      <c r="AK37" s="185">
        <v>190392</v>
      </c>
      <c r="AL37" s="185">
        <v>121710</v>
      </c>
      <c r="AM37" s="185">
        <v>8057</v>
      </c>
      <c r="AN37" s="377">
        <v>15368</v>
      </c>
      <c r="AO37" s="184">
        <v>2432</v>
      </c>
      <c r="AP37" s="184">
        <v>1094</v>
      </c>
      <c r="AQ37" s="465">
        <v>11842</v>
      </c>
      <c r="AR37" s="466" t="s">
        <v>16</v>
      </c>
      <c r="AS37" s="467">
        <v>144</v>
      </c>
      <c r="AT37" s="468">
        <v>7321</v>
      </c>
      <c r="AU37" s="469">
        <v>19627949</v>
      </c>
      <c r="AV37" s="186">
        <v>506</v>
      </c>
      <c r="AW37" s="194">
        <v>77</v>
      </c>
      <c r="AX37" s="194">
        <v>429</v>
      </c>
      <c r="AY37" s="194">
        <v>3115</v>
      </c>
      <c r="AZ37" s="194">
        <v>79958</v>
      </c>
      <c r="BA37" s="467">
        <v>2463</v>
      </c>
      <c r="BB37" s="187">
        <v>2610</v>
      </c>
      <c r="BC37" s="468">
        <v>188241</v>
      </c>
      <c r="BD37" s="468">
        <v>3644</v>
      </c>
      <c r="BE37" s="468">
        <v>79853</v>
      </c>
      <c r="BF37" s="468">
        <v>102826</v>
      </c>
      <c r="BG37" s="470">
        <v>33655397</v>
      </c>
      <c r="BH37" s="471">
        <v>6801440</v>
      </c>
      <c r="BI37" s="471">
        <v>456098</v>
      </c>
      <c r="BJ37" s="471">
        <v>9190782</v>
      </c>
      <c r="BK37" s="471">
        <v>5293757</v>
      </c>
      <c r="BL37" s="471">
        <v>2599284</v>
      </c>
      <c r="BM37" s="471">
        <v>2429634</v>
      </c>
      <c r="BN37" s="471">
        <v>31372576</v>
      </c>
      <c r="BO37" s="181">
        <v>103.79421823697233</v>
      </c>
      <c r="BP37" s="524">
        <v>0.45</v>
      </c>
      <c r="BQ37" s="344">
        <v>2033954</v>
      </c>
      <c r="BR37" s="177">
        <v>1246002</v>
      </c>
      <c r="BS37" s="394">
        <v>61.260087494604107</v>
      </c>
      <c r="BT37" s="289">
        <v>50658</v>
      </c>
      <c r="BU37" s="289">
        <v>20489</v>
      </c>
      <c r="BV37" s="289">
        <v>4076</v>
      </c>
      <c r="BW37" s="289">
        <v>24049</v>
      </c>
      <c r="BX37" s="472">
        <v>1430</v>
      </c>
      <c r="BY37" s="187">
        <v>20</v>
      </c>
      <c r="BZ37" s="473">
        <v>3.9</v>
      </c>
      <c r="CA37" s="187">
        <v>25643</v>
      </c>
      <c r="CB37" s="474"/>
      <c r="CC37" s="187">
        <v>41</v>
      </c>
      <c r="CD37" s="161"/>
      <c r="CE37" s="178">
        <v>1</v>
      </c>
      <c r="CF37" s="161"/>
      <c r="CG37" s="187">
        <v>44</v>
      </c>
      <c r="CH37" s="475">
        <v>87.4</v>
      </c>
      <c r="CI37" s="187">
        <v>860.8134005252324</v>
      </c>
      <c r="CJ37" s="366">
        <v>3</v>
      </c>
      <c r="CK37" s="178">
        <v>38</v>
      </c>
      <c r="CL37" s="178">
        <v>20</v>
      </c>
      <c r="CM37" s="457">
        <v>77</v>
      </c>
      <c r="CN37" s="457">
        <v>23</v>
      </c>
      <c r="CO37" s="457">
        <v>75</v>
      </c>
      <c r="CP37" s="476">
        <v>6500</v>
      </c>
      <c r="CQ37" s="178">
        <v>4166</v>
      </c>
      <c r="CR37" s="178">
        <v>15773</v>
      </c>
      <c r="CS37" s="525">
        <v>8676023</v>
      </c>
      <c r="CT37" s="366">
        <v>11202</v>
      </c>
      <c r="CU37" s="476">
        <v>3882883.0980000002</v>
      </c>
      <c r="CV37" s="178">
        <v>15</v>
      </c>
      <c r="CW37" s="178">
        <v>1094</v>
      </c>
      <c r="CX37" s="457">
        <v>2</v>
      </c>
      <c r="CY37" s="477">
        <v>13</v>
      </c>
      <c r="CZ37" s="477">
        <v>246</v>
      </c>
      <c r="DA37" s="477">
        <v>36</v>
      </c>
      <c r="DB37" s="477">
        <v>5</v>
      </c>
      <c r="DC37" s="477">
        <v>442</v>
      </c>
      <c r="DD37" s="477">
        <v>74</v>
      </c>
      <c r="DE37" s="383">
        <v>16</v>
      </c>
      <c r="DF37" s="478">
        <v>2332</v>
      </c>
      <c r="DG37" s="479">
        <v>210</v>
      </c>
      <c r="DH37" s="480">
        <v>7</v>
      </c>
      <c r="DI37" s="480">
        <v>1199</v>
      </c>
      <c r="DJ37" s="481">
        <v>115</v>
      </c>
      <c r="DK37" s="482">
        <v>96.651785714285708</v>
      </c>
      <c r="DL37" s="477" t="s">
        <v>16</v>
      </c>
      <c r="DM37" s="477" t="s">
        <v>16</v>
      </c>
      <c r="DN37" s="477" t="s">
        <v>16</v>
      </c>
      <c r="DO37" s="477" t="s">
        <v>16</v>
      </c>
      <c r="DP37" s="483">
        <v>2</v>
      </c>
      <c r="DQ37" s="477">
        <v>773</v>
      </c>
      <c r="DR37" s="477">
        <v>89</v>
      </c>
      <c r="DS37" s="181">
        <v>29.328621908127207</v>
      </c>
    </row>
    <row r="38" spans="1:123" s="4" customFormat="1" ht="18.75" customHeight="1">
      <c r="A38" s="307" t="s">
        <v>31</v>
      </c>
      <c r="B38" s="337">
        <v>458.33</v>
      </c>
      <c r="C38" s="484">
        <v>12296</v>
      </c>
      <c r="D38" s="485">
        <v>2.7</v>
      </c>
      <c r="E38" s="486">
        <v>33069</v>
      </c>
      <c r="F38" s="487">
        <v>16332</v>
      </c>
      <c r="G38" s="487">
        <v>16737</v>
      </c>
      <c r="H38" s="488">
        <v>72.2</v>
      </c>
      <c r="I38" s="489">
        <v>3194</v>
      </c>
      <c r="J38" s="490">
        <v>16965</v>
      </c>
      <c r="K38" s="490">
        <v>12739</v>
      </c>
      <c r="L38" s="491">
        <v>9.6999999999999993</v>
      </c>
      <c r="M38" s="491">
        <v>51.6</v>
      </c>
      <c r="N38" s="491">
        <v>38.722718706304335</v>
      </c>
      <c r="O38" s="526">
        <v>115</v>
      </c>
      <c r="P38" s="527">
        <v>653</v>
      </c>
      <c r="Q38" s="493">
        <v>-15.695655979228052</v>
      </c>
      <c r="R38" s="486">
        <v>716</v>
      </c>
      <c r="S38" s="494">
        <v>864</v>
      </c>
      <c r="T38" s="493">
        <v>-4.3177640983750036</v>
      </c>
      <c r="U38" s="495">
        <v>87</v>
      </c>
      <c r="V38" s="495">
        <v>30</v>
      </c>
      <c r="W38" s="293">
        <v>1.3</v>
      </c>
      <c r="X38" s="360">
        <v>80.599999999999994</v>
      </c>
      <c r="Y38" s="360">
        <v>86.6</v>
      </c>
      <c r="Z38" s="367">
        <v>18482</v>
      </c>
      <c r="AA38" s="292">
        <v>2485</v>
      </c>
      <c r="AB38" s="292">
        <v>7046</v>
      </c>
      <c r="AC38" s="292">
        <v>8951</v>
      </c>
      <c r="AD38" s="291">
        <v>1569</v>
      </c>
      <c r="AE38" s="291">
        <v>13202</v>
      </c>
      <c r="AF38" s="380">
        <v>1992</v>
      </c>
      <c r="AG38" s="381">
        <v>2420</v>
      </c>
      <c r="AH38" s="188">
        <v>1273</v>
      </c>
      <c r="AI38" s="188">
        <v>1147</v>
      </c>
      <c r="AJ38" s="382">
        <v>230974</v>
      </c>
      <c r="AK38" s="189">
        <v>145627</v>
      </c>
      <c r="AL38" s="189">
        <v>82930</v>
      </c>
      <c r="AM38" s="189">
        <v>2417</v>
      </c>
      <c r="AN38" s="381">
        <v>30274</v>
      </c>
      <c r="AO38" s="188">
        <v>9883</v>
      </c>
      <c r="AP38" s="188">
        <v>1003</v>
      </c>
      <c r="AQ38" s="497">
        <v>19374</v>
      </c>
      <c r="AR38" s="498">
        <v>14</v>
      </c>
      <c r="AS38" s="499">
        <v>83</v>
      </c>
      <c r="AT38" s="500">
        <v>4004</v>
      </c>
      <c r="AU38" s="501">
        <v>9938410</v>
      </c>
      <c r="AV38" s="190">
        <v>375</v>
      </c>
      <c r="AW38" s="191">
        <v>39</v>
      </c>
      <c r="AX38" s="191">
        <v>336</v>
      </c>
      <c r="AY38" s="191">
        <v>2130</v>
      </c>
      <c r="AZ38" s="191">
        <v>47026</v>
      </c>
      <c r="BA38" s="499">
        <v>2389</v>
      </c>
      <c r="BB38" s="496">
        <v>2447</v>
      </c>
      <c r="BC38" s="500">
        <v>122923</v>
      </c>
      <c r="BD38" s="500">
        <v>3432</v>
      </c>
      <c r="BE38" s="500">
        <v>54648</v>
      </c>
      <c r="BF38" s="500">
        <v>63590</v>
      </c>
      <c r="BG38" s="502">
        <v>27830899</v>
      </c>
      <c r="BH38" s="503">
        <v>3857082</v>
      </c>
      <c r="BI38" s="503">
        <v>297423</v>
      </c>
      <c r="BJ38" s="503">
        <v>9157689</v>
      </c>
      <c r="BK38" s="503">
        <v>4300374</v>
      </c>
      <c r="BL38" s="503">
        <v>1768635</v>
      </c>
      <c r="BM38" s="503">
        <v>1434979</v>
      </c>
      <c r="BN38" s="503">
        <v>25316084</v>
      </c>
      <c r="BO38" s="504">
        <v>72.917110719019576</v>
      </c>
      <c r="BP38" s="505">
        <v>0.35</v>
      </c>
      <c r="BQ38" s="506">
        <v>1113842</v>
      </c>
      <c r="BR38" s="486">
        <v>723586</v>
      </c>
      <c r="BS38" s="507">
        <v>64.96307375731925</v>
      </c>
      <c r="BT38" s="291">
        <v>34817</v>
      </c>
      <c r="BU38" s="291">
        <v>13778</v>
      </c>
      <c r="BV38" s="291">
        <v>2496</v>
      </c>
      <c r="BW38" s="291">
        <v>17075</v>
      </c>
      <c r="BX38" s="367">
        <v>1179</v>
      </c>
      <c r="BY38" s="528">
        <v>19</v>
      </c>
      <c r="BZ38" s="529">
        <v>5.4</v>
      </c>
      <c r="CA38" s="496">
        <v>33896</v>
      </c>
      <c r="CB38" s="510"/>
      <c r="CC38" s="528">
        <v>36</v>
      </c>
      <c r="CD38" s="511"/>
      <c r="CE38" s="528">
        <v>1</v>
      </c>
      <c r="CF38" s="511"/>
      <c r="CG38" s="528">
        <v>42</v>
      </c>
      <c r="CH38" s="530">
        <v>77.599999999999994</v>
      </c>
      <c r="CI38" s="496">
        <v>862.10872701189192</v>
      </c>
      <c r="CJ38" s="526">
        <v>1</v>
      </c>
      <c r="CK38" s="527">
        <v>31</v>
      </c>
      <c r="CL38" s="527">
        <v>13</v>
      </c>
      <c r="CM38" s="513">
        <v>24</v>
      </c>
      <c r="CN38" s="513">
        <v>17</v>
      </c>
      <c r="CO38" s="513">
        <v>35</v>
      </c>
      <c r="CP38" s="514">
        <v>6000</v>
      </c>
      <c r="CQ38" s="292">
        <v>2973</v>
      </c>
      <c r="CR38" s="292">
        <v>9585</v>
      </c>
      <c r="CS38" s="515">
        <v>4855123</v>
      </c>
      <c r="CT38" s="367">
        <v>8083</v>
      </c>
      <c r="CU38" s="514">
        <v>2562568.3530000001</v>
      </c>
      <c r="CV38" s="292">
        <v>6</v>
      </c>
      <c r="CW38" s="292">
        <v>690</v>
      </c>
      <c r="CX38" s="513">
        <v>2</v>
      </c>
      <c r="CY38" s="516">
        <v>9</v>
      </c>
      <c r="CZ38" s="516">
        <v>154</v>
      </c>
      <c r="DA38" s="516">
        <v>16</v>
      </c>
      <c r="DB38" s="516">
        <v>1</v>
      </c>
      <c r="DC38" s="516">
        <v>364</v>
      </c>
      <c r="DD38" s="516">
        <v>46</v>
      </c>
      <c r="DE38" s="517">
        <v>7</v>
      </c>
      <c r="DF38" s="518">
        <v>1439</v>
      </c>
      <c r="DG38" s="519">
        <v>119</v>
      </c>
      <c r="DH38" s="520">
        <v>6</v>
      </c>
      <c r="DI38" s="520">
        <v>828</v>
      </c>
      <c r="DJ38" s="521">
        <v>90</v>
      </c>
      <c r="DK38" s="522">
        <v>99.610894941634243</v>
      </c>
      <c r="DL38" s="516" t="s">
        <v>16</v>
      </c>
      <c r="DM38" s="516" t="s">
        <v>16</v>
      </c>
      <c r="DN38" s="516" t="s">
        <v>16</v>
      </c>
      <c r="DO38" s="516" t="s">
        <v>16</v>
      </c>
      <c r="DP38" s="523">
        <v>1</v>
      </c>
      <c r="DQ38" s="516">
        <v>249</v>
      </c>
      <c r="DR38" s="516">
        <v>32</v>
      </c>
      <c r="DS38" s="504">
        <v>20</v>
      </c>
    </row>
    <row r="39" spans="1:123" s="4" customFormat="1" ht="18.75" customHeight="1">
      <c r="A39" s="306" t="s">
        <v>32</v>
      </c>
      <c r="B39" s="336">
        <v>88.02</v>
      </c>
      <c r="C39" s="531">
        <v>11049</v>
      </c>
      <c r="D39" s="334">
        <v>2.7</v>
      </c>
      <c r="E39" s="177">
        <v>29930</v>
      </c>
      <c r="F39" s="459">
        <v>14884</v>
      </c>
      <c r="G39" s="459">
        <v>15046</v>
      </c>
      <c r="H39" s="335">
        <v>340</v>
      </c>
      <c r="I39" s="460">
        <v>3683</v>
      </c>
      <c r="J39" s="183">
        <v>17528</v>
      </c>
      <c r="K39" s="183">
        <v>8857</v>
      </c>
      <c r="L39" s="461">
        <v>12.3</v>
      </c>
      <c r="M39" s="461">
        <v>58.1</v>
      </c>
      <c r="N39" s="461">
        <v>29.603262141114339</v>
      </c>
      <c r="O39" s="532">
        <v>190</v>
      </c>
      <c r="P39" s="457">
        <v>362</v>
      </c>
      <c r="Q39" s="290">
        <v>-5.7106809655035029</v>
      </c>
      <c r="R39" s="533">
        <v>1054</v>
      </c>
      <c r="S39" s="533">
        <v>958</v>
      </c>
      <c r="T39" s="290">
        <v>3.1873568179554437</v>
      </c>
      <c r="U39" s="534">
        <v>112</v>
      </c>
      <c r="V39" s="534">
        <v>35</v>
      </c>
      <c r="W39" s="294">
        <v>1.33</v>
      </c>
      <c r="X39" s="295">
        <v>80.7</v>
      </c>
      <c r="Y39" s="295">
        <v>87</v>
      </c>
      <c r="Z39" s="366">
        <v>16265</v>
      </c>
      <c r="AA39" s="178">
        <v>793</v>
      </c>
      <c r="AB39" s="178">
        <v>5746</v>
      </c>
      <c r="AC39" s="178">
        <v>9726</v>
      </c>
      <c r="AD39" s="289">
        <v>1305</v>
      </c>
      <c r="AE39" s="289">
        <v>16343</v>
      </c>
      <c r="AF39" s="378">
        <v>891</v>
      </c>
      <c r="AG39" s="377">
        <v>3364</v>
      </c>
      <c r="AH39" s="184">
        <v>1665</v>
      </c>
      <c r="AI39" s="184">
        <v>1699</v>
      </c>
      <c r="AJ39" s="379">
        <f t="shared" si="7"/>
        <v>154583</v>
      </c>
      <c r="AK39" s="185">
        <v>132905</v>
      </c>
      <c r="AL39" s="185">
        <v>20729</v>
      </c>
      <c r="AM39" s="185">
        <v>949</v>
      </c>
      <c r="AN39" s="377">
        <v>2745</v>
      </c>
      <c r="AO39" s="184" t="s">
        <v>16</v>
      </c>
      <c r="AP39" s="184">
        <v>178</v>
      </c>
      <c r="AQ39" s="465">
        <v>2567</v>
      </c>
      <c r="AR39" s="466" t="s">
        <v>16</v>
      </c>
      <c r="AS39" s="535">
        <v>89</v>
      </c>
      <c r="AT39" s="192">
        <v>5891</v>
      </c>
      <c r="AU39" s="469">
        <v>26484540</v>
      </c>
      <c r="AV39" s="186">
        <v>284</v>
      </c>
      <c r="AW39" s="192">
        <v>76</v>
      </c>
      <c r="AX39" s="192">
        <v>208</v>
      </c>
      <c r="AY39" s="192">
        <v>2483</v>
      </c>
      <c r="AZ39" s="192">
        <v>120783</v>
      </c>
      <c r="BA39" s="467">
        <v>3029</v>
      </c>
      <c r="BB39" s="187">
        <v>3219</v>
      </c>
      <c r="BC39" s="468">
        <v>235500</v>
      </c>
      <c r="BD39" s="468">
        <v>1013</v>
      </c>
      <c r="BE39" s="468">
        <v>151670</v>
      </c>
      <c r="BF39" s="468">
        <v>80417</v>
      </c>
      <c r="BG39" s="536">
        <v>19202732</v>
      </c>
      <c r="BH39" s="471">
        <v>4740573</v>
      </c>
      <c r="BI39" s="471">
        <v>183939</v>
      </c>
      <c r="BJ39" s="471">
        <v>3222157</v>
      </c>
      <c r="BK39" s="471">
        <v>2740701</v>
      </c>
      <c r="BL39" s="471">
        <v>1741740</v>
      </c>
      <c r="BM39" s="471">
        <v>2040300</v>
      </c>
      <c r="BN39" s="471">
        <v>17632630</v>
      </c>
      <c r="BO39" s="181">
        <v>113.97760288737415</v>
      </c>
      <c r="BP39" s="294">
        <v>0.65</v>
      </c>
      <c r="BQ39" s="344">
        <v>902347</v>
      </c>
      <c r="BR39" s="177">
        <v>432425</v>
      </c>
      <c r="BS39" s="394">
        <v>47.922251639336089</v>
      </c>
      <c r="BT39" s="289">
        <v>30093</v>
      </c>
      <c r="BU39" s="289">
        <v>12556</v>
      </c>
      <c r="BV39" s="289">
        <v>3309</v>
      </c>
      <c r="BW39" s="289">
        <v>12554</v>
      </c>
      <c r="BX39" s="532">
        <v>491</v>
      </c>
      <c r="BY39" s="533">
        <v>12</v>
      </c>
      <c r="BZ39" s="295">
        <v>10.5</v>
      </c>
      <c r="CA39" s="187">
        <v>21447</v>
      </c>
      <c r="CB39" s="474"/>
      <c r="CC39" s="537">
        <v>47</v>
      </c>
      <c r="CD39" s="161"/>
      <c r="CE39" s="178" t="s">
        <v>16</v>
      </c>
      <c r="CF39" s="161"/>
      <c r="CG39" s="457">
        <v>56</v>
      </c>
      <c r="CH39" s="538">
        <v>82.5</v>
      </c>
      <c r="CI39" s="457">
        <v>901.0209721182955</v>
      </c>
      <c r="CJ39" s="532">
        <v>2</v>
      </c>
      <c r="CK39" s="457">
        <v>14</v>
      </c>
      <c r="CL39" s="457">
        <v>14</v>
      </c>
      <c r="CM39" s="457">
        <v>24</v>
      </c>
      <c r="CN39" s="457">
        <v>17</v>
      </c>
      <c r="CO39" s="457">
        <v>50</v>
      </c>
      <c r="CP39" s="476">
        <v>5800</v>
      </c>
      <c r="CQ39" s="537">
        <v>2401</v>
      </c>
      <c r="CR39" s="457">
        <v>7678</v>
      </c>
      <c r="CS39" s="457">
        <v>4344776</v>
      </c>
      <c r="CT39" s="532">
        <v>5590</v>
      </c>
      <c r="CU39" s="457">
        <v>1788256.3759999999</v>
      </c>
      <c r="CV39" s="457">
        <v>8</v>
      </c>
      <c r="CW39" s="457">
        <v>732</v>
      </c>
      <c r="CX39" s="457">
        <v>2</v>
      </c>
      <c r="CY39" s="477">
        <v>6</v>
      </c>
      <c r="CZ39" s="477">
        <v>259</v>
      </c>
      <c r="DA39" s="477">
        <v>26</v>
      </c>
      <c r="DB39" s="477">
        <v>0</v>
      </c>
      <c r="DC39" s="477">
        <v>0</v>
      </c>
      <c r="DD39" s="477">
        <v>0</v>
      </c>
      <c r="DE39" s="383">
        <v>7</v>
      </c>
      <c r="DF39" s="478">
        <v>1636</v>
      </c>
      <c r="DG39" s="479">
        <v>132</v>
      </c>
      <c r="DH39" s="480">
        <v>3</v>
      </c>
      <c r="DI39" s="480">
        <v>848</v>
      </c>
      <c r="DJ39" s="481">
        <v>75</v>
      </c>
      <c r="DK39" s="482">
        <v>96.057347670250891</v>
      </c>
      <c r="DL39" s="477" t="s">
        <v>16</v>
      </c>
      <c r="DM39" s="477" t="s">
        <v>16</v>
      </c>
      <c r="DN39" s="477" t="s">
        <v>16</v>
      </c>
      <c r="DO39" s="477" t="s">
        <v>16</v>
      </c>
      <c r="DP39" s="483">
        <v>1</v>
      </c>
      <c r="DQ39" s="477">
        <v>251</v>
      </c>
      <c r="DR39" s="477">
        <v>30</v>
      </c>
      <c r="DS39" s="181">
        <v>14.634146341463415</v>
      </c>
    </row>
    <row r="40" spans="1:123" s="4" customFormat="1" ht="18.75" customHeight="1">
      <c r="A40" s="307" t="s">
        <v>20</v>
      </c>
      <c r="B40" s="337">
        <v>79.44</v>
      </c>
      <c r="C40" s="484">
        <v>3023</v>
      </c>
      <c r="D40" s="485">
        <v>2.9</v>
      </c>
      <c r="E40" s="486">
        <v>8893</v>
      </c>
      <c r="F40" s="516">
        <v>4394</v>
      </c>
      <c r="G40" s="516">
        <v>4499</v>
      </c>
      <c r="H40" s="488">
        <v>111.9</v>
      </c>
      <c r="I40" s="489">
        <v>1311</v>
      </c>
      <c r="J40" s="490">
        <v>5025</v>
      </c>
      <c r="K40" s="490">
        <v>2537</v>
      </c>
      <c r="L40" s="491">
        <v>14.8</v>
      </c>
      <c r="M40" s="491">
        <v>56.6</v>
      </c>
      <c r="N40" s="491">
        <v>28.618161308516637</v>
      </c>
      <c r="O40" s="539">
        <v>77</v>
      </c>
      <c r="P40" s="540">
        <v>107</v>
      </c>
      <c r="Q40" s="493">
        <v>-3.384476534296029</v>
      </c>
      <c r="R40" s="540">
        <v>316</v>
      </c>
      <c r="S40" s="540">
        <v>260</v>
      </c>
      <c r="T40" s="493">
        <v>6.3176895306859198</v>
      </c>
      <c r="U40" s="495">
        <v>37</v>
      </c>
      <c r="V40" s="495">
        <v>13</v>
      </c>
      <c r="W40" s="358">
        <v>1.49</v>
      </c>
      <c r="X40" s="359">
        <v>80.900000000000006</v>
      </c>
      <c r="Y40" s="359">
        <v>87.3</v>
      </c>
      <c r="Z40" s="367">
        <v>4884</v>
      </c>
      <c r="AA40" s="292">
        <v>556</v>
      </c>
      <c r="AB40" s="292">
        <v>1637</v>
      </c>
      <c r="AC40" s="292">
        <v>2691</v>
      </c>
      <c r="AD40" s="496">
        <v>250</v>
      </c>
      <c r="AE40" s="296">
        <v>2457</v>
      </c>
      <c r="AF40" s="380">
        <v>532</v>
      </c>
      <c r="AG40" s="188">
        <v>1989</v>
      </c>
      <c r="AH40" s="188">
        <v>987</v>
      </c>
      <c r="AI40" s="188">
        <v>1002</v>
      </c>
      <c r="AJ40" s="382">
        <f t="shared" si="7"/>
        <v>122619</v>
      </c>
      <c r="AK40" s="189">
        <v>99710</v>
      </c>
      <c r="AL40" s="189">
        <v>22053</v>
      </c>
      <c r="AM40" s="189">
        <v>856</v>
      </c>
      <c r="AN40" s="188">
        <v>4968</v>
      </c>
      <c r="AO40" s="188">
        <v>2824</v>
      </c>
      <c r="AP40" s="188">
        <v>556</v>
      </c>
      <c r="AQ40" s="497">
        <v>1588</v>
      </c>
      <c r="AR40" s="498" t="s">
        <v>16</v>
      </c>
      <c r="AS40" s="499">
        <v>18</v>
      </c>
      <c r="AT40" s="500">
        <v>455</v>
      </c>
      <c r="AU40" s="501">
        <v>1125249</v>
      </c>
      <c r="AV40" s="190">
        <v>48</v>
      </c>
      <c r="AW40" s="193">
        <v>9</v>
      </c>
      <c r="AX40" s="193">
        <v>39</v>
      </c>
      <c r="AY40" s="193">
        <v>517</v>
      </c>
      <c r="AZ40" s="193">
        <v>12164</v>
      </c>
      <c r="BA40" s="499">
        <v>2414</v>
      </c>
      <c r="BB40" s="496">
        <v>2474</v>
      </c>
      <c r="BC40" s="500">
        <v>21923</v>
      </c>
      <c r="BD40" s="500">
        <v>1097</v>
      </c>
      <c r="BE40" s="500">
        <v>5740</v>
      </c>
      <c r="BF40" s="500">
        <v>14863</v>
      </c>
      <c r="BG40" s="541">
        <v>5825398</v>
      </c>
      <c r="BH40" s="503">
        <v>1005081</v>
      </c>
      <c r="BI40" s="503">
        <v>74193</v>
      </c>
      <c r="BJ40" s="503">
        <v>2006124</v>
      </c>
      <c r="BK40" s="503">
        <v>823788</v>
      </c>
      <c r="BL40" s="503">
        <v>469877</v>
      </c>
      <c r="BM40" s="503">
        <v>272600</v>
      </c>
      <c r="BN40" s="503">
        <v>5346794</v>
      </c>
      <c r="BO40" s="504">
        <v>72.044219395772487</v>
      </c>
      <c r="BP40" s="542">
        <v>0.36</v>
      </c>
      <c r="BQ40" s="506">
        <v>333994</v>
      </c>
      <c r="BR40" s="486">
        <v>207101</v>
      </c>
      <c r="BS40" s="507">
        <v>62.007401330562828</v>
      </c>
      <c r="BT40" s="291">
        <v>9295</v>
      </c>
      <c r="BU40" s="291">
        <v>3860</v>
      </c>
      <c r="BV40" s="291">
        <v>860</v>
      </c>
      <c r="BW40" s="291">
        <v>4048</v>
      </c>
      <c r="BX40" s="367">
        <v>160</v>
      </c>
      <c r="BY40" s="292">
        <v>2</v>
      </c>
      <c r="BZ40" s="512">
        <v>2.2000000000000002</v>
      </c>
      <c r="CA40" s="528">
        <v>2484</v>
      </c>
      <c r="CB40" s="510"/>
      <c r="CC40" s="292">
        <v>14</v>
      </c>
      <c r="CD40" s="511"/>
      <c r="CE40" s="292" t="s">
        <v>16</v>
      </c>
      <c r="CF40" s="511"/>
      <c r="CG40" s="292">
        <v>17</v>
      </c>
      <c r="CH40" s="512">
        <v>85.5</v>
      </c>
      <c r="CI40" s="496">
        <v>827.93918410356764</v>
      </c>
      <c r="CJ40" s="367" t="s">
        <v>16</v>
      </c>
      <c r="CK40" s="292">
        <v>2</v>
      </c>
      <c r="CL40" s="292">
        <v>1</v>
      </c>
      <c r="CM40" s="513" t="s">
        <v>16</v>
      </c>
      <c r="CN40" s="513">
        <v>1</v>
      </c>
      <c r="CO40" s="513">
        <v>1</v>
      </c>
      <c r="CP40" s="514">
        <v>6300</v>
      </c>
      <c r="CQ40" s="292">
        <v>658</v>
      </c>
      <c r="CR40" s="292">
        <v>2215</v>
      </c>
      <c r="CS40" s="514">
        <v>1209917</v>
      </c>
      <c r="CT40" s="367">
        <v>1692</v>
      </c>
      <c r="CU40" s="514">
        <v>617290.71299999999</v>
      </c>
      <c r="CV40" s="292">
        <v>1</v>
      </c>
      <c r="CW40" s="292">
        <v>150</v>
      </c>
      <c r="CX40" s="513" t="s">
        <v>16</v>
      </c>
      <c r="CY40" s="516">
        <v>2</v>
      </c>
      <c r="CZ40" s="516">
        <v>257</v>
      </c>
      <c r="DA40" s="516">
        <v>14</v>
      </c>
      <c r="DB40" s="516">
        <v>0</v>
      </c>
      <c r="DC40" s="516">
        <v>0</v>
      </c>
      <c r="DD40" s="516">
        <v>0</v>
      </c>
      <c r="DE40" s="517">
        <v>2</v>
      </c>
      <c r="DF40" s="486">
        <v>558</v>
      </c>
      <c r="DG40" s="486">
        <v>40</v>
      </c>
      <c r="DH40" s="486">
        <v>1</v>
      </c>
      <c r="DI40" s="516">
        <v>282</v>
      </c>
      <c r="DJ40" s="516">
        <v>22</v>
      </c>
      <c r="DK40" s="543">
        <v>98.507462686567166</v>
      </c>
      <c r="DL40" s="516" t="s">
        <v>16</v>
      </c>
      <c r="DM40" s="516" t="s">
        <v>16</v>
      </c>
      <c r="DN40" s="516" t="s">
        <v>16</v>
      </c>
      <c r="DO40" s="516" t="s">
        <v>16</v>
      </c>
      <c r="DP40" s="523" t="s">
        <v>16</v>
      </c>
      <c r="DQ40" s="516" t="s">
        <v>16</v>
      </c>
      <c r="DR40" s="516" t="s">
        <v>16</v>
      </c>
      <c r="DS40" s="516" t="s">
        <v>16</v>
      </c>
    </row>
    <row r="41" spans="1:123" s="4" customFormat="1" ht="18.75" customHeight="1">
      <c r="A41" s="306" t="s">
        <v>21</v>
      </c>
      <c r="B41" s="336">
        <v>31.3</v>
      </c>
      <c r="C41" s="458">
        <v>4499</v>
      </c>
      <c r="D41" s="334">
        <v>2.7</v>
      </c>
      <c r="E41" s="177">
        <v>12088</v>
      </c>
      <c r="F41" s="459">
        <v>5933</v>
      </c>
      <c r="G41" s="459">
        <v>6155</v>
      </c>
      <c r="H41" s="335">
        <v>386.2</v>
      </c>
      <c r="I41" s="460">
        <v>1584</v>
      </c>
      <c r="J41" s="183">
        <v>7055</v>
      </c>
      <c r="K41" s="183">
        <v>3499</v>
      </c>
      <c r="L41" s="461">
        <v>13.1</v>
      </c>
      <c r="M41" s="461">
        <v>57.9</v>
      </c>
      <c r="N41" s="461">
        <v>28.960437013739448</v>
      </c>
      <c r="O41" s="462">
        <v>63</v>
      </c>
      <c r="P41" s="289">
        <v>146</v>
      </c>
      <c r="Q41" s="290">
        <v>-6.7694315308702384</v>
      </c>
      <c r="R41" s="544">
        <v>408</v>
      </c>
      <c r="S41" s="544">
        <v>412</v>
      </c>
      <c r="T41" s="290">
        <v>-0.32623766413832478</v>
      </c>
      <c r="U41" s="464">
        <v>50</v>
      </c>
      <c r="V41" s="464">
        <v>24</v>
      </c>
      <c r="W41" s="356">
        <v>1.4</v>
      </c>
      <c r="X41" s="357">
        <v>81</v>
      </c>
      <c r="Y41" s="357">
        <v>86.8</v>
      </c>
      <c r="Z41" s="366">
        <v>6655</v>
      </c>
      <c r="AA41" s="178">
        <v>610</v>
      </c>
      <c r="AB41" s="178">
        <v>2471</v>
      </c>
      <c r="AC41" s="178">
        <v>3574</v>
      </c>
      <c r="AD41" s="187">
        <v>493</v>
      </c>
      <c r="AE41" s="297">
        <v>5244</v>
      </c>
      <c r="AF41" s="378">
        <v>333</v>
      </c>
      <c r="AG41" s="184">
        <v>1265</v>
      </c>
      <c r="AH41" s="184">
        <v>644</v>
      </c>
      <c r="AI41" s="184">
        <v>621</v>
      </c>
      <c r="AJ41" s="379">
        <f t="shared" si="7"/>
        <v>74908</v>
      </c>
      <c r="AK41" s="185">
        <v>62649</v>
      </c>
      <c r="AL41" s="185">
        <v>9462</v>
      </c>
      <c r="AM41" s="185">
        <v>2797</v>
      </c>
      <c r="AN41" s="184">
        <v>327</v>
      </c>
      <c r="AO41" s="184" t="s">
        <v>16</v>
      </c>
      <c r="AP41" s="184">
        <v>11</v>
      </c>
      <c r="AQ41" s="465">
        <v>316</v>
      </c>
      <c r="AR41" s="466" t="s">
        <v>16</v>
      </c>
      <c r="AS41" s="467">
        <v>56</v>
      </c>
      <c r="AT41" s="468">
        <v>2386</v>
      </c>
      <c r="AU41" s="469">
        <v>6310094</v>
      </c>
      <c r="AV41" s="186">
        <v>109</v>
      </c>
      <c r="AW41" s="194">
        <v>21</v>
      </c>
      <c r="AX41" s="194">
        <v>88</v>
      </c>
      <c r="AY41" s="194">
        <v>869</v>
      </c>
      <c r="AZ41" s="194">
        <v>18787</v>
      </c>
      <c r="BA41" s="467">
        <v>2747</v>
      </c>
      <c r="BB41" s="187">
        <v>2837</v>
      </c>
      <c r="BC41" s="468">
        <v>55757</v>
      </c>
      <c r="BD41" s="468">
        <v>630</v>
      </c>
      <c r="BE41" s="468">
        <v>30341</v>
      </c>
      <c r="BF41" s="468">
        <v>24218</v>
      </c>
      <c r="BG41" s="545">
        <v>7026172</v>
      </c>
      <c r="BH41" s="471">
        <v>1689636</v>
      </c>
      <c r="BI41" s="471">
        <v>73300</v>
      </c>
      <c r="BJ41" s="471">
        <v>1678054</v>
      </c>
      <c r="BK41" s="471">
        <v>1191428</v>
      </c>
      <c r="BL41" s="471">
        <v>518865</v>
      </c>
      <c r="BM41" s="471">
        <v>534501</v>
      </c>
      <c r="BN41" s="471">
        <v>6715550</v>
      </c>
      <c r="BO41" s="181">
        <v>94.741979435787087</v>
      </c>
      <c r="BP41" s="546">
        <v>0.57999999999999996</v>
      </c>
      <c r="BQ41" s="462">
        <v>243936</v>
      </c>
      <c r="BR41" s="289">
        <v>176468</v>
      </c>
      <c r="BS41" s="394">
        <v>72.34192575101666</v>
      </c>
      <c r="BT41" s="289">
        <v>11172</v>
      </c>
      <c r="BU41" s="289">
        <v>5154</v>
      </c>
      <c r="BV41" s="289">
        <v>997</v>
      </c>
      <c r="BW41" s="289">
        <v>4513</v>
      </c>
      <c r="BX41" s="472">
        <v>154</v>
      </c>
      <c r="BY41" s="178" t="s">
        <v>16</v>
      </c>
      <c r="BZ41" s="475" t="s">
        <v>16</v>
      </c>
      <c r="CA41" s="178" t="s">
        <v>16</v>
      </c>
      <c r="CB41" s="474"/>
      <c r="CC41" s="178">
        <v>15</v>
      </c>
      <c r="CD41" s="161"/>
      <c r="CE41" s="178" t="s">
        <v>16</v>
      </c>
      <c r="CF41" s="161"/>
      <c r="CG41" s="178">
        <v>19</v>
      </c>
      <c r="CH41" s="475">
        <v>94.3</v>
      </c>
      <c r="CI41" s="187">
        <v>889.84597733120074</v>
      </c>
      <c r="CJ41" s="366" t="s">
        <v>16</v>
      </c>
      <c r="CK41" s="178">
        <v>11</v>
      </c>
      <c r="CL41" s="178">
        <v>3</v>
      </c>
      <c r="CM41" s="457">
        <v>8</v>
      </c>
      <c r="CN41" s="457">
        <v>5</v>
      </c>
      <c r="CO41" s="457">
        <v>16</v>
      </c>
      <c r="CP41" s="476">
        <v>6700</v>
      </c>
      <c r="CQ41" s="178">
        <v>1143</v>
      </c>
      <c r="CR41" s="178">
        <v>3055</v>
      </c>
      <c r="CS41" s="476">
        <v>1649812</v>
      </c>
      <c r="CT41" s="366">
        <v>2621</v>
      </c>
      <c r="CU41" s="476">
        <v>884010.16500000004</v>
      </c>
      <c r="CV41" s="178">
        <v>4</v>
      </c>
      <c r="CW41" s="178">
        <v>419</v>
      </c>
      <c r="CX41" s="457">
        <v>2</v>
      </c>
      <c r="CY41" s="477">
        <v>1</v>
      </c>
      <c r="CZ41" s="477">
        <v>41</v>
      </c>
      <c r="DA41" s="477">
        <v>6</v>
      </c>
      <c r="DB41" s="477">
        <v>2</v>
      </c>
      <c r="DC41" s="477">
        <v>328</v>
      </c>
      <c r="DD41" s="477">
        <v>50</v>
      </c>
      <c r="DE41" s="344">
        <v>2</v>
      </c>
      <c r="DF41" s="177">
        <v>707</v>
      </c>
      <c r="DG41" s="177">
        <v>42</v>
      </c>
      <c r="DH41" s="477">
        <v>1</v>
      </c>
      <c r="DI41" s="477">
        <v>341</v>
      </c>
      <c r="DJ41" s="477">
        <v>24</v>
      </c>
      <c r="DK41" s="182">
        <v>97.080291970802918</v>
      </c>
      <c r="DL41" s="477" t="s">
        <v>16</v>
      </c>
      <c r="DM41" s="477" t="s">
        <v>16</v>
      </c>
      <c r="DN41" s="477" t="s">
        <v>16</v>
      </c>
      <c r="DO41" s="477" t="s">
        <v>16</v>
      </c>
      <c r="DP41" s="483">
        <v>1</v>
      </c>
      <c r="DQ41" s="477">
        <v>591</v>
      </c>
      <c r="DR41" s="477">
        <v>62</v>
      </c>
      <c r="DS41" s="181">
        <v>8.4210526315789469</v>
      </c>
    </row>
    <row r="42" spans="1:123" s="4" customFormat="1" ht="18.75" customHeight="1">
      <c r="A42" s="307" t="s">
        <v>22</v>
      </c>
      <c r="B42" s="337">
        <v>225.52</v>
      </c>
      <c r="C42" s="484">
        <v>1697</v>
      </c>
      <c r="D42" s="485">
        <v>2.9</v>
      </c>
      <c r="E42" s="486">
        <v>4935</v>
      </c>
      <c r="F42" s="487">
        <v>2462</v>
      </c>
      <c r="G42" s="487">
        <v>2473</v>
      </c>
      <c r="H42" s="488">
        <v>21.9</v>
      </c>
      <c r="I42" s="489">
        <v>470</v>
      </c>
      <c r="J42" s="490">
        <v>2571</v>
      </c>
      <c r="K42" s="490">
        <v>1942</v>
      </c>
      <c r="L42" s="491">
        <v>9.5</v>
      </c>
      <c r="M42" s="491">
        <v>51.1</v>
      </c>
      <c r="N42" s="491">
        <v>39.351570415400197</v>
      </c>
      <c r="O42" s="492">
        <v>20</v>
      </c>
      <c r="P42" s="291">
        <v>119</v>
      </c>
      <c r="Q42" s="493">
        <v>-19.549763033175356</v>
      </c>
      <c r="R42" s="494">
        <v>199</v>
      </c>
      <c r="S42" s="494">
        <v>199</v>
      </c>
      <c r="T42" s="493">
        <v>0</v>
      </c>
      <c r="U42" s="495">
        <v>7</v>
      </c>
      <c r="V42" s="495">
        <v>7</v>
      </c>
      <c r="W42" s="358">
        <v>1.36</v>
      </c>
      <c r="X42" s="359">
        <v>80.099999999999994</v>
      </c>
      <c r="Y42" s="359">
        <v>86.4</v>
      </c>
      <c r="Z42" s="367">
        <v>2752</v>
      </c>
      <c r="AA42" s="292">
        <v>411</v>
      </c>
      <c r="AB42" s="292">
        <v>968</v>
      </c>
      <c r="AC42" s="292">
        <v>1373</v>
      </c>
      <c r="AD42" s="496">
        <v>199</v>
      </c>
      <c r="AE42" s="296">
        <v>1876</v>
      </c>
      <c r="AF42" s="380">
        <v>396</v>
      </c>
      <c r="AG42" s="188">
        <v>1494</v>
      </c>
      <c r="AH42" s="188">
        <v>756</v>
      </c>
      <c r="AI42" s="188">
        <v>738</v>
      </c>
      <c r="AJ42" s="382">
        <f t="shared" si="7"/>
        <v>93362</v>
      </c>
      <c r="AK42" s="189">
        <v>86209</v>
      </c>
      <c r="AL42" s="189">
        <v>6376</v>
      </c>
      <c r="AM42" s="189">
        <v>777</v>
      </c>
      <c r="AN42" s="188">
        <v>19227</v>
      </c>
      <c r="AO42" s="188">
        <v>14446</v>
      </c>
      <c r="AP42" s="188">
        <v>463</v>
      </c>
      <c r="AQ42" s="497">
        <v>4318</v>
      </c>
      <c r="AR42" s="498" t="s">
        <v>16</v>
      </c>
      <c r="AS42" s="499">
        <v>13</v>
      </c>
      <c r="AT42" s="500">
        <v>786</v>
      </c>
      <c r="AU42" s="501">
        <v>995843</v>
      </c>
      <c r="AV42" s="190">
        <v>31</v>
      </c>
      <c r="AW42" s="193">
        <v>6</v>
      </c>
      <c r="AX42" s="193">
        <v>25</v>
      </c>
      <c r="AY42" s="193">
        <v>85</v>
      </c>
      <c r="AZ42" s="193">
        <v>1791</v>
      </c>
      <c r="BA42" s="499">
        <v>2556</v>
      </c>
      <c r="BB42" s="496">
        <v>2624</v>
      </c>
      <c r="BC42" s="500">
        <v>20386</v>
      </c>
      <c r="BD42" s="500">
        <v>782</v>
      </c>
      <c r="BE42" s="500">
        <v>9670</v>
      </c>
      <c r="BF42" s="500">
        <v>9726</v>
      </c>
      <c r="BG42" s="502">
        <v>5594515</v>
      </c>
      <c r="BH42" s="503">
        <v>765066</v>
      </c>
      <c r="BI42" s="503">
        <v>89286</v>
      </c>
      <c r="BJ42" s="503">
        <v>2074323</v>
      </c>
      <c r="BK42" s="503">
        <v>646888</v>
      </c>
      <c r="BL42" s="503">
        <v>413570</v>
      </c>
      <c r="BM42" s="503">
        <v>504006</v>
      </c>
      <c r="BN42" s="503">
        <v>5311258</v>
      </c>
      <c r="BO42" s="504">
        <v>68.44948974423761</v>
      </c>
      <c r="BP42" s="542">
        <v>0.31</v>
      </c>
      <c r="BQ42" s="547">
        <v>323106</v>
      </c>
      <c r="BR42" s="548">
        <v>198213</v>
      </c>
      <c r="BS42" s="549">
        <v>61.346121706189308</v>
      </c>
      <c r="BT42" s="291">
        <v>6012</v>
      </c>
      <c r="BU42" s="291">
        <v>2737</v>
      </c>
      <c r="BV42" s="291">
        <v>474</v>
      </c>
      <c r="BW42" s="291">
        <v>2520</v>
      </c>
      <c r="BX42" s="508">
        <v>176</v>
      </c>
      <c r="BY42" s="496">
        <v>2</v>
      </c>
      <c r="BZ42" s="509">
        <v>3.9</v>
      </c>
      <c r="CA42" s="496">
        <v>7</v>
      </c>
      <c r="CB42" s="510"/>
      <c r="CC42" s="496">
        <v>5</v>
      </c>
      <c r="CD42" s="511"/>
      <c r="CE42" s="292" t="s">
        <v>16</v>
      </c>
      <c r="CF42" s="511"/>
      <c r="CG42" s="496">
        <v>5</v>
      </c>
      <c r="CH42" s="512">
        <v>97.7</v>
      </c>
      <c r="CI42" s="496">
        <v>991.67377770147789</v>
      </c>
      <c r="CJ42" s="367" t="s">
        <v>16</v>
      </c>
      <c r="CK42" s="292">
        <v>7</v>
      </c>
      <c r="CL42" s="292">
        <v>2</v>
      </c>
      <c r="CM42" s="513">
        <v>3</v>
      </c>
      <c r="CN42" s="513">
        <v>2</v>
      </c>
      <c r="CO42" s="513">
        <v>3</v>
      </c>
      <c r="CP42" s="514">
        <v>6500</v>
      </c>
      <c r="CQ42" s="292">
        <v>401</v>
      </c>
      <c r="CR42" s="292">
        <v>1713</v>
      </c>
      <c r="CS42" s="514">
        <v>861851</v>
      </c>
      <c r="CT42" s="367">
        <v>1322</v>
      </c>
      <c r="CU42" s="514">
        <v>423264.196</v>
      </c>
      <c r="CV42" s="292">
        <v>1</v>
      </c>
      <c r="CW42" s="292">
        <v>60</v>
      </c>
      <c r="CX42" s="513" t="s">
        <v>16</v>
      </c>
      <c r="CY42" s="516">
        <v>2</v>
      </c>
      <c r="CZ42" s="516">
        <v>90</v>
      </c>
      <c r="DA42" s="516">
        <v>8</v>
      </c>
      <c r="DB42" s="516">
        <v>0</v>
      </c>
      <c r="DC42" s="516">
        <v>0</v>
      </c>
      <c r="DD42" s="516">
        <v>0</v>
      </c>
      <c r="DE42" s="506">
        <v>4</v>
      </c>
      <c r="DF42" s="486">
        <v>208</v>
      </c>
      <c r="DG42" s="486">
        <v>37</v>
      </c>
      <c r="DH42" s="516">
        <v>1</v>
      </c>
      <c r="DI42" s="516">
        <v>111</v>
      </c>
      <c r="DJ42" s="516">
        <v>13</v>
      </c>
      <c r="DK42" s="543">
        <v>97.826086956521735</v>
      </c>
      <c r="DL42" s="516" t="s">
        <v>16</v>
      </c>
      <c r="DM42" s="516" t="s">
        <v>16</v>
      </c>
      <c r="DN42" s="516" t="s">
        <v>16</v>
      </c>
      <c r="DO42" s="516" t="s">
        <v>16</v>
      </c>
      <c r="DP42" s="523" t="s">
        <v>16</v>
      </c>
      <c r="DQ42" s="516" t="s">
        <v>16</v>
      </c>
      <c r="DR42" s="516" t="s">
        <v>16</v>
      </c>
      <c r="DS42" s="516" t="s">
        <v>16</v>
      </c>
    </row>
    <row r="43" spans="1:123" s="4" customFormat="1" ht="18.75" customHeight="1">
      <c r="A43" s="306" t="s">
        <v>159</v>
      </c>
      <c r="B43" s="338">
        <v>59.77</v>
      </c>
      <c r="C43" s="458">
        <v>1091</v>
      </c>
      <c r="D43" s="334">
        <v>2.9</v>
      </c>
      <c r="E43" s="177">
        <v>3153</v>
      </c>
      <c r="F43" s="459">
        <v>1543</v>
      </c>
      <c r="G43" s="459">
        <v>1610</v>
      </c>
      <c r="H43" s="335">
        <v>52.8</v>
      </c>
      <c r="I43" s="460">
        <v>378</v>
      </c>
      <c r="J43" s="183">
        <v>1577</v>
      </c>
      <c r="K43" s="183">
        <v>1237</v>
      </c>
      <c r="L43" s="461">
        <v>12</v>
      </c>
      <c r="M43" s="461">
        <v>48.8</v>
      </c>
      <c r="N43" s="461">
        <v>39.232477006026009</v>
      </c>
      <c r="O43" s="462">
        <v>14</v>
      </c>
      <c r="P43" s="289">
        <v>51</v>
      </c>
      <c r="Q43" s="290">
        <v>-11.339258351210542</v>
      </c>
      <c r="R43" s="463">
        <v>76</v>
      </c>
      <c r="S43" s="463">
        <v>100</v>
      </c>
      <c r="T43" s="290">
        <v>-7.3551946061906222</v>
      </c>
      <c r="U43" s="464">
        <v>7</v>
      </c>
      <c r="V43" s="464">
        <v>5</v>
      </c>
      <c r="W43" s="356">
        <v>1.39</v>
      </c>
      <c r="X43" s="357">
        <v>80.900000000000006</v>
      </c>
      <c r="Y43" s="357">
        <v>87</v>
      </c>
      <c r="Z43" s="366">
        <v>1650</v>
      </c>
      <c r="AA43" s="178">
        <v>244</v>
      </c>
      <c r="AB43" s="178">
        <v>457</v>
      </c>
      <c r="AC43" s="178">
        <v>949</v>
      </c>
      <c r="AD43" s="187">
        <v>119</v>
      </c>
      <c r="AE43" s="297">
        <v>2652</v>
      </c>
      <c r="AF43" s="378">
        <v>176</v>
      </c>
      <c r="AG43" s="184">
        <v>616</v>
      </c>
      <c r="AH43" s="184">
        <v>309</v>
      </c>
      <c r="AI43" s="184">
        <v>307</v>
      </c>
      <c r="AJ43" s="379">
        <f t="shared" si="7"/>
        <v>62052</v>
      </c>
      <c r="AK43" s="185">
        <v>47742</v>
      </c>
      <c r="AL43" s="185">
        <v>13962</v>
      </c>
      <c r="AM43" s="185">
        <v>348</v>
      </c>
      <c r="AN43" s="184">
        <v>3874</v>
      </c>
      <c r="AO43" s="184">
        <v>428</v>
      </c>
      <c r="AP43" s="184">
        <v>749</v>
      </c>
      <c r="AQ43" s="465">
        <v>2572</v>
      </c>
      <c r="AR43" s="466">
        <v>125</v>
      </c>
      <c r="AS43" s="467">
        <v>15</v>
      </c>
      <c r="AT43" s="468">
        <v>1809</v>
      </c>
      <c r="AU43" s="469">
        <v>4916672</v>
      </c>
      <c r="AV43" s="186">
        <v>16</v>
      </c>
      <c r="AW43" s="194" t="s">
        <v>16</v>
      </c>
      <c r="AX43" s="194">
        <v>16</v>
      </c>
      <c r="AY43" s="194">
        <v>105</v>
      </c>
      <c r="AZ43" s="194">
        <v>1804</v>
      </c>
      <c r="BA43" s="467">
        <v>2892</v>
      </c>
      <c r="BB43" s="187">
        <v>3286</v>
      </c>
      <c r="BC43" s="468">
        <v>39926</v>
      </c>
      <c r="BD43" s="468">
        <v>656</v>
      </c>
      <c r="BE43" s="468">
        <v>31534</v>
      </c>
      <c r="BF43" s="468">
        <v>7329</v>
      </c>
      <c r="BG43" s="470">
        <v>4940781</v>
      </c>
      <c r="BH43" s="471">
        <v>677070</v>
      </c>
      <c r="BI43" s="471">
        <v>27427</v>
      </c>
      <c r="BJ43" s="471">
        <v>1918723</v>
      </c>
      <c r="BK43" s="471">
        <v>367398</v>
      </c>
      <c r="BL43" s="471">
        <v>206896</v>
      </c>
      <c r="BM43" s="471">
        <v>187276</v>
      </c>
      <c r="BN43" s="471">
        <v>4764658</v>
      </c>
      <c r="BO43" s="181">
        <v>97.391376254077429</v>
      </c>
      <c r="BP43" s="546">
        <v>0.27</v>
      </c>
      <c r="BQ43" s="550">
        <v>88078</v>
      </c>
      <c r="BR43" s="551">
        <v>73131</v>
      </c>
      <c r="BS43" s="552">
        <v>83.029814482617681</v>
      </c>
      <c r="BT43" s="289">
        <v>3014</v>
      </c>
      <c r="BU43" s="289">
        <v>1331</v>
      </c>
      <c r="BV43" s="289">
        <v>186</v>
      </c>
      <c r="BW43" s="289">
        <v>1329</v>
      </c>
      <c r="BX43" s="472">
        <v>162</v>
      </c>
      <c r="BY43" s="187">
        <v>5</v>
      </c>
      <c r="BZ43" s="473">
        <v>15.1</v>
      </c>
      <c r="CA43" s="187">
        <v>37</v>
      </c>
      <c r="CB43" s="474"/>
      <c r="CC43" s="187">
        <v>3</v>
      </c>
      <c r="CD43" s="161"/>
      <c r="CE43" s="178" t="s">
        <v>16</v>
      </c>
      <c r="CF43" s="161"/>
      <c r="CG43" s="187">
        <v>4</v>
      </c>
      <c r="CH43" s="475">
        <v>100</v>
      </c>
      <c r="CI43" s="187">
        <v>1324.2009132420092</v>
      </c>
      <c r="CJ43" s="366" t="s">
        <v>16</v>
      </c>
      <c r="CK43" s="178">
        <v>2</v>
      </c>
      <c r="CL43" s="178" t="s">
        <v>16</v>
      </c>
      <c r="CM43" s="457">
        <v>2</v>
      </c>
      <c r="CN43" s="457" t="s">
        <v>16</v>
      </c>
      <c r="CO43" s="457">
        <v>5</v>
      </c>
      <c r="CP43" s="476">
        <v>7400</v>
      </c>
      <c r="CQ43" s="178">
        <v>268</v>
      </c>
      <c r="CR43" s="178">
        <v>1114</v>
      </c>
      <c r="CS43" s="476">
        <v>705313</v>
      </c>
      <c r="CT43" s="366">
        <v>852</v>
      </c>
      <c r="CU43" s="476">
        <v>286580.91899999999</v>
      </c>
      <c r="CV43" s="178">
        <v>1</v>
      </c>
      <c r="CW43" s="178">
        <v>50</v>
      </c>
      <c r="CX43" s="457">
        <v>1</v>
      </c>
      <c r="CY43" s="477">
        <v>1</v>
      </c>
      <c r="CZ43" s="477">
        <v>70</v>
      </c>
      <c r="DA43" s="477">
        <v>8</v>
      </c>
      <c r="DB43" s="477">
        <v>0</v>
      </c>
      <c r="DC43" s="477">
        <v>0</v>
      </c>
      <c r="DD43" s="477">
        <v>0</v>
      </c>
      <c r="DE43" s="344">
        <v>2</v>
      </c>
      <c r="DF43" s="177">
        <v>172</v>
      </c>
      <c r="DG43" s="177">
        <v>22</v>
      </c>
      <c r="DH43" s="477">
        <v>1</v>
      </c>
      <c r="DI43" s="477">
        <v>81</v>
      </c>
      <c r="DJ43" s="477">
        <v>12</v>
      </c>
      <c r="DK43" s="182">
        <v>100</v>
      </c>
      <c r="DL43" s="477" t="s">
        <v>16</v>
      </c>
      <c r="DM43" s="477" t="s">
        <v>16</v>
      </c>
      <c r="DN43" s="477" t="s">
        <v>16</v>
      </c>
      <c r="DO43" s="477" t="s">
        <v>16</v>
      </c>
      <c r="DP43" s="483" t="s">
        <v>16</v>
      </c>
      <c r="DQ43" s="477" t="s">
        <v>16</v>
      </c>
      <c r="DR43" s="477" t="s">
        <v>16</v>
      </c>
      <c r="DS43" s="477" t="s">
        <v>16</v>
      </c>
    </row>
    <row r="44" spans="1:123" s="4" customFormat="1" ht="18.75" customHeight="1">
      <c r="A44" s="307" t="s">
        <v>28</v>
      </c>
      <c r="B44" s="339">
        <v>394.85</v>
      </c>
      <c r="C44" s="484">
        <v>4679</v>
      </c>
      <c r="D44" s="485">
        <v>2.7</v>
      </c>
      <c r="E44" s="486">
        <v>12709</v>
      </c>
      <c r="F44" s="487">
        <v>6172</v>
      </c>
      <c r="G44" s="487">
        <v>6537</v>
      </c>
      <c r="H44" s="488">
        <v>32.200000000000003</v>
      </c>
      <c r="I44" s="489">
        <v>1208</v>
      </c>
      <c r="J44" s="490">
        <v>6335</v>
      </c>
      <c r="K44" s="490">
        <v>5309</v>
      </c>
      <c r="L44" s="491">
        <v>9.5</v>
      </c>
      <c r="M44" s="491">
        <v>48.5</v>
      </c>
      <c r="N44" s="491">
        <v>41.928605275627859</v>
      </c>
      <c r="O44" s="492">
        <v>47</v>
      </c>
      <c r="P44" s="291">
        <v>255</v>
      </c>
      <c r="Q44" s="493">
        <v>-15.765936481467444</v>
      </c>
      <c r="R44" s="494">
        <v>608</v>
      </c>
      <c r="S44" s="494">
        <v>645</v>
      </c>
      <c r="T44" s="493">
        <v>-2.8045175471841128</v>
      </c>
      <c r="U44" s="495">
        <v>39</v>
      </c>
      <c r="V44" s="495">
        <v>4</v>
      </c>
      <c r="W44" s="358">
        <v>1.32</v>
      </c>
      <c r="X44" s="359">
        <v>80.400000000000006</v>
      </c>
      <c r="Y44" s="359">
        <v>87.1</v>
      </c>
      <c r="Z44" s="367">
        <v>6900</v>
      </c>
      <c r="AA44" s="292">
        <v>867</v>
      </c>
      <c r="AB44" s="292">
        <v>1358</v>
      </c>
      <c r="AC44" s="292">
        <v>4675</v>
      </c>
      <c r="AD44" s="496">
        <v>770</v>
      </c>
      <c r="AE44" s="296">
        <v>4912</v>
      </c>
      <c r="AF44" s="380">
        <v>586</v>
      </c>
      <c r="AG44" s="188">
        <v>2232</v>
      </c>
      <c r="AH44" s="188">
        <v>1116</v>
      </c>
      <c r="AI44" s="188">
        <v>1116</v>
      </c>
      <c r="AJ44" s="382">
        <f t="shared" si="7"/>
        <v>246689</v>
      </c>
      <c r="AK44" s="189">
        <v>227234</v>
      </c>
      <c r="AL44" s="189">
        <v>19316</v>
      </c>
      <c r="AM44" s="189">
        <v>139</v>
      </c>
      <c r="AN44" s="188">
        <v>27185</v>
      </c>
      <c r="AO44" s="188">
        <v>11514</v>
      </c>
      <c r="AP44" s="188">
        <v>7832</v>
      </c>
      <c r="AQ44" s="497">
        <v>7667</v>
      </c>
      <c r="AR44" s="498">
        <v>172</v>
      </c>
      <c r="AS44" s="499">
        <v>16</v>
      </c>
      <c r="AT44" s="500">
        <v>427</v>
      </c>
      <c r="AU44" s="501">
        <v>704149</v>
      </c>
      <c r="AV44" s="386">
        <v>145</v>
      </c>
      <c r="AW44" s="193">
        <v>22</v>
      </c>
      <c r="AX44" s="193">
        <v>123</v>
      </c>
      <c r="AY44" s="193">
        <v>860</v>
      </c>
      <c r="AZ44" s="193">
        <v>15583</v>
      </c>
      <c r="BA44" s="499">
        <v>2275</v>
      </c>
      <c r="BB44" s="496">
        <v>2320</v>
      </c>
      <c r="BC44" s="500">
        <v>40790</v>
      </c>
      <c r="BD44" s="553">
        <v>1516</v>
      </c>
      <c r="BE44" s="500">
        <v>6706</v>
      </c>
      <c r="BF44" s="500">
        <v>32152</v>
      </c>
      <c r="BG44" s="502">
        <v>9678575</v>
      </c>
      <c r="BH44" s="503">
        <v>1906816</v>
      </c>
      <c r="BI44" s="503">
        <v>91356</v>
      </c>
      <c r="BJ44" s="503">
        <v>3858897</v>
      </c>
      <c r="BK44" s="503">
        <v>1115590</v>
      </c>
      <c r="BL44" s="503">
        <v>558057</v>
      </c>
      <c r="BM44" s="503">
        <v>884848</v>
      </c>
      <c r="BN44" s="503">
        <v>9350838</v>
      </c>
      <c r="BO44" s="504">
        <v>92.890027610359624</v>
      </c>
      <c r="BP44" s="542">
        <v>0.37</v>
      </c>
      <c r="BQ44" s="554">
        <v>232484</v>
      </c>
      <c r="BR44" s="555">
        <v>184222</v>
      </c>
      <c r="BS44" s="507">
        <v>79.240721942155162</v>
      </c>
      <c r="BT44" s="291">
        <v>12664</v>
      </c>
      <c r="BU44" s="291">
        <v>5428</v>
      </c>
      <c r="BV44" s="291">
        <v>817</v>
      </c>
      <c r="BW44" s="291">
        <v>5615</v>
      </c>
      <c r="BX44" s="367">
        <v>520</v>
      </c>
      <c r="BY44" s="496">
        <v>10</v>
      </c>
      <c r="BZ44" s="509">
        <v>7.4</v>
      </c>
      <c r="CA44" s="292">
        <v>4312</v>
      </c>
      <c r="CB44" s="510"/>
      <c r="CC44" s="496">
        <v>27</v>
      </c>
      <c r="CD44" s="510"/>
      <c r="CE44" s="292">
        <v>1</v>
      </c>
      <c r="CF44" s="510"/>
      <c r="CG44" s="496">
        <v>37</v>
      </c>
      <c r="CH44" s="512">
        <v>86.4</v>
      </c>
      <c r="CI44" s="496">
        <v>1147.8468709568072</v>
      </c>
      <c r="CJ44" s="367">
        <v>1</v>
      </c>
      <c r="CK44" s="292">
        <v>9</v>
      </c>
      <c r="CL44" s="292">
        <v>6</v>
      </c>
      <c r="CM44" s="513">
        <v>12</v>
      </c>
      <c r="CN44" s="513">
        <v>9</v>
      </c>
      <c r="CO44" s="513">
        <v>16</v>
      </c>
      <c r="CP44" s="514">
        <v>5800</v>
      </c>
      <c r="CQ44" s="292">
        <v>1130</v>
      </c>
      <c r="CR44" s="292">
        <v>4413</v>
      </c>
      <c r="CS44" s="515">
        <v>2365689</v>
      </c>
      <c r="CT44" s="367">
        <v>3216</v>
      </c>
      <c r="CU44" s="514">
        <v>1067566.5249999999</v>
      </c>
      <c r="CV44" s="292">
        <v>2</v>
      </c>
      <c r="CW44" s="292">
        <v>297</v>
      </c>
      <c r="CX44" s="513">
        <v>1</v>
      </c>
      <c r="CY44" s="516" t="s">
        <v>16</v>
      </c>
      <c r="CZ44" s="516" t="s">
        <v>16</v>
      </c>
      <c r="DA44" s="516" t="s">
        <v>16</v>
      </c>
      <c r="DB44" s="516">
        <v>2</v>
      </c>
      <c r="DC44" s="516">
        <v>274</v>
      </c>
      <c r="DD44" s="516">
        <v>60</v>
      </c>
      <c r="DE44" s="506">
        <v>6</v>
      </c>
      <c r="DF44" s="486">
        <v>567</v>
      </c>
      <c r="DG44" s="486">
        <v>71</v>
      </c>
      <c r="DH44" s="516">
        <v>1</v>
      </c>
      <c r="DI44" s="516">
        <v>300</v>
      </c>
      <c r="DJ44" s="516">
        <v>26</v>
      </c>
      <c r="DK44" s="543">
        <v>97.872340425531917</v>
      </c>
      <c r="DL44" s="516" t="s">
        <v>16</v>
      </c>
      <c r="DM44" s="516" t="s">
        <v>16</v>
      </c>
      <c r="DN44" s="516" t="s">
        <v>16</v>
      </c>
      <c r="DO44" s="516" t="s">
        <v>16</v>
      </c>
      <c r="DP44" s="523">
        <v>1</v>
      </c>
      <c r="DQ44" s="516">
        <v>57</v>
      </c>
      <c r="DR44" s="516">
        <v>13</v>
      </c>
      <c r="DS44" s="504">
        <v>28.571428571428573</v>
      </c>
    </row>
    <row r="45" spans="1:123" s="4" customFormat="1" ht="18.75" customHeight="1">
      <c r="A45" s="306" t="s">
        <v>23</v>
      </c>
      <c r="B45" s="336">
        <v>115.71</v>
      </c>
      <c r="C45" s="556">
        <v>5306</v>
      </c>
      <c r="D45" s="334">
        <v>2.6</v>
      </c>
      <c r="E45" s="177">
        <v>13783</v>
      </c>
      <c r="F45" s="459">
        <v>7007</v>
      </c>
      <c r="G45" s="459">
        <v>6776</v>
      </c>
      <c r="H45" s="335">
        <v>119.1</v>
      </c>
      <c r="I45" s="460">
        <v>1222</v>
      </c>
      <c r="J45" s="183">
        <v>7202</v>
      </c>
      <c r="K45" s="183">
        <v>5443</v>
      </c>
      <c r="L45" s="461">
        <v>8.9</v>
      </c>
      <c r="M45" s="461">
        <v>51.4</v>
      </c>
      <c r="N45" s="461">
        <v>39.695157526254377</v>
      </c>
      <c r="O45" s="462">
        <v>50</v>
      </c>
      <c r="P45" s="289">
        <v>253</v>
      </c>
      <c r="Q45" s="290">
        <v>-14.278680452978827</v>
      </c>
      <c r="R45" s="463">
        <v>363</v>
      </c>
      <c r="S45" s="463">
        <v>432</v>
      </c>
      <c r="T45" s="290">
        <v>-4.8533445874657097</v>
      </c>
      <c r="U45" s="464">
        <v>32</v>
      </c>
      <c r="V45" s="464">
        <v>25</v>
      </c>
      <c r="W45" s="356">
        <v>1.3</v>
      </c>
      <c r="X45" s="357">
        <v>81.099999999999994</v>
      </c>
      <c r="Y45" s="357">
        <v>86.7</v>
      </c>
      <c r="Z45" s="366">
        <v>7712</v>
      </c>
      <c r="AA45" s="178">
        <v>790</v>
      </c>
      <c r="AB45" s="178">
        <v>2768</v>
      </c>
      <c r="AC45" s="178">
        <v>4154</v>
      </c>
      <c r="AD45" s="187">
        <v>780</v>
      </c>
      <c r="AE45" s="297">
        <v>5564</v>
      </c>
      <c r="AF45" s="378">
        <v>720</v>
      </c>
      <c r="AG45" s="184">
        <v>2529</v>
      </c>
      <c r="AH45" s="184">
        <v>1266</v>
      </c>
      <c r="AI45" s="184">
        <v>1263</v>
      </c>
      <c r="AJ45" s="379">
        <f t="shared" si="7"/>
        <v>111854</v>
      </c>
      <c r="AK45" s="185">
        <v>82391</v>
      </c>
      <c r="AL45" s="185">
        <v>26023</v>
      </c>
      <c r="AM45" s="185">
        <v>3440</v>
      </c>
      <c r="AN45" s="184">
        <v>5864</v>
      </c>
      <c r="AO45" s="184" t="s">
        <v>16</v>
      </c>
      <c r="AP45" s="184">
        <v>280</v>
      </c>
      <c r="AQ45" s="465">
        <v>5585</v>
      </c>
      <c r="AR45" s="466">
        <v>0</v>
      </c>
      <c r="AS45" s="467">
        <v>46</v>
      </c>
      <c r="AT45" s="468">
        <v>1105</v>
      </c>
      <c r="AU45" s="469">
        <v>2290365</v>
      </c>
      <c r="AV45" s="186">
        <v>181</v>
      </c>
      <c r="AW45" s="194">
        <v>13</v>
      </c>
      <c r="AX45" s="194">
        <v>168</v>
      </c>
      <c r="AY45" s="194">
        <v>1055</v>
      </c>
      <c r="AZ45" s="194">
        <v>16132</v>
      </c>
      <c r="BA45" s="467">
        <v>2339</v>
      </c>
      <c r="BB45" s="187">
        <v>2450</v>
      </c>
      <c r="BC45" s="468">
        <v>46720</v>
      </c>
      <c r="BD45" s="557">
        <v>1404</v>
      </c>
      <c r="BE45" s="468">
        <v>14328</v>
      </c>
      <c r="BF45" s="468">
        <v>30513</v>
      </c>
      <c r="BG45" s="470">
        <v>8746225</v>
      </c>
      <c r="BH45" s="471">
        <v>1826510</v>
      </c>
      <c r="BI45" s="471">
        <v>110041</v>
      </c>
      <c r="BJ45" s="471">
        <v>2793305</v>
      </c>
      <c r="BK45" s="471">
        <v>1320604</v>
      </c>
      <c r="BL45" s="471">
        <v>603850</v>
      </c>
      <c r="BM45" s="471">
        <v>685444</v>
      </c>
      <c r="BN45" s="471">
        <v>8172392</v>
      </c>
      <c r="BO45" s="181">
        <v>92.195308301412865</v>
      </c>
      <c r="BP45" s="558">
        <v>0.41</v>
      </c>
      <c r="BQ45" s="559">
        <v>418744</v>
      </c>
      <c r="BR45" s="560">
        <v>322122</v>
      </c>
      <c r="BS45" s="394">
        <v>76.925758936247448</v>
      </c>
      <c r="BT45" s="289">
        <v>13775</v>
      </c>
      <c r="BU45" s="289">
        <v>5801</v>
      </c>
      <c r="BV45" s="289">
        <v>945</v>
      </c>
      <c r="BW45" s="289">
        <v>6479</v>
      </c>
      <c r="BX45" s="472">
        <v>426</v>
      </c>
      <c r="BY45" s="187">
        <v>5</v>
      </c>
      <c r="BZ45" s="473">
        <v>3.4</v>
      </c>
      <c r="CA45" s="178">
        <v>3347</v>
      </c>
      <c r="CB45" s="160"/>
      <c r="CC45" s="187">
        <v>12</v>
      </c>
      <c r="CD45" s="160"/>
      <c r="CE45" s="178" t="s">
        <v>16</v>
      </c>
      <c r="CF45" s="474"/>
      <c r="CG45" s="187">
        <v>14</v>
      </c>
      <c r="CH45" s="475">
        <v>74.7</v>
      </c>
      <c r="CI45" s="186">
        <v>856.41328578431683</v>
      </c>
      <c r="CJ45" s="366" t="s">
        <v>16</v>
      </c>
      <c r="CK45" s="178">
        <v>10</v>
      </c>
      <c r="CL45" s="178">
        <v>7</v>
      </c>
      <c r="CM45" s="457">
        <v>11</v>
      </c>
      <c r="CN45" s="457">
        <v>14</v>
      </c>
      <c r="CO45" s="457">
        <v>20</v>
      </c>
      <c r="CP45" s="476">
        <v>5600</v>
      </c>
      <c r="CQ45" s="178">
        <v>1185</v>
      </c>
      <c r="CR45" s="178">
        <v>4444</v>
      </c>
      <c r="CS45" s="476">
        <v>2269809</v>
      </c>
      <c r="CT45" s="366">
        <v>3531</v>
      </c>
      <c r="CU45" s="476">
        <v>1148464.7350000001</v>
      </c>
      <c r="CV45" s="178">
        <v>3</v>
      </c>
      <c r="CW45" s="178">
        <v>303</v>
      </c>
      <c r="CX45" s="457" t="s">
        <v>16</v>
      </c>
      <c r="CY45" s="477" t="s">
        <v>16</v>
      </c>
      <c r="CZ45" s="477" t="s">
        <v>16</v>
      </c>
      <c r="DA45" s="477" t="s">
        <v>16</v>
      </c>
      <c r="DB45" s="477">
        <v>1</v>
      </c>
      <c r="DC45" s="477">
        <v>106</v>
      </c>
      <c r="DD45" s="477">
        <v>14</v>
      </c>
      <c r="DE45" s="344">
        <v>2</v>
      </c>
      <c r="DF45" s="177">
        <v>540</v>
      </c>
      <c r="DG45" s="479">
        <v>41</v>
      </c>
      <c r="DH45" s="477">
        <v>2</v>
      </c>
      <c r="DI45" s="477">
        <v>443</v>
      </c>
      <c r="DJ45" s="477">
        <v>30</v>
      </c>
      <c r="DK45" s="182">
        <v>99.242424242424249</v>
      </c>
      <c r="DL45" s="477" t="s">
        <v>16</v>
      </c>
      <c r="DM45" s="477" t="s">
        <v>16</v>
      </c>
      <c r="DN45" s="477" t="s">
        <v>16</v>
      </c>
      <c r="DO45" s="477" t="s">
        <v>16</v>
      </c>
      <c r="DP45" s="483">
        <v>2</v>
      </c>
      <c r="DQ45" s="477">
        <v>949</v>
      </c>
      <c r="DR45" s="477">
        <v>74</v>
      </c>
      <c r="DS45" s="181">
        <v>49.728260869565219</v>
      </c>
    </row>
    <row r="46" spans="1:123" s="7" customFormat="1" ht="18.75" customHeight="1">
      <c r="A46" s="307" t="s">
        <v>86</v>
      </c>
      <c r="B46" s="337">
        <v>46.67</v>
      </c>
      <c r="C46" s="561">
        <v>1985</v>
      </c>
      <c r="D46" s="485">
        <v>3</v>
      </c>
      <c r="E46" s="486">
        <v>6029</v>
      </c>
      <c r="F46" s="487">
        <v>3008</v>
      </c>
      <c r="G46" s="487">
        <v>3021</v>
      </c>
      <c r="H46" s="488">
        <v>129.19999999999999</v>
      </c>
      <c r="I46" s="489">
        <v>688</v>
      </c>
      <c r="J46" s="490">
        <v>3375</v>
      </c>
      <c r="K46" s="490">
        <v>2058</v>
      </c>
      <c r="L46" s="491">
        <v>11.4</v>
      </c>
      <c r="M46" s="491">
        <v>54.4</v>
      </c>
      <c r="N46" s="491">
        <v>34.180368709516692</v>
      </c>
      <c r="O46" s="492">
        <v>33</v>
      </c>
      <c r="P46" s="291">
        <v>107</v>
      </c>
      <c r="Q46" s="493">
        <v>-11.881824020552344</v>
      </c>
      <c r="R46" s="494">
        <v>139</v>
      </c>
      <c r="S46" s="494">
        <v>177</v>
      </c>
      <c r="T46" s="493">
        <v>-6.1014771997430959</v>
      </c>
      <c r="U46" s="495">
        <v>20</v>
      </c>
      <c r="V46" s="495">
        <v>8</v>
      </c>
      <c r="W46" s="358">
        <v>1.36</v>
      </c>
      <c r="X46" s="359">
        <v>80.900000000000006</v>
      </c>
      <c r="Y46" s="359">
        <v>86.2</v>
      </c>
      <c r="Z46" s="367">
        <v>3542</v>
      </c>
      <c r="AA46" s="292">
        <v>498</v>
      </c>
      <c r="AB46" s="292">
        <v>1440</v>
      </c>
      <c r="AC46" s="292">
        <v>1604</v>
      </c>
      <c r="AD46" s="496">
        <v>299</v>
      </c>
      <c r="AE46" s="296">
        <v>2500</v>
      </c>
      <c r="AF46" s="380">
        <v>483</v>
      </c>
      <c r="AG46" s="188">
        <v>1844</v>
      </c>
      <c r="AH46" s="188">
        <v>937</v>
      </c>
      <c r="AI46" s="188">
        <v>907</v>
      </c>
      <c r="AJ46" s="382">
        <f t="shared" si="7"/>
        <v>53881</v>
      </c>
      <c r="AK46" s="189">
        <v>41726</v>
      </c>
      <c r="AL46" s="189">
        <v>11338</v>
      </c>
      <c r="AM46" s="189">
        <v>817</v>
      </c>
      <c r="AN46" s="188">
        <v>2122</v>
      </c>
      <c r="AO46" s="188">
        <v>691</v>
      </c>
      <c r="AP46" s="188">
        <v>174</v>
      </c>
      <c r="AQ46" s="497">
        <v>1257</v>
      </c>
      <c r="AR46" s="498" t="s">
        <v>16</v>
      </c>
      <c r="AS46" s="499">
        <v>17</v>
      </c>
      <c r="AT46" s="500">
        <v>937</v>
      </c>
      <c r="AU46" s="501">
        <v>4357081</v>
      </c>
      <c r="AV46" s="190">
        <v>51</v>
      </c>
      <c r="AW46" s="193">
        <v>6</v>
      </c>
      <c r="AX46" s="193">
        <v>45</v>
      </c>
      <c r="AY46" s="193">
        <v>286</v>
      </c>
      <c r="AZ46" s="193">
        <v>4982</v>
      </c>
      <c r="BA46" s="499">
        <v>2504</v>
      </c>
      <c r="BB46" s="496">
        <v>2638</v>
      </c>
      <c r="BC46" s="500">
        <v>27344</v>
      </c>
      <c r="BD46" s="553">
        <v>798</v>
      </c>
      <c r="BE46" s="500">
        <v>12561</v>
      </c>
      <c r="BF46" s="500">
        <v>13707</v>
      </c>
      <c r="BG46" s="502">
        <v>5020193</v>
      </c>
      <c r="BH46" s="503">
        <v>738956</v>
      </c>
      <c r="BI46" s="503">
        <v>53340</v>
      </c>
      <c r="BJ46" s="503">
        <v>1906522</v>
      </c>
      <c r="BK46" s="503">
        <v>731395</v>
      </c>
      <c r="BL46" s="503">
        <v>321372</v>
      </c>
      <c r="BM46" s="503">
        <v>387977</v>
      </c>
      <c r="BN46" s="503">
        <v>4507100</v>
      </c>
      <c r="BO46" s="504">
        <v>75.176987419848686</v>
      </c>
      <c r="BP46" s="562">
        <v>0.36</v>
      </c>
      <c r="BQ46" s="554">
        <v>194902</v>
      </c>
      <c r="BR46" s="555">
        <v>159746</v>
      </c>
      <c r="BS46" s="507">
        <v>81.962216909010692</v>
      </c>
      <c r="BT46" s="291">
        <v>6717</v>
      </c>
      <c r="BU46" s="291">
        <v>2800</v>
      </c>
      <c r="BV46" s="291">
        <v>609</v>
      </c>
      <c r="BW46" s="291">
        <v>3058</v>
      </c>
      <c r="BX46" s="508">
        <v>252</v>
      </c>
      <c r="BY46" s="496">
        <v>5</v>
      </c>
      <c r="BZ46" s="509">
        <v>7.9</v>
      </c>
      <c r="CA46" s="292">
        <v>551</v>
      </c>
      <c r="CB46" s="563"/>
      <c r="CC46" s="496">
        <v>4</v>
      </c>
      <c r="CD46" s="563"/>
      <c r="CE46" s="292" t="s">
        <v>16</v>
      </c>
      <c r="CF46" s="510"/>
      <c r="CG46" s="496">
        <v>4</v>
      </c>
      <c r="CH46" s="512">
        <v>78.099999999999994</v>
      </c>
      <c r="CI46" s="190">
        <v>784.55790784557917</v>
      </c>
      <c r="CJ46" s="367" t="s">
        <v>16</v>
      </c>
      <c r="CK46" s="292">
        <v>6</v>
      </c>
      <c r="CL46" s="292">
        <v>1</v>
      </c>
      <c r="CM46" s="513">
        <v>2</v>
      </c>
      <c r="CN46" s="513">
        <v>2</v>
      </c>
      <c r="CO46" s="513">
        <v>10</v>
      </c>
      <c r="CP46" s="514">
        <v>5950</v>
      </c>
      <c r="CQ46" s="292">
        <v>510</v>
      </c>
      <c r="CR46" s="292">
        <v>1771</v>
      </c>
      <c r="CS46" s="514">
        <v>898991</v>
      </c>
      <c r="CT46" s="367">
        <v>1485</v>
      </c>
      <c r="CU46" s="514">
        <v>485888.95400000003</v>
      </c>
      <c r="CV46" s="292">
        <v>1</v>
      </c>
      <c r="CW46" s="292">
        <v>190</v>
      </c>
      <c r="CX46" s="513" t="s">
        <v>16</v>
      </c>
      <c r="CY46" s="516" t="s">
        <v>16</v>
      </c>
      <c r="CZ46" s="516" t="s">
        <v>16</v>
      </c>
      <c r="DA46" s="516" t="s">
        <v>16</v>
      </c>
      <c r="DB46" s="516">
        <v>1</v>
      </c>
      <c r="DC46" s="516">
        <v>183</v>
      </c>
      <c r="DD46" s="516">
        <v>37</v>
      </c>
      <c r="DE46" s="506">
        <v>2</v>
      </c>
      <c r="DF46" s="486">
        <v>298</v>
      </c>
      <c r="DG46" s="519">
        <v>27</v>
      </c>
      <c r="DH46" s="516">
        <v>1</v>
      </c>
      <c r="DI46" s="516">
        <v>171</v>
      </c>
      <c r="DJ46" s="516">
        <v>17</v>
      </c>
      <c r="DK46" s="543">
        <v>88.405797101449281</v>
      </c>
      <c r="DL46" s="516" t="s">
        <v>16</v>
      </c>
      <c r="DM46" s="516" t="s">
        <v>16</v>
      </c>
      <c r="DN46" s="516" t="s">
        <v>16</v>
      </c>
      <c r="DO46" s="516" t="s">
        <v>16</v>
      </c>
      <c r="DP46" s="523" t="s">
        <v>16</v>
      </c>
      <c r="DQ46" s="516" t="s">
        <v>16</v>
      </c>
      <c r="DR46" s="516" t="s">
        <v>16</v>
      </c>
      <c r="DS46" s="504" t="s">
        <v>16</v>
      </c>
    </row>
    <row r="47" spans="1:123" s="4" customFormat="1" ht="18.75" customHeight="1">
      <c r="A47" s="306" t="s">
        <v>24</v>
      </c>
      <c r="B47" s="336">
        <v>93.42</v>
      </c>
      <c r="C47" s="556">
        <v>1925</v>
      </c>
      <c r="D47" s="334">
        <v>2.8</v>
      </c>
      <c r="E47" s="177">
        <v>5442</v>
      </c>
      <c r="F47" s="459">
        <v>2694</v>
      </c>
      <c r="G47" s="459">
        <v>2748</v>
      </c>
      <c r="H47" s="335">
        <v>58.3</v>
      </c>
      <c r="I47" s="460">
        <v>519</v>
      </c>
      <c r="J47" s="183">
        <v>2893</v>
      </c>
      <c r="K47" s="183">
        <v>2138</v>
      </c>
      <c r="L47" s="461">
        <v>9.5</v>
      </c>
      <c r="M47" s="461">
        <v>51.1</v>
      </c>
      <c r="N47" s="461">
        <v>39.330389992641642</v>
      </c>
      <c r="O47" s="462">
        <v>16</v>
      </c>
      <c r="P47" s="289">
        <v>101</v>
      </c>
      <c r="Q47" s="290">
        <v>-15.068250310228683</v>
      </c>
      <c r="R47" s="463">
        <v>168</v>
      </c>
      <c r="S47" s="463">
        <v>213</v>
      </c>
      <c r="T47" s="290">
        <v>-7.9773089877681267</v>
      </c>
      <c r="U47" s="464">
        <v>11</v>
      </c>
      <c r="V47" s="464">
        <v>6</v>
      </c>
      <c r="W47" s="356">
        <v>1.29</v>
      </c>
      <c r="X47" s="357">
        <v>80.2</v>
      </c>
      <c r="Y47" s="357">
        <v>86.7</v>
      </c>
      <c r="Z47" s="366">
        <v>3304</v>
      </c>
      <c r="AA47" s="178">
        <v>579</v>
      </c>
      <c r="AB47" s="178">
        <v>1397</v>
      </c>
      <c r="AC47" s="178">
        <v>1328</v>
      </c>
      <c r="AD47" s="187">
        <v>244</v>
      </c>
      <c r="AE47" s="297">
        <v>2016</v>
      </c>
      <c r="AF47" s="378">
        <v>479</v>
      </c>
      <c r="AG47" s="184">
        <v>1623</v>
      </c>
      <c r="AH47" s="184">
        <v>847</v>
      </c>
      <c r="AI47" s="184">
        <v>776</v>
      </c>
      <c r="AJ47" s="379">
        <f t="shared" si="7"/>
        <v>76611</v>
      </c>
      <c r="AK47" s="185">
        <v>51180</v>
      </c>
      <c r="AL47" s="185">
        <v>25381</v>
      </c>
      <c r="AM47" s="185">
        <v>50</v>
      </c>
      <c r="AN47" s="184">
        <v>5715</v>
      </c>
      <c r="AO47" s="184">
        <v>1351</v>
      </c>
      <c r="AP47" s="184">
        <v>66</v>
      </c>
      <c r="AQ47" s="465">
        <v>4298</v>
      </c>
      <c r="AR47" s="466" t="s">
        <v>16</v>
      </c>
      <c r="AS47" s="467">
        <v>22</v>
      </c>
      <c r="AT47" s="468">
        <v>525</v>
      </c>
      <c r="AU47" s="469">
        <v>1390187</v>
      </c>
      <c r="AV47" s="186">
        <v>50</v>
      </c>
      <c r="AW47" s="194">
        <v>2</v>
      </c>
      <c r="AX47" s="194">
        <v>48</v>
      </c>
      <c r="AY47" s="194">
        <v>213</v>
      </c>
      <c r="AZ47" s="194">
        <v>3330</v>
      </c>
      <c r="BA47" s="467">
        <v>2306</v>
      </c>
      <c r="BB47" s="187">
        <v>2342</v>
      </c>
      <c r="BC47" s="468">
        <v>18698</v>
      </c>
      <c r="BD47" s="557">
        <v>928</v>
      </c>
      <c r="BE47" s="468">
        <v>6368</v>
      </c>
      <c r="BF47" s="468">
        <v>11212</v>
      </c>
      <c r="BG47" s="470">
        <v>5349007</v>
      </c>
      <c r="BH47" s="471">
        <v>642372</v>
      </c>
      <c r="BI47" s="471">
        <v>74099</v>
      </c>
      <c r="BJ47" s="471">
        <v>2387295</v>
      </c>
      <c r="BK47" s="471">
        <v>497900</v>
      </c>
      <c r="BL47" s="471">
        <v>301199</v>
      </c>
      <c r="BM47" s="471">
        <v>665378</v>
      </c>
      <c r="BN47" s="471">
        <v>5023329</v>
      </c>
      <c r="BO47" s="181">
        <v>141.86860944206521</v>
      </c>
      <c r="BP47" s="558">
        <v>0.24</v>
      </c>
      <c r="BQ47" s="559">
        <v>279666</v>
      </c>
      <c r="BR47" s="560">
        <v>177459</v>
      </c>
      <c r="BS47" s="394">
        <v>63.453905730406987</v>
      </c>
      <c r="BT47" s="289">
        <v>6540</v>
      </c>
      <c r="BU47" s="289">
        <v>2500</v>
      </c>
      <c r="BV47" s="289">
        <v>597</v>
      </c>
      <c r="BW47" s="289">
        <v>3102</v>
      </c>
      <c r="BX47" s="472">
        <v>211</v>
      </c>
      <c r="BY47" s="187">
        <v>3</v>
      </c>
      <c r="BZ47" s="473">
        <v>5.2</v>
      </c>
      <c r="CA47" s="178">
        <v>20</v>
      </c>
      <c r="CB47" s="160"/>
      <c r="CC47" s="187">
        <v>5</v>
      </c>
      <c r="CD47" s="160"/>
      <c r="CE47" s="178" t="s">
        <v>16</v>
      </c>
      <c r="CF47" s="474"/>
      <c r="CG47" s="187">
        <v>5</v>
      </c>
      <c r="CH47" s="475">
        <v>68.400000000000006</v>
      </c>
      <c r="CI47" s="186">
        <v>793.69032793690326</v>
      </c>
      <c r="CJ47" s="366">
        <v>1</v>
      </c>
      <c r="CK47" s="178">
        <v>3</v>
      </c>
      <c r="CL47" s="178">
        <v>3</v>
      </c>
      <c r="CM47" s="457">
        <v>4</v>
      </c>
      <c r="CN47" s="457">
        <v>4</v>
      </c>
      <c r="CO47" s="457">
        <v>8</v>
      </c>
      <c r="CP47" s="476">
        <v>6400</v>
      </c>
      <c r="CQ47" s="178">
        <v>460</v>
      </c>
      <c r="CR47" s="178">
        <v>1529</v>
      </c>
      <c r="CS47" s="525">
        <v>658012</v>
      </c>
      <c r="CT47" s="366">
        <v>1407</v>
      </c>
      <c r="CU47" s="476">
        <v>561033.52899999998</v>
      </c>
      <c r="CV47" s="178">
        <v>1</v>
      </c>
      <c r="CW47" s="178">
        <v>180</v>
      </c>
      <c r="CX47" s="457" t="s">
        <v>16</v>
      </c>
      <c r="CY47" s="477" t="s">
        <v>16</v>
      </c>
      <c r="CZ47" s="477" t="s">
        <v>16</v>
      </c>
      <c r="DA47" s="477" t="s">
        <v>16</v>
      </c>
      <c r="DB47" s="477">
        <v>1</v>
      </c>
      <c r="DC47" s="477">
        <v>127</v>
      </c>
      <c r="DD47" s="477">
        <v>23</v>
      </c>
      <c r="DE47" s="344">
        <v>2</v>
      </c>
      <c r="DF47" s="177">
        <v>254</v>
      </c>
      <c r="DG47" s="479">
        <v>27</v>
      </c>
      <c r="DH47" s="477">
        <v>1</v>
      </c>
      <c r="DI47" s="477">
        <v>120</v>
      </c>
      <c r="DJ47" s="477">
        <v>13</v>
      </c>
      <c r="DK47" s="182">
        <v>96.491228070175438</v>
      </c>
      <c r="DL47" s="477" t="s">
        <v>16</v>
      </c>
      <c r="DM47" s="477" t="s">
        <v>16</v>
      </c>
      <c r="DN47" s="477" t="s">
        <v>16</v>
      </c>
      <c r="DO47" s="477" t="s">
        <v>16</v>
      </c>
      <c r="DP47" s="483" t="s">
        <v>16</v>
      </c>
      <c r="DQ47" s="477" t="s">
        <v>16</v>
      </c>
      <c r="DR47" s="477" t="s">
        <v>16</v>
      </c>
      <c r="DS47" s="181" t="s">
        <v>16</v>
      </c>
    </row>
    <row r="48" spans="1:123" s="4" customFormat="1" ht="18.75" customHeight="1">
      <c r="A48" s="307" t="s">
        <v>25</v>
      </c>
      <c r="B48" s="337">
        <v>37.43</v>
      </c>
      <c r="C48" s="561">
        <v>2070</v>
      </c>
      <c r="D48" s="485">
        <v>2.7</v>
      </c>
      <c r="E48" s="486">
        <v>5687</v>
      </c>
      <c r="F48" s="487">
        <v>2841</v>
      </c>
      <c r="G48" s="487">
        <v>2846</v>
      </c>
      <c r="H48" s="488">
        <v>151.9</v>
      </c>
      <c r="I48" s="489">
        <v>597</v>
      </c>
      <c r="J48" s="490">
        <v>3053</v>
      </c>
      <c r="K48" s="490">
        <v>2074</v>
      </c>
      <c r="L48" s="491">
        <v>10.5</v>
      </c>
      <c r="M48" s="491">
        <v>52.8</v>
      </c>
      <c r="N48" s="491">
        <v>36.64310954063604</v>
      </c>
      <c r="O48" s="492">
        <v>22</v>
      </c>
      <c r="P48" s="291">
        <v>107</v>
      </c>
      <c r="Q48" s="493">
        <v>-14.353259034110099</v>
      </c>
      <c r="R48" s="494">
        <v>121</v>
      </c>
      <c r="S48" s="494">
        <v>203</v>
      </c>
      <c r="T48" s="493">
        <v>-13.846673421141505</v>
      </c>
      <c r="U48" s="495">
        <v>11</v>
      </c>
      <c r="V48" s="495">
        <v>4</v>
      </c>
      <c r="W48" s="358">
        <v>1.38</v>
      </c>
      <c r="X48" s="359">
        <v>80.8</v>
      </c>
      <c r="Y48" s="359">
        <v>86.9</v>
      </c>
      <c r="Z48" s="367">
        <v>3197</v>
      </c>
      <c r="AA48" s="292">
        <v>323</v>
      </c>
      <c r="AB48" s="292">
        <v>1476</v>
      </c>
      <c r="AC48" s="292">
        <v>1398</v>
      </c>
      <c r="AD48" s="496">
        <v>260</v>
      </c>
      <c r="AE48" s="296">
        <v>1875</v>
      </c>
      <c r="AF48" s="380">
        <v>324</v>
      </c>
      <c r="AG48" s="188">
        <v>1265</v>
      </c>
      <c r="AH48" s="188">
        <v>657</v>
      </c>
      <c r="AI48" s="188">
        <v>608</v>
      </c>
      <c r="AJ48" s="382">
        <f t="shared" si="7"/>
        <v>56208</v>
      </c>
      <c r="AK48" s="189">
        <v>51494</v>
      </c>
      <c r="AL48" s="189">
        <v>4702</v>
      </c>
      <c r="AM48" s="189">
        <v>12</v>
      </c>
      <c r="AN48" s="188">
        <v>1624</v>
      </c>
      <c r="AO48" s="188" t="s">
        <v>16</v>
      </c>
      <c r="AP48" s="188">
        <v>8</v>
      </c>
      <c r="AQ48" s="497">
        <v>1616</v>
      </c>
      <c r="AR48" s="498" t="s">
        <v>16</v>
      </c>
      <c r="AS48" s="499">
        <v>25</v>
      </c>
      <c r="AT48" s="500">
        <v>965</v>
      </c>
      <c r="AU48" s="501">
        <v>2392486</v>
      </c>
      <c r="AV48" s="190">
        <v>51</v>
      </c>
      <c r="AW48" s="193">
        <v>3</v>
      </c>
      <c r="AX48" s="193">
        <v>48</v>
      </c>
      <c r="AY48" s="193">
        <v>214</v>
      </c>
      <c r="AZ48" s="193">
        <v>2669</v>
      </c>
      <c r="BA48" s="499">
        <v>2476</v>
      </c>
      <c r="BB48" s="496">
        <v>2623</v>
      </c>
      <c r="BC48" s="500">
        <v>19719</v>
      </c>
      <c r="BD48" s="553">
        <v>586</v>
      </c>
      <c r="BE48" s="500">
        <v>10902</v>
      </c>
      <c r="BF48" s="500">
        <v>8030</v>
      </c>
      <c r="BG48" s="502">
        <v>4159789</v>
      </c>
      <c r="BH48" s="503">
        <v>673034</v>
      </c>
      <c r="BI48" s="503">
        <v>38473</v>
      </c>
      <c r="BJ48" s="503">
        <v>1681742</v>
      </c>
      <c r="BK48" s="503">
        <v>508399</v>
      </c>
      <c r="BL48" s="503">
        <v>312859</v>
      </c>
      <c r="BM48" s="503">
        <v>242589</v>
      </c>
      <c r="BN48" s="503">
        <v>3995622</v>
      </c>
      <c r="BO48" s="504">
        <v>80.321862278263552</v>
      </c>
      <c r="BP48" s="562">
        <v>0.33</v>
      </c>
      <c r="BQ48" s="554">
        <v>114490</v>
      </c>
      <c r="BR48" s="555">
        <v>102177</v>
      </c>
      <c r="BS48" s="507">
        <v>89.24534893877194</v>
      </c>
      <c r="BT48" s="291">
        <v>5564</v>
      </c>
      <c r="BU48" s="291">
        <v>2514</v>
      </c>
      <c r="BV48" s="291">
        <v>381</v>
      </c>
      <c r="BW48" s="291">
        <v>2426</v>
      </c>
      <c r="BX48" s="508">
        <v>247</v>
      </c>
      <c r="BY48" s="292">
        <v>4</v>
      </c>
      <c r="BZ48" s="512">
        <v>6.7</v>
      </c>
      <c r="CA48" s="528">
        <v>6</v>
      </c>
      <c r="CB48" s="563"/>
      <c r="CC48" s="496">
        <v>2</v>
      </c>
      <c r="CD48" s="563"/>
      <c r="CE48" s="292" t="s">
        <v>16</v>
      </c>
      <c r="CF48" s="510"/>
      <c r="CG48" s="496">
        <v>2</v>
      </c>
      <c r="CH48" s="512">
        <v>74.2</v>
      </c>
      <c r="CI48" s="190">
        <v>879.46760879467615</v>
      </c>
      <c r="CJ48" s="367" t="s">
        <v>16</v>
      </c>
      <c r="CK48" s="292">
        <v>3</v>
      </c>
      <c r="CL48" s="292">
        <v>2</v>
      </c>
      <c r="CM48" s="513">
        <v>1</v>
      </c>
      <c r="CN48" s="513">
        <v>4</v>
      </c>
      <c r="CO48" s="513">
        <v>5</v>
      </c>
      <c r="CP48" s="514">
        <v>4800</v>
      </c>
      <c r="CQ48" s="292">
        <v>484</v>
      </c>
      <c r="CR48" s="292">
        <v>1735</v>
      </c>
      <c r="CS48" s="514">
        <v>906199</v>
      </c>
      <c r="CT48" s="367">
        <v>1290</v>
      </c>
      <c r="CU48" s="514">
        <v>395561.93300000002</v>
      </c>
      <c r="CV48" s="292">
        <v>1</v>
      </c>
      <c r="CW48" s="292">
        <v>72</v>
      </c>
      <c r="CX48" s="513" t="s">
        <v>16</v>
      </c>
      <c r="CY48" s="516">
        <v>1</v>
      </c>
      <c r="CZ48" s="516">
        <v>101</v>
      </c>
      <c r="DA48" s="516">
        <v>11</v>
      </c>
      <c r="DB48" s="516">
        <v>0</v>
      </c>
      <c r="DC48" s="516">
        <v>0</v>
      </c>
      <c r="DD48" s="516">
        <v>0</v>
      </c>
      <c r="DE48" s="506">
        <v>1</v>
      </c>
      <c r="DF48" s="486">
        <v>270</v>
      </c>
      <c r="DG48" s="519">
        <v>23</v>
      </c>
      <c r="DH48" s="516">
        <v>1</v>
      </c>
      <c r="DI48" s="516">
        <v>168</v>
      </c>
      <c r="DJ48" s="516">
        <v>19</v>
      </c>
      <c r="DK48" s="543">
        <v>100</v>
      </c>
      <c r="DL48" s="516" t="s">
        <v>16</v>
      </c>
      <c r="DM48" s="516" t="s">
        <v>16</v>
      </c>
      <c r="DN48" s="516" t="s">
        <v>16</v>
      </c>
      <c r="DO48" s="516" t="s">
        <v>16</v>
      </c>
      <c r="DP48" s="523" t="s">
        <v>16</v>
      </c>
      <c r="DQ48" s="516" t="s">
        <v>16</v>
      </c>
      <c r="DR48" s="516" t="s">
        <v>16</v>
      </c>
      <c r="DS48" s="504" t="s">
        <v>16</v>
      </c>
    </row>
    <row r="49" spans="1:126" s="4" customFormat="1" ht="18.75" customHeight="1">
      <c r="A49" s="306" t="s">
        <v>26</v>
      </c>
      <c r="B49" s="336">
        <v>163.29</v>
      </c>
      <c r="C49" s="556">
        <v>1616</v>
      </c>
      <c r="D49" s="334">
        <v>2.8</v>
      </c>
      <c r="E49" s="177">
        <v>4452</v>
      </c>
      <c r="F49" s="459">
        <v>2205</v>
      </c>
      <c r="G49" s="459">
        <v>2247</v>
      </c>
      <c r="H49" s="335">
        <v>27.3</v>
      </c>
      <c r="I49" s="460">
        <v>397</v>
      </c>
      <c r="J49" s="183">
        <v>2221</v>
      </c>
      <c r="K49" s="183">
        <v>1923</v>
      </c>
      <c r="L49" s="461">
        <v>8.9</v>
      </c>
      <c r="M49" s="461">
        <v>47.9</v>
      </c>
      <c r="N49" s="461">
        <v>43.194070080862531</v>
      </c>
      <c r="O49" s="462">
        <v>12</v>
      </c>
      <c r="P49" s="289">
        <v>87</v>
      </c>
      <c r="Q49" s="290">
        <v>-16.177739430543571</v>
      </c>
      <c r="R49" s="463">
        <v>110</v>
      </c>
      <c r="S49" s="463">
        <v>126</v>
      </c>
      <c r="T49" s="290">
        <v>-3.4512510785159622</v>
      </c>
      <c r="U49" s="464">
        <v>5</v>
      </c>
      <c r="V49" s="464">
        <v>3</v>
      </c>
      <c r="W49" s="356">
        <v>1.31</v>
      </c>
      <c r="X49" s="357">
        <v>80.900000000000006</v>
      </c>
      <c r="Y49" s="357">
        <v>86.9</v>
      </c>
      <c r="Z49" s="366">
        <v>2585</v>
      </c>
      <c r="AA49" s="178">
        <v>367</v>
      </c>
      <c r="AB49" s="178">
        <v>1105</v>
      </c>
      <c r="AC49" s="178">
        <v>1113</v>
      </c>
      <c r="AD49" s="187">
        <v>252</v>
      </c>
      <c r="AE49" s="297">
        <v>1799</v>
      </c>
      <c r="AF49" s="378">
        <v>334</v>
      </c>
      <c r="AG49" s="184">
        <v>1110</v>
      </c>
      <c r="AH49" s="184">
        <v>555</v>
      </c>
      <c r="AI49" s="184">
        <v>555</v>
      </c>
      <c r="AJ49" s="379">
        <f t="shared" si="7"/>
        <v>33634</v>
      </c>
      <c r="AK49" s="185">
        <v>26486</v>
      </c>
      <c r="AL49" s="185">
        <v>6874</v>
      </c>
      <c r="AM49" s="185">
        <v>274</v>
      </c>
      <c r="AN49" s="184">
        <v>13497</v>
      </c>
      <c r="AO49" s="184">
        <v>6192</v>
      </c>
      <c r="AP49" s="184">
        <v>107</v>
      </c>
      <c r="AQ49" s="465">
        <v>7198</v>
      </c>
      <c r="AR49" s="466" t="s">
        <v>16</v>
      </c>
      <c r="AS49" s="467">
        <v>19</v>
      </c>
      <c r="AT49" s="468">
        <v>512</v>
      </c>
      <c r="AU49" s="469">
        <v>1065865</v>
      </c>
      <c r="AV49" s="186">
        <v>53</v>
      </c>
      <c r="AW49" s="194">
        <v>5</v>
      </c>
      <c r="AX49" s="194">
        <v>48</v>
      </c>
      <c r="AY49" s="194">
        <v>213</v>
      </c>
      <c r="AZ49" s="194">
        <v>1924</v>
      </c>
      <c r="BA49" s="467">
        <v>2346</v>
      </c>
      <c r="BB49" s="187">
        <v>2398</v>
      </c>
      <c r="BC49" s="468">
        <v>15486</v>
      </c>
      <c r="BD49" s="557">
        <v>808</v>
      </c>
      <c r="BE49" s="468">
        <v>6617</v>
      </c>
      <c r="BF49" s="468">
        <v>7903</v>
      </c>
      <c r="BG49" s="470">
        <v>5062892</v>
      </c>
      <c r="BH49" s="471">
        <v>510421</v>
      </c>
      <c r="BI49" s="471">
        <v>90184</v>
      </c>
      <c r="BJ49" s="471">
        <v>2446949</v>
      </c>
      <c r="BK49" s="471">
        <v>593671</v>
      </c>
      <c r="BL49" s="471">
        <v>235201</v>
      </c>
      <c r="BM49" s="471">
        <v>383790</v>
      </c>
      <c r="BN49" s="471">
        <v>4927842</v>
      </c>
      <c r="BO49" s="181">
        <v>115.08609651039947</v>
      </c>
      <c r="BP49" s="558">
        <v>0.22</v>
      </c>
      <c r="BQ49" s="559">
        <v>216072</v>
      </c>
      <c r="BR49" s="560">
        <v>190413</v>
      </c>
      <c r="BS49" s="394">
        <v>88.124791736087971</v>
      </c>
      <c r="BT49" s="289">
        <v>5117</v>
      </c>
      <c r="BU49" s="289">
        <v>2050</v>
      </c>
      <c r="BV49" s="289">
        <v>442</v>
      </c>
      <c r="BW49" s="289">
        <v>2455</v>
      </c>
      <c r="BX49" s="472">
        <v>236</v>
      </c>
      <c r="BY49" s="187">
        <v>5</v>
      </c>
      <c r="BZ49" s="473">
        <v>10.5</v>
      </c>
      <c r="CA49" s="178">
        <v>17574</v>
      </c>
      <c r="CB49" s="160"/>
      <c r="CC49" s="187">
        <v>3</v>
      </c>
      <c r="CD49" s="160"/>
      <c r="CE49" s="178" t="s">
        <v>16</v>
      </c>
      <c r="CF49" s="474"/>
      <c r="CG49" s="187">
        <v>3</v>
      </c>
      <c r="CH49" s="475">
        <v>69.5</v>
      </c>
      <c r="CI49" s="186">
        <v>784.69235985344221</v>
      </c>
      <c r="CJ49" s="366" t="s">
        <v>16</v>
      </c>
      <c r="CK49" s="178">
        <v>3</v>
      </c>
      <c r="CL49" s="178">
        <v>2</v>
      </c>
      <c r="CM49" s="457">
        <v>1</v>
      </c>
      <c r="CN49" s="457">
        <v>4</v>
      </c>
      <c r="CO49" s="457">
        <v>2</v>
      </c>
      <c r="CP49" s="476">
        <v>6400</v>
      </c>
      <c r="CQ49" s="178">
        <v>375</v>
      </c>
      <c r="CR49" s="178">
        <v>1448</v>
      </c>
      <c r="CS49" s="525">
        <v>673592</v>
      </c>
      <c r="CT49" s="366">
        <v>1165</v>
      </c>
      <c r="CU49" s="476">
        <v>368946.42</v>
      </c>
      <c r="CV49" s="178">
        <v>1</v>
      </c>
      <c r="CW49" s="178">
        <v>160</v>
      </c>
      <c r="CX49" s="457" t="s">
        <v>16</v>
      </c>
      <c r="CY49" s="477" t="s">
        <v>16</v>
      </c>
      <c r="CZ49" s="477" t="s">
        <v>16</v>
      </c>
      <c r="DA49" s="477" t="s">
        <v>16</v>
      </c>
      <c r="DB49" s="477">
        <v>1</v>
      </c>
      <c r="DC49" s="477">
        <v>98</v>
      </c>
      <c r="DD49" s="477">
        <v>5</v>
      </c>
      <c r="DE49" s="344">
        <v>1</v>
      </c>
      <c r="DF49" s="177">
        <v>167</v>
      </c>
      <c r="DG49" s="479">
        <v>15</v>
      </c>
      <c r="DH49" s="477">
        <v>1</v>
      </c>
      <c r="DI49" s="477">
        <v>136</v>
      </c>
      <c r="DJ49" s="477">
        <v>13</v>
      </c>
      <c r="DK49" s="182">
        <v>100</v>
      </c>
      <c r="DL49" s="477" t="s">
        <v>16</v>
      </c>
      <c r="DM49" s="477" t="s">
        <v>16</v>
      </c>
      <c r="DN49" s="477" t="s">
        <v>16</v>
      </c>
      <c r="DO49" s="477" t="s">
        <v>16</v>
      </c>
      <c r="DP49" s="483" t="s">
        <v>16</v>
      </c>
      <c r="DQ49" s="477" t="s">
        <v>16</v>
      </c>
      <c r="DR49" s="477" t="s">
        <v>16</v>
      </c>
      <c r="DS49" s="181" t="s">
        <v>16</v>
      </c>
    </row>
    <row r="50" spans="1:126" s="4" customFormat="1" ht="18.75" customHeight="1">
      <c r="A50" s="307" t="s">
        <v>165</v>
      </c>
      <c r="B50" s="337">
        <v>72.760000000000005</v>
      </c>
      <c r="C50" s="561">
        <v>6072</v>
      </c>
      <c r="D50" s="485">
        <v>2.7450000000000001</v>
      </c>
      <c r="E50" s="486">
        <v>16485</v>
      </c>
      <c r="F50" s="487">
        <v>8214</v>
      </c>
      <c r="G50" s="487">
        <v>8271</v>
      </c>
      <c r="H50" s="488">
        <v>226.6</v>
      </c>
      <c r="I50" s="489">
        <v>1744</v>
      </c>
      <c r="J50" s="490">
        <v>8748</v>
      </c>
      <c r="K50" s="490">
        <v>6107</v>
      </c>
      <c r="L50" s="491">
        <v>10.7</v>
      </c>
      <c r="M50" s="491">
        <v>52</v>
      </c>
      <c r="N50" s="491">
        <v>37.310606060606062</v>
      </c>
      <c r="O50" s="492">
        <v>77</v>
      </c>
      <c r="P50" s="291">
        <v>252</v>
      </c>
      <c r="Q50" s="493">
        <v>-10.40675547098002</v>
      </c>
      <c r="R50" s="494">
        <v>401</v>
      </c>
      <c r="S50" s="494">
        <v>402</v>
      </c>
      <c r="T50" s="493">
        <v>-5.9467174119885828E-2</v>
      </c>
      <c r="U50" s="495">
        <v>33</v>
      </c>
      <c r="V50" s="495">
        <v>14</v>
      </c>
      <c r="W50" s="361">
        <v>1.27</v>
      </c>
      <c r="X50" s="359">
        <v>81.2</v>
      </c>
      <c r="Y50" s="359">
        <v>87.3</v>
      </c>
      <c r="Z50" s="367">
        <v>9130</v>
      </c>
      <c r="AA50" s="292">
        <v>651</v>
      </c>
      <c r="AB50" s="292">
        <v>2901</v>
      </c>
      <c r="AC50" s="292">
        <v>5578</v>
      </c>
      <c r="AD50" s="496">
        <v>623</v>
      </c>
      <c r="AE50" s="296">
        <v>5702</v>
      </c>
      <c r="AF50" s="380">
        <v>546</v>
      </c>
      <c r="AG50" s="188">
        <v>1965</v>
      </c>
      <c r="AH50" s="188">
        <v>1003</v>
      </c>
      <c r="AI50" s="188">
        <v>962</v>
      </c>
      <c r="AJ50" s="382">
        <f t="shared" si="7"/>
        <v>58059</v>
      </c>
      <c r="AK50" s="189">
        <v>34901</v>
      </c>
      <c r="AL50" s="189">
        <v>21409</v>
      </c>
      <c r="AM50" s="189">
        <v>1749</v>
      </c>
      <c r="AN50" s="188">
        <v>2334</v>
      </c>
      <c r="AO50" s="188" t="s">
        <v>16</v>
      </c>
      <c r="AP50" s="188">
        <v>68</v>
      </c>
      <c r="AQ50" s="497">
        <v>2254</v>
      </c>
      <c r="AR50" s="498">
        <v>12</v>
      </c>
      <c r="AS50" s="499">
        <v>33</v>
      </c>
      <c r="AT50" s="500">
        <v>1828</v>
      </c>
      <c r="AU50" s="501">
        <v>3954874</v>
      </c>
      <c r="AV50" s="190">
        <v>125</v>
      </c>
      <c r="AW50" s="193">
        <v>20</v>
      </c>
      <c r="AX50" s="193">
        <v>105</v>
      </c>
      <c r="AY50" s="193">
        <v>683</v>
      </c>
      <c r="AZ50" s="193">
        <v>14735</v>
      </c>
      <c r="BA50" s="499">
        <v>2325</v>
      </c>
      <c r="BB50" s="496">
        <v>2411</v>
      </c>
      <c r="BC50" s="500">
        <v>57963</v>
      </c>
      <c r="BD50" s="553">
        <v>688</v>
      </c>
      <c r="BE50" s="500">
        <v>22156</v>
      </c>
      <c r="BF50" s="500">
        <v>34527</v>
      </c>
      <c r="BG50" s="502">
        <v>10293975</v>
      </c>
      <c r="BH50" s="503">
        <v>1911760</v>
      </c>
      <c r="BI50" s="503">
        <v>111461</v>
      </c>
      <c r="BJ50" s="503">
        <v>2995024</v>
      </c>
      <c r="BK50" s="503">
        <v>1181328</v>
      </c>
      <c r="BL50" s="503">
        <v>983127</v>
      </c>
      <c r="BM50" s="503">
        <v>857800</v>
      </c>
      <c r="BN50" s="503">
        <v>9701672</v>
      </c>
      <c r="BO50" s="504">
        <v>82.029097664814884</v>
      </c>
      <c r="BP50" s="562">
        <v>0.44</v>
      </c>
      <c r="BQ50" s="554">
        <v>343672</v>
      </c>
      <c r="BR50" s="555">
        <v>300757</v>
      </c>
      <c r="BS50" s="507">
        <v>87.512802905095555</v>
      </c>
      <c r="BT50" s="291">
        <v>15605</v>
      </c>
      <c r="BU50" s="291">
        <v>6546</v>
      </c>
      <c r="BV50" s="291">
        <v>1063</v>
      </c>
      <c r="BW50" s="291">
        <v>7319</v>
      </c>
      <c r="BX50" s="508">
        <v>393</v>
      </c>
      <c r="BY50" s="496">
        <v>7</v>
      </c>
      <c r="BZ50" s="509">
        <v>4.0999999999999996</v>
      </c>
      <c r="CA50" s="292">
        <v>22301</v>
      </c>
      <c r="CB50" s="563"/>
      <c r="CC50" s="496">
        <v>20</v>
      </c>
      <c r="CD50" s="563"/>
      <c r="CE50" s="292">
        <v>1</v>
      </c>
      <c r="CF50" s="510"/>
      <c r="CG50" s="496">
        <v>20</v>
      </c>
      <c r="CH50" s="512">
        <v>65.8</v>
      </c>
      <c r="CI50" s="496">
        <v>990.43432980856358</v>
      </c>
      <c r="CJ50" s="367">
        <v>1</v>
      </c>
      <c r="CK50" s="292">
        <v>13</v>
      </c>
      <c r="CL50" s="292">
        <v>6</v>
      </c>
      <c r="CM50" s="513">
        <v>15</v>
      </c>
      <c r="CN50" s="513">
        <v>6</v>
      </c>
      <c r="CO50" s="513">
        <v>28</v>
      </c>
      <c r="CP50" s="514">
        <v>5758</v>
      </c>
      <c r="CQ50" s="292">
        <v>1358</v>
      </c>
      <c r="CR50" s="292">
        <v>5089</v>
      </c>
      <c r="CS50" s="515">
        <v>2884726</v>
      </c>
      <c r="CT50" s="367">
        <v>3718</v>
      </c>
      <c r="CU50" s="514">
        <v>1200763.81</v>
      </c>
      <c r="CV50" s="292">
        <v>3</v>
      </c>
      <c r="CW50" s="292">
        <v>342</v>
      </c>
      <c r="CX50" s="513" t="s">
        <v>16</v>
      </c>
      <c r="CY50" s="516">
        <v>2</v>
      </c>
      <c r="CZ50" s="516">
        <v>78</v>
      </c>
      <c r="DA50" s="516">
        <v>18</v>
      </c>
      <c r="DB50" s="516">
        <v>1</v>
      </c>
      <c r="DC50" s="516">
        <v>92</v>
      </c>
      <c r="DD50" s="516">
        <v>22</v>
      </c>
      <c r="DE50" s="506">
        <v>6</v>
      </c>
      <c r="DF50" s="486">
        <v>827</v>
      </c>
      <c r="DG50" s="486">
        <v>84</v>
      </c>
      <c r="DH50" s="516">
        <v>2</v>
      </c>
      <c r="DI50" s="516">
        <v>414</v>
      </c>
      <c r="DJ50" s="516">
        <v>40</v>
      </c>
      <c r="DK50" s="543">
        <v>100</v>
      </c>
      <c r="DL50" s="516" t="s">
        <v>16</v>
      </c>
      <c r="DM50" s="516" t="s">
        <v>16</v>
      </c>
      <c r="DN50" s="516" t="s">
        <v>16</v>
      </c>
      <c r="DO50" s="516" t="s">
        <v>16</v>
      </c>
      <c r="DP50" s="523">
        <v>1</v>
      </c>
      <c r="DQ50" s="516">
        <v>430</v>
      </c>
      <c r="DR50" s="516">
        <v>43</v>
      </c>
      <c r="DS50" s="504">
        <v>33.918128654970758</v>
      </c>
    </row>
    <row r="51" spans="1:126" s="7" customFormat="1" ht="18.75" customHeight="1">
      <c r="A51" s="306" t="s">
        <v>27</v>
      </c>
      <c r="B51" s="336">
        <v>125.18</v>
      </c>
      <c r="C51" s="556">
        <v>3365</v>
      </c>
      <c r="D51" s="334">
        <v>2.6</v>
      </c>
      <c r="E51" s="177">
        <v>8765</v>
      </c>
      <c r="F51" s="459">
        <v>4370</v>
      </c>
      <c r="G51" s="459">
        <v>4395</v>
      </c>
      <c r="H51" s="335">
        <v>70</v>
      </c>
      <c r="I51" s="460">
        <v>789</v>
      </c>
      <c r="J51" s="183">
        <v>4658</v>
      </c>
      <c r="K51" s="183">
        <v>3446</v>
      </c>
      <c r="L51" s="461">
        <v>9</v>
      </c>
      <c r="M51" s="461">
        <v>51.4</v>
      </c>
      <c r="N51" s="461">
        <v>39.513817222795552</v>
      </c>
      <c r="O51" s="462">
        <v>29</v>
      </c>
      <c r="P51" s="289">
        <v>199</v>
      </c>
      <c r="Q51" s="290">
        <v>-18.500380890194798</v>
      </c>
      <c r="R51" s="463">
        <v>230</v>
      </c>
      <c r="S51" s="463">
        <v>292</v>
      </c>
      <c r="T51" s="290">
        <v>-6.7471977364239848</v>
      </c>
      <c r="U51" s="464">
        <v>20</v>
      </c>
      <c r="V51" s="464">
        <v>11</v>
      </c>
      <c r="W51" s="362">
        <v>1.31</v>
      </c>
      <c r="X51" s="357">
        <v>80.900000000000006</v>
      </c>
      <c r="Y51" s="357">
        <v>87</v>
      </c>
      <c r="Z51" s="366">
        <v>4808</v>
      </c>
      <c r="AA51" s="178">
        <v>565</v>
      </c>
      <c r="AB51" s="178">
        <v>1871</v>
      </c>
      <c r="AC51" s="178">
        <v>2372</v>
      </c>
      <c r="AD51" s="187">
        <v>460</v>
      </c>
      <c r="AE51" s="297">
        <v>3442</v>
      </c>
      <c r="AF51" s="378">
        <v>509</v>
      </c>
      <c r="AG51" s="184">
        <v>1788</v>
      </c>
      <c r="AH51" s="184">
        <v>913</v>
      </c>
      <c r="AI51" s="184">
        <v>875</v>
      </c>
      <c r="AJ51" s="379">
        <f t="shared" si="7"/>
        <v>75686</v>
      </c>
      <c r="AK51" s="185">
        <v>50176</v>
      </c>
      <c r="AL51" s="185">
        <v>25460</v>
      </c>
      <c r="AM51" s="185">
        <v>50</v>
      </c>
      <c r="AN51" s="184">
        <v>8634</v>
      </c>
      <c r="AO51" s="184">
        <v>971</v>
      </c>
      <c r="AP51" s="184">
        <v>357</v>
      </c>
      <c r="AQ51" s="465">
        <v>7306</v>
      </c>
      <c r="AR51" s="466" t="s">
        <v>16</v>
      </c>
      <c r="AS51" s="467">
        <v>27</v>
      </c>
      <c r="AT51" s="468">
        <v>922</v>
      </c>
      <c r="AU51" s="469">
        <v>1273266</v>
      </c>
      <c r="AV51" s="186">
        <v>110</v>
      </c>
      <c r="AW51" s="194">
        <v>11</v>
      </c>
      <c r="AX51" s="194">
        <v>99</v>
      </c>
      <c r="AY51" s="194">
        <v>640</v>
      </c>
      <c r="AZ51" s="194">
        <v>9444</v>
      </c>
      <c r="BA51" s="467">
        <v>2434</v>
      </c>
      <c r="BB51" s="187">
        <v>2496</v>
      </c>
      <c r="BC51" s="468">
        <v>29136</v>
      </c>
      <c r="BD51" s="557">
        <v>1027</v>
      </c>
      <c r="BE51" s="468">
        <v>11381</v>
      </c>
      <c r="BF51" s="468">
        <v>16431</v>
      </c>
      <c r="BG51" s="470">
        <v>5951936</v>
      </c>
      <c r="BH51" s="471">
        <v>1185611</v>
      </c>
      <c r="BI51" s="471">
        <v>80583</v>
      </c>
      <c r="BJ51" s="471">
        <v>2407593</v>
      </c>
      <c r="BK51" s="471">
        <v>724407</v>
      </c>
      <c r="BL51" s="471">
        <v>408992</v>
      </c>
      <c r="BM51" s="471">
        <v>368712</v>
      </c>
      <c r="BN51" s="471">
        <v>5637267</v>
      </c>
      <c r="BO51" s="181">
        <v>97.931994351163425</v>
      </c>
      <c r="BP51" s="558">
        <v>0.37</v>
      </c>
      <c r="BQ51" s="559">
        <v>238560</v>
      </c>
      <c r="BR51" s="560">
        <v>194590</v>
      </c>
      <c r="BS51" s="394">
        <v>81.568578135479541</v>
      </c>
      <c r="BT51" s="289">
        <v>9226</v>
      </c>
      <c r="BU51" s="289">
        <v>3813</v>
      </c>
      <c r="BV51" s="289">
        <v>676</v>
      </c>
      <c r="BW51" s="289">
        <v>4288</v>
      </c>
      <c r="BX51" s="472">
        <v>350</v>
      </c>
      <c r="BY51" s="187">
        <v>4</v>
      </c>
      <c r="BZ51" s="473">
        <v>4.2</v>
      </c>
      <c r="CA51" s="178">
        <v>402</v>
      </c>
      <c r="CB51" s="160"/>
      <c r="CC51" s="187">
        <v>9</v>
      </c>
      <c r="CD51" s="160"/>
      <c r="CE51" s="178" t="s">
        <v>16</v>
      </c>
      <c r="CF51" s="474"/>
      <c r="CG51" s="187">
        <v>12</v>
      </c>
      <c r="CH51" s="475">
        <v>58.6</v>
      </c>
      <c r="CI51" s="187">
        <v>853.89881839814313</v>
      </c>
      <c r="CJ51" s="366">
        <v>1</v>
      </c>
      <c r="CK51" s="178">
        <v>11</v>
      </c>
      <c r="CL51" s="178">
        <v>3</v>
      </c>
      <c r="CM51" s="457">
        <v>14</v>
      </c>
      <c r="CN51" s="457">
        <v>3</v>
      </c>
      <c r="CO51" s="457">
        <v>9</v>
      </c>
      <c r="CP51" s="476">
        <v>6600</v>
      </c>
      <c r="CQ51" s="178">
        <v>775</v>
      </c>
      <c r="CR51" s="178">
        <v>2730</v>
      </c>
      <c r="CS51" s="525">
        <v>1366514</v>
      </c>
      <c r="CT51" s="366">
        <v>2157</v>
      </c>
      <c r="CU51" s="476">
        <v>804969.23100000003</v>
      </c>
      <c r="CV51" s="178">
        <v>1</v>
      </c>
      <c r="CW51" s="178">
        <v>165</v>
      </c>
      <c r="CX51" s="457" t="s">
        <v>16</v>
      </c>
      <c r="CY51" s="477" t="s">
        <v>16</v>
      </c>
      <c r="CZ51" s="477" t="s">
        <v>16</v>
      </c>
      <c r="DA51" s="477" t="s">
        <v>16</v>
      </c>
      <c r="DB51" s="477">
        <v>1</v>
      </c>
      <c r="DC51" s="477">
        <v>151</v>
      </c>
      <c r="DD51" s="477">
        <v>25</v>
      </c>
      <c r="DE51" s="344">
        <v>1</v>
      </c>
      <c r="DF51" s="177">
        <v>389</v>
      </c>
      <c r="DG51" s="177">
        <v>29</v>
      </c>
      <c r="DH51" s="477">
        <v>1</v>
      </c>
      <c r="DI51" s="477">
        <v>231</v>
      </c>
      <c r="DJ51" s="477">
        <v>21</v>
      </c>
      <c r="DK51" s="182">
        <v>98.780487804878049</v>
      </c>
      <c r="DL51" s="477" t="s">
        <v>16</v>
      </c>
      <c r="DM51" s="477" t="s">
        <v>16</v>
      </c>
      <c r="DN51" s="477" t="s">
        <v>16</v>
      </c>
      <c r="DO51" s="477" t="s">
        <v>16</v>
      </c>
      <c r="DP51" s="483">
        <v>1</v>
      </c>
      <c r="DQ51" s="477">
        <v>102</v>
      </c>
      <c r="DR51" s="477">
        <v>26</v>
      </c>
      <c r="DS51" s="181">
        <v>7.9365079365079367</v>
      </c>
    </row>
    <row r="52" spans="1:126" s="4" customFormat="1" ht="18.75" customHeight="1">
      <c r="A52" s="306"/>
      <c r="B52" s="333"/>
      <c r="C52" s="175"/>
      <c r="D52" s="334"/>
      <c r="E52" s="176"/>
      <c r="F52" s="176"/>
      <c r="G52" s="176"/>
      <c r="H52" s="335"/>
      <c r="I52" s="344"/>
      <c r="J52" s="177"/>
      <c r="K52" s="177"/>
      <c r="L52" s="345"/>
      <c r="M52" s="346"/>
      <c r="N52" s="346"/>
      <c r="O52" s="344"/>
      <c r="P52" s="177"/>
      <c r="Q52" s="290"/>
      <c r="R52" s="177"/>
      <c r="S52" s="177"/>
      <c r="T52" s="290"/>
      <c r="U52" s="177"/>
      <c r="V52" s="177"/>
      <c r="W52" s="354"/>
      <c r="X52" s="355"/>
      <c r="Y52" s="355"/>
      <c r="Z52" s="344"/>
      <c r="AA52" s="177"/>
      <c r="AB52" s="177"/>
      <c r="AC52" s="177"/>
      <c r="AD52" s="177"/>
      <c r="AE52" s="177"/>
      <c r="AF52" s="344"/>
      <c r="AG52" s="177"/>
      <c r="AH52" s="177"/>
      <c r="AI52" s="177"/>
      <c r="AJ52" s="177"/>
      <c r="AK52" s="177"/>
      <c r="AL52" s="177"/>
      <c r="AM52" s="177"/>
      <c r="AN52" s="177"/>
      <c r="AO52" s="177"/>
      <c r="AP52" s="177"/>
      <c r="AQ52" s="177"/>
      <c r="AR52" s="177"/>
      <c r="AS52" s="385"/>
      <c r="AT52" s="175"/>
      <c r="AU52" s="175"/>
      <c r="AV52" s="175"/>
      <c r="AW52" s="175"/>
      <c r="AX52" s="175"/>
      <c r="AY52" s="175"/>
      <c r="AZ52" s="175"/>
      <c r="BA52" s="344"/>
      <c r="BB52" s="177"/>
      <c r="BC52" s="177"/>
      <c r="BD52" s="177"/>
      <c r="BE52" s="177"/>
      <c r="BF52" s="177"/>
      <c r="BG52" s="344"/>
      <c r="BH52" s="177"/>
      <c r="BI52" s="177"/>
      <c r="BJ52" s="177"/>
      <c r="BK52" s="177"/>
      <c r="BL52" s="177"/>
      <c r="BM52" s="177"/>
      <c r="BN52" s="177"/>
      <c r="BO52" s="391"/>
      <c r="BP52" s="179"/>
      <c r="BQ52" s="344"/>
      <c r="BR52" s="177"/>
      <c r="BS52" s="394"/>
      <c r="BT52" s="177"/>
      <c r="BU52" s="177"/>
      <c r="BV52" s="177"/>
      <c r="BW52" s="177"/>
      <c r="BX52" s="344"/>
      <c r="BY52" s="177"/>
      <c r="BZ52" s="180"/>
      <c r="CA52" s="177"/>
      <c r="CB52" s="177"/>
      <c r="CC52" s="177"/>
      <c r="CD52" s="177"/>
      <c r="CE52" s="177"/>
      <c r="CF52" s="177"/>
      <c r="CG52" s="177"/>
      <c r="CH52" s="355"/>
      <c r="CI52" s="163"/>
      <c r="CJ52" s="344"/>
      <c r="CK52" s="177"/>
      <c r="CL52" s="177"/>
      <c r="CM52" s="177"/>
      <c r="CN52" s="177"/>
      <c r="CO52" s="177"/>
      <c r="CP52" s="457"/>
      <c r="CQ52" s="177"/>
      <c r="CR52" s="177"/>
      <c r="CS52" s="177"/>
      <c r="CT52" s="344"/>
      <c r="CU52" s="177"/>
      <c r="CV52" s="177"/>
      <c r="CW52" s="177"/>
      <c r="CX52" s="177"/>
      <c r="CY52" s="177"/>
      <c r="CZ52" s="177"/>
      <c r="DA52" s="177"/>
      <c r="DB52" s="177"/>
      <c r="DC52" s="177"/>
      <c r="DD52" s="177"/>
      <c r="DE52" s="401"/>
      <c r="DF52" s="155"/>
      <c r="DG52" s="155"/>
      <c r="DH52" s="155"/>
      <c r="DI52" s="155"/>
      <c r="DJ52" s="155"/>
      <c r="DK52" s="155"/>
      <c r="DL52" s="181"/>
      <c r="DM52" s="181"/>
      <c r="DN52" s="181"/>
      <c r="DO52" s="181"/>
      <c r="DP52" s="344"/>
      <c r="DQ52" s="177"/>
      <c r="DR52" s="177"/>
      <c r="DS52" s="181"/>
    </row>
    <row r="53" spans="1:126" s="4" customFormat="1" ht="18.75" customHeight="1">
      <c r="A53" s="308"/>
      <c r="B53" s="340"/>
      <c r="C53" s="195"/>
      <c r="D53" s="196"/>
      <c r="E53" s="195"/>
      <c r="F53" s="195"/>
      <c r="G53" s="195"/>
      <c r="H53" s="197"/>
      <c r="I53" s="347"/>
      <c r="J53" s="195"/>
      <c r="K53" s="195"/>
      <c r="L53" s="195"/>
      <c r="M53" s="195"/>
      <c r="N53" s="195"/>
      <c r="O53" s="363"/>
      <c r="P53" s="198"/>
      <c r="Q53" s="197"/>
      <c r="R53" s="198"/>
      <c r="S53" s="198"/>
      <c r="T53" s="197"/>
      <c r="U53" s="198"/>
      <c r="V53" s="198"/>
      <c r="W53" s="199"/>
      <c r="X53" s="200"/>
      <c r="Y53" s="200"/>
      <c r="Z53" s="347"/>
      <c r="AA53" s="195"/>
      <c r="AB53" s="195"/>
      <c r="AC53" s="195"/>
      <c r="AD53" s="195"/>
      <c r="AE53" s="195"/>
      <c r="AF53" s="347"/>
      <c r="AG53" s="195"/>
      <c r="AH53" s="195"/>
      <c r="AI53" s="195"/>
      <c r="AJ53" s="198"/>
      <c r="AK53" s="195"/>
      <c r="AL53" s="195"/>
      <c r="AM53" s="195"/>
      <c r="AN53" s="201"/>
      <c r="AO53" s="195"/>
      <c r="AP53" s="195"/>
      <c r="AQ53" s="195"/>
      <c r="AR53" s="195"/>
      <c r="AS53" s="347"/>
      <c r="AT53" s="202"/>
      <c r="AU53" s="195"/>
      <c r="AV53" s="195"/>
      <c r="AW53" s="195"/>
      <c r="AX53" s="195"/>
      <c r="AY53" s="195"/>
      <c r="AZ53" s="195"/>
      <c r="BA53" s="347"/>
      <c r="BB53" s="195"/>
      <c r="BC53" s="198"/>
      <c r="BD53" s="198"/>
      <c r="BE53" s="198"/>
      <c r="BF53" s="198"/>
      <c r="BG53" s="363"/>
      <c r="BH53" s="198"/>
      <c r="BI53" s="198"/>
      <c r="BJ53" s="198"/>
      <c r="BK53" s="198"/>
      <c r="BL53" s="198"/>
      <c r="BM53" s="198"/>
      <c r="BN53" s="195"/>
      <c r="BO53" s="203"/>
      <c r="BP53" s="204"/>
      <c r="BQ53" s="395"/>
      <c r="BR53" s="205"/>
      <c r="BS53" s="206"/>
      <c r="BT53" s="195"/>
      <c r="BU53" s="195"/>
      <c r="BV53" s="195"/>
      <c r="BW53" s="195"/>
      <c r="BX53" s="363"/>
      <c r="BY53" s="195"/>
      <c r="BZ53" s="207"/>
      <c r="CA53" s="208"/>
      <c r="CB53" s="209"/>
      <c r="CC53" s="195"/>
      <c r="CD53" s="209"/>
      <c r="CE53" s="195"/>
      <c r="CF53" s="210"/>
      <c r="CG53" s="195"/>
      <c r="CH53" s="211"/>
      <c r="CI53" s="212"/>
      <c r="CJ53" s="347"/>
      <c r="CK53" s="195"/>
      <c r="CL53" s="195"/>
      <c r="CM53" s="195"/>
      <c r="CN53" s="195"/>
      <c r="CO53" s="195"/>
      <c r="CP53" s="198"/>
      <c r="CQ53" s="198"/>
      <c r="CR53" s="198"/>
      <c r="CS53" s="198"/>
      <c r="CT53" s="363"/>
      <c r="CU53" s="198"/>
      <c r="CV53" s="198"/>
      <c r="CW53" s="195"/>
      <c r="CX53" s="198"/>
      <c r="CY53" s="195"/>
      <c r="CZ53" s="198"/>
      <c r="DA53" s="195"/>
      <c r="DB53" s="195"/>
      <c r="DC53" s="195"/>
      <c r="DD53" s="195"/>
      <c r="DE53" s="347"/>
      <c r="DF53" s="198"/>
      <c r="DG53" s="195"/>
      <c r="DH53" s="198"/>
      <c r="DI53" s="198"/>
      <c r="DJ53" s="198"/>
      <c r="DK53" s="198"/>
      <c r="DL53" s="198"/>
      <c r="DM53" s="198"/>
      <c r="DN53" s="198"/>
      <c r="DO53" s="198"/>
      <c r="DP53" s="411"/>
      <c r="DQ53" s="198"/>
      <c r="DR53" s="198"/>
      <c r="DS53" s="213"/>
    </row>
    <row r="54" spans="1:126" ht="16.5" customHeight="1">
      <c r="A54" s="13"/>
      <c r="B54" s="214" t="s">
        <v>157</v>
      </c>
      <c r="C54" s="215"/>
      <c r="D54" s="216"/>
      <c r="E54" s="217"/>
      <c r="F54" s="217"/>
      <c r="G54" s="218"/>
      <c r="H54" s="219"/>
      <c r="I54" s="219" t="s">
        <v>203</v>
      </c>
      <c r="J54" s="218"/>
      <c r="K54" s="218"/>
      <c r="L54" s="220"/>
      <c r="M54" s="221"/>
      <c r="N54" s="220"/>
      <c r="O54" s="217"/>
      <c r="P54" s="217"/>
      <c r="Q54" s="222"/>
      <c r="R54" s="223"/>
      <c r="S54" s="217"/>
      <c r="T54" s="222"/>
      <c r="U54" s="224"/>
      <c r="V54" s="224"/>
      <c r="W54" s="224"/>
      <c r="X54" s="224"/>
      <c r="Y54" s="224"/>
      <c r="Z54" s="225" t="s">
        <v>211</v>
      </c>
      <c r="AA54" s="140"/>
      <c r="AB54" s="140"/>
      <c r="AC54" s="140"/>
      <c r="AD54" s="225"/>
      <c r="AE54" s="140"/>
      <c r="AF54" s="218"/>
      <c r="AG54" s="218"/>
      <c r="AH54" s="217"/>
      <c r="AI54" s="217"/>
      <c r="AJ54" s="217"/>
      <c r="AK54" s="217"/>
      <c r="AL54" s="217"/>
      <c r="AM54" s="217"/>
      <c r="AN54" s="226"/>
      <c r="AO54" s="217"/>
      <c r="AP54" s="217"/>
      <c r="AQ54" s="217"/>
      <c r="AR54" s="217"/>
      <c r="AS54" s="226" t="s">
        <v>197</v>
      </c>
      <c r="AT54" s="227"/>
      <c r="AU54" s="217"/>
      <c r="AV54" s="228"/>
      <c r="AW54" s="229"/>
      <c r="AX54" s="229"/>
      <c r="AY54" s="229"/>
      <c r="AZ54" s="229"/>
      <c r="BA54" s="618" t="s">
        <v>198</v>
      </c>
      <c r="BB54" s="618"/>
      <c r="BC54" s="618"/>
      <c r="BD54" s="618"/>
      <c r="BE54" s="618"/>
      <c r="BF54" s="618"/>
      <c r="BG54" s="230" t="s">
        <v>199</v>
      </c>
      <c r="BH54" s="231"/>
      <c r="BI54" s="231"/>
      <c r="BJ54" s="230"/>
      <c r="BK54" s="134"/>
      <c r="BL54" s="232"/>
      <c r="BM54" s="232"/>
      <c r="BN54" s="230"/>
      <c r="BO54" s="230"/>
      <c r="BP54" s="233"/>
      <c r="BQ54" s="234"/>
      <c r="BR54" s="234"/>
      <c r="BS54" s="235"/>
      <c r="BT54" s="217"/>
      <c r="BU54" s="217"/>
      <c r="BV54" s="217"/>
      <c r="BW54" s="217"/>
      <c r="BX54" s="236" t="s">
        <v>200</v>
      </c>
      <c r="BY54" s="237"/>
      <c r="BZ54" s="238"/>
      <c r="CA54" s="237"/>
      <c r="CB54" s="236"/>
      <c r="CC54" s="237"/>
      <c r="CD54" s="236"/>
      <c r="CE54" s="237"/>
      <c r="CF54" s="236"/>
      <c r="CG54" s="237"/>
      <c r="CH54" s="236"/>
      <c r="CI54" s="239"/>
      <c r="CJ54" s="232"/>
      <c r="CK54" s="232"/>
      <c r="CL54" s="232"/>
      <c r="CM54" s="240"/>
      <c r="CN54" s="240"/>
      <c r="CO54" s="240"/>
      <c r="CP54" s="238"/>
      <c r="CQ54" s="240"/>
      <c r="CR54" s="240"/>
      <c r="CS54" s="240"/>
      <c r="CT54" s="238" t="s">
        <v>201</v>
      </c>
      <c r="CU54" s="134"/>
      <c r="CV54" s="241"/>
      <c r="CW54" s="232"/>
      <c r="CX54" s="241"/>
      <c r="CY54" s="242"/>
      <c r="CZ54" s="243"/>
      <c r="DA54" s="232"/>
      <c r="DB54" s="232"/>
      <c r="DC54" s="232"/>
      <c r="DD54" s="232"/>
      <c r="DE54" s="244" t="s">
        <v>173</v>
      </c>
      <c r="DF54" s="232"/>
      <c r="DG54" s="232"/>
      <c r="DH54" s="244"/>
      <c r="DI54" s="232"/>
      <c r="DJ54" s="232"/>
      <c r="DK54" s="232"/>
      <c r="DL54" s="134"/>
      <c r="DM54" s="134"/>
      <c r="DN54" s="134"/>
      <c r="DO54" s="134"/>
      <c r="DP54" s="245" t="s">
        <v>212</v>
      </c>
      <c r="DQ54" s="228"/>
      <c r="DR54" s="228"/>
      <c r="DS54" s="232"/>
      <c r="DT54" s="232"/>
      <c r="DU54" s="15"/>
      <c r="DV54" s="17"/>
    </row>
    <row r="55" spans="1:126" ht="18.75" customHeight="1">
      <c r="B55" s="246"/>
      <c r="C55" s="135"/>
      <c r="D55" s="247"/>
      <c r="E55" s="135"/>
      <c r="F55" s="135"/>
      <c r="G55" s="248"/>
      <c r="H55" s="248"/>
      <c r="I55" s="248"/>
      <c r="J55" s="248"/>
      <c r="K55" s="248"/>
      <c r="L55" s="214"/>
      <c r="M55" s="214"/>
      <c r="N55" s="214"/>
      <c r="O55" s="214"/>
      <c r="P55" s="214"/>
      <c r="Q55" s="214"/>
      <c r="R55" s="214"/>
      <c r="S55" s="214"/>
      <c r="T55" s="214"/>
      <c r="U55" s="249"/>
      <c r="V55" s="249"/>
      <c r="W55" s="249"/>
      <c r="X55" s="249"/>
      <c r="Y55" s="249"/>
      <c r="Z55" s="221" t="s">
        <v>202</v>
      </c>
      <c r="AA55" s="250"/>
      <c r="AB55" s="250"/>
      <c r="AC55" s="250"/>
      <c r="AD55" s="250"/>
      <c r="AE55" s="250"/>
      <c r="AF55" s="248"/>
      <c r="AG55" s="248"/>
      <c r="AH55" s="214"/>
      <c r="AI55" s="214"/>
      <c r="AJ55" s="214"/>
      <c r="AK55" s="214"/>
      <c r="AL55" s="214"/>
      <c r="AM55" s="214"/>
      <c r="AN55" s="251"/>
      <c r="AO55" s="251"/>
      <c r="AP55" s="251"/>
      <c r="AQ55" s="251"/>
      <c r="AR55" s="251"/>
      <c r="AS55" s="251"/>
      <c r="AT55" s="251"/>
      <c r="AU55" s="251"/>
      <c r="AV55" s="252"/>
      <c r="AW55" s="252"/>
      <c r="AX55" s="252"/>
      <c r="AY55" s="252"/>
      <c r="AZ55" s="252"/>
      <c r="BA55" s="619"/>
      <c r="BB55" s="619"/>
      <c r="BC55" s="619"/>
      <c r="BD55" s="619"/>
      <c r="BE55" s="619"/>
      <c r="BF55" s="619"/>
      <c r="BG55" s="253"/>
      <c r="BH55" s="253"/>
      <c r="BI55" s="253"/>
      <c r="BJ55" s="214"/>
      <c r="BK55" s="214"/>
      <c r="BL55" s="214"/>
      <c r="BM55" s="214"/>
      <c r="BN55" s="214"/>
      <c r="BO55" s="214"/>
      <c r="BP55" s="214"/>
      <c r="BQ55" s="214"/>
      <c r="BR55" s="214"/>
      <c r="BS55" s="214"/>
      <c r="BT55" s="214"/>
      <c r="BU55" s="214"/>
      <c r="BV55" s="214"/>
      <c r="BW55" s="214"/>
      <c r="BX55" s="214"/>
      <c r="BY55" s="214"/>
      <c r="BZ55" s="214"/>
      <c r="CA55" s="214"/>
      <c r="CB55" s="254"/>
      <c r="CC55" s="237"/>
      <c r="CD55" s="236"/>
      <c r="CE55" s="237"/>
      <c r="CF55" s="236"/>
      <c r="CG55" s="237"/>
      <c r="CH55" s="238"/>
      <c r="CI55" s="239"/>
      <c r="CJ55" s="232"/>
      <c r="CK55" s="232"/>
      <c r="CL55" s="232"/>
      <c r="CM55" s="240"/>
      <c r="CN55" s="240"/>
      <c r="CO55" s="240"/>
      <c r="CP55" s="134"/>
      <c r="CQ55" s="240"/>
      <c r="CR55" s="240"/>
      <c r="CS55" s="240"/>
      <c r="CT55" s="134" t="s">
        <v>204</v>
      </c>
      <c r="CU55" s="245"/>
      <c r="CV55" s="134"/>
      <c r="CW55" s="134"/>
      <c r="CX55" s="232"/>
      <c r="CY55" s="241"/>
      <c r="CZ55" s="134"/>
      <c r="DA55" s="134"/>
      <c r="DB55" s="134"/>
      <c r="DC55" s="134"/>
      <c r="DD55" s="134"/>
      <c r="DE55" s="243" t="s">
        <v>162</v>
      </c>
      <c r="DF55" s="183"/>
      <c r="DG55" s="183"/>
      <c r="DH55" s="243"/>
      <c r="DI55" s="255"/>
      <c r="DJ55" s="183"/>
      <c r="DK55" s="183"/>
      <c r="DL55" s="134"/>
      <c r="DM55" s="134"/>
      <c r="DN55" s="134"/>
      <c r="DO55" s="134"/>
      <c r="DP55" s="256"/>
      <c r="DQ55" s="245"/>
      <c r="DR55" s="257"/>
      <c r="DS55" s="183"/>
      <c r="DT55" s="183"/>
      <c r="DU55" s="22"/>
      <c r="DV55" s="23"/>
    </row>
    <row r="56" spans="1:126" ht="18.75" customHeight="1">
      <c r="B56" s="214"/>
      <c r="C56" s="248"/>
      <c r="D56" s="248"/>
      <c r="E56" s="248"/>
      <c r="F56" s="248"/>
      <c r="G56" s="258"/>
      <c r="H56" s="258"/>
      <c r="I56" s="258"/>
      <c r="J56" s="258"/>
      <c r="K56" s="259"/>
      <c r="L56" s="259"/>
      <c r="M56" s="259"/>
      <c r="N56" s="259"/>
      <c r="O56" s="259"/>
      <c r="P56" s="259"/>
      <c r="Q56" s="259"/>
      <c r="R56" s="259"/>
      <c r="S56" s="259"/>
      <c r="T56" s="259"/>
      <c r="U56" s="214" t="s">
        <v>149</v>
      </c>
      <c r="V56" s="259"/>
      <c r="W56" s="259"/>
      <c r="X56" s="259"/>
      <c r="Y56" s="259"/>
      <c r="Z56" s="259"/>
      <c r="AA56" s="259"/>
      <c r="AB56" s="259"/>
      <c r="AC56" s="259"/>
      <c r="AD56" s="259"/>
      <c r="AE56" s="259"/>
      <c r="AF56" s="259"/>
      <c r="AG56" s="259"/>
      <c r="AH56" s="259"/>
      <c r="AI56" s="259"/>
      <c r="AJ56" s="259"/>
      <c r="AK56" s="259"/>
      <c r="AL56" s="259"/>
      <c r="AM56" s="259"/>
      <c r="AN56" s="259"/>
      <c r="AO56" s="259"/>
      <c r="AP56" s="259"/>
      <c r="AQ56" s="259"/>
      <c r="AR56" s="259"/>
      <c r="AS56" s="259"/>
      <c r="AT56" s="259"/>
      <c r="AU56" s="259"/>
      <c r="AV56" s="252"/>
      <c r="AW56" s="252"/>
      <c r="AX56" s="252"/>
      <c r="AY56" s="252"/>
      <c r="AZ56" s="252"/>
      <c r="BA56" s="413"/>
      <c r="BB56" s="413"/>
      <c r="BC56" s="413"/>
      <c r="BD56" s="413"/>
      <c r="BE56" s="413"/>
      <c r="BF56" s="413"/>
      <c r="BG56" s="259"/>
      <c r="BH56" s="259"/>
      <c r="BI56" s="259"/>
      <c r="BJ56" s="259"/>
      <c r="BK56" s="259"/>
      <c r="BL56" s="259"/>
      <c r="BM56" s="259"/>
      <c r="BN56" s="259"/>
      <c r="BO56" s="259"/>
      <c r="BP56" s="259"/>
      <c r="BQ56" s="259"/>
      <c r="BR56" s="260"/>
      <c r="BS56" s="259"/>
      <c r="BT56" s="259"/>
      <c r="BU56" s="259"/>
      <c r="BV56" s="259"/>
      <c r="BW56" s="259"/>
      <c r="BX56" s="259"/>
      <c r="BY56" s="259"/>
      <c r="BZ56" s="259"/>
      <c r="CA56" s="259"/>
      <c r="CB56" s="259"/>
      <c r="CC56" s="259"/>
      <c r="CD56" s="259"/>
      <c r="CE56" s="259"/>
      <c r="CF56" s="259"/>
      <c r="CG56" s="259"/>
      <c r="CH56" s="259"/>
      <c r="CI56" s="259"/>
      <c r="CJ56" s="259"/>
      <c r="CK56" s="259"/>
      <c r="CL56" s="259"/>
      <c r="CM56" s="259"/>
      <c r="CN56" s="259"/>
      <c r="CO56" s="259"/>
      <c r="CP56" s="259"/>
      <c r="CQ56" s="259"/>
      <c r="CR56" s="259"/>
      <c r="CS56" s="259"/>
      <c r="CT56" s="261"/>
      <c r="CU56" s="241"/>
      <c r="CV56" s="134"/>
      <c r="CW56" s="183"/>
      <c r="CX56" s="262"/>
      <c r="CY56" s="242"/>
      <c r="CZ56" s="183"/>
      <c r="DA56" s="183"/>
      <c r="DB56" s="183"/>
      <c r="DC56" s="183"/>
      <c r="DD56" s="183"/>
      <c r="DE56" s="243"/>
      <c r="DF56" s="245"/>
      <c r="DG56" s="245"/>
      <c r="DH56" s="243"/>
      <c r="DI56" s="245"/>
      <c r="DJ56" s="245"/>
      <c r="DK56" s="245"/>
      <c r="DL56" s="257"/>
      <c r="DM56" s="257"/>
      <c r="DN56" s="257"/>
      <c r="DO56" s="257"/>
      <c r="DP56" s="243"/>
      <c r="DQ56" s="183"/>
      <c r="DR56" s="183"/>
      <c r="DS56" s="255"/>
      <c r="DT56" s="135"/>
    </row>
    <row r="57" spans="1:126" ht="16.5" customHeight="1">
      <c r="B57" s="246"/>
      <c r="C57" s="135"/>
      <c r="D57" s="247"/>
      <c r="E57" s="135"/>
      <c r="F57" s="135"/>
      <c r="G57" s="135"/>
      <c r="H57" s="263"/>
      <c r="I57" s="135"/>
      <c r="J57" s="135"/>
      <c r="K57" s="135"/>
      <c r="L57" s="135"/>
      <c r="M57" s="135"/>
      <c r="N57" s="135"/>
      <c r="O57" s="134"/>
      <c r="P57" s="134"/>
      <c r="Q57" s="263"/>
      <c r="R57" s="134"/>
      <c r="S57" s="134"/>
      <c r="T57" s="263"/>
      <c r="U57" s="134"/>
      <c r="V57" s="134"/>
      <c r="W57" s="264"/>
      <c r="X57" s="265"/>
      <c r="Y57" s="265"/>
      <c r="Z57" s="135"/>
      <c r="AA57" s="135"/>
      <c r="AB57" s="135"/>
      <c r="AC57" s="135"/>
      <c r="AD57" s="135"/>
      <c r="AE57" s="135"/>
      <c r="AF57" s="135"/>
      <c r="AG57" s="135"/>
      <c r="AH57" s="135"/>
      <c r="AI57" s="135"/>
      <c r="AJ57" s="134"/>
      <c r="AK57" s="135"/>
      <c r="AL57" s="135"/>
      <c r="AM57" s="135"/>
      <c r="AN57" s="266"/>
      <c r="AO57" s="135"/>
      <c r="AP57" s="135"/>
      <c r="AQ57" s="135"/>
      <c r="AR57" s="135"/>
      <c r="AS57" s="135"/>
      <c r="AT57" s="267"/>
      <c r="AU57" s="135"/>
      <c r="AV57" s="135"/>
      <c r="AW57" s="135"/>
      <c r="AX57" s="135"/>
      <c r="AY57" s="135"/>
      <c r="AZ57" s="135"/>
      <c r="BA57" s="135"/>
      <c r="BB57" s="135"/>
      <c r="BC57" s="134"/>
      <c r="BD57" s="134"/>
      <c r="BE57" s="134"/>
      <c r="BF57" s="134"/>
      <c r="BG57" s="134"/>
      <c r="BH57" s="134"/>
      <c r="BI57" s="134"/>
      <c r="BJ57" s="134"/>
      <c r="BK57" s="134"/>
      <c r="BL57" s="134"/>
      <c r="BM57" s="134"/>
      <c r="BN57" s="135"/>
      <c r="BO57" s="135"/>
      <c r="BP57" s="268"/>
      <c r="BQ57" s="269"/>
      <c r="BR57" s="269"/>
      <c r="BS57" s="235"/>
      <c r="BT57" s="135"/>
      <c r="BU57" s="135"/>
      <c r="BV57" s="135"/>
      <c r="BW57" s="135"/>
      <c r="BX57" s="134"/>
      <c r="BY57" s="135"/>
      <c r="BZ57" s="269"/>
      <c r="CA57" s="134"/>
      <c r="CB57" s="254"/>
      <c r="CC57" s="135"/>
      <c r="CD57" s="254"/>
      <c r="CE57" s="135"/>
      <c r="CF57" s="254"/>
      <c r="CG57" s="135"/>
      <c r="CH57" s="270"/>
      <c r="CI57" s="271"/>
      <c r="CJ57" s="135"/>
      <c r="CK57" s="135"/>
      <c r="CL57" s="135"/>
      <c r="CM57" s="135"/>
      <c r="CN57" s="135"/>
      <c r="CO57" s="135"/>
      <c r="CP57" s="135"/>
      <c r="CQ57" s="134"/>
      <c r="CR57" s="134"/>
      <c r="CS57" s="134"/>
      <c r="CT57" s="134"/>
      <c r="CU57" s="134"/>
      <c r="CV57" s="134"/>
      <c r="CW57" s="135"/>
      <c r="CX57" s="134"/>
      <c r="CY57" s="135"/>
      <c r="CZ57" s="134"/>
      <c r="DA57" s="135"/>
      <c r="DB57" s="135"/>
      <c r="DC57" s="135"/>
      <c r="DD57" s="135"/>
      <c r="DE57" s="135"/>
      <c r="DF57" s="134"/>
      <c r="DG57" s="135"/>
      <c r="DH57" s="134"/>
      <c r="DI57" s="134"/>
      <c r="DJ57" s="134"/>
      <c r="DK57" s="134"/>
      <c r="DL57" s="134"/>
      <c r="DM57" s="134"/>
      <c r="DN57" s="134"/>
      <c r="DO57" s="134"/>
      <c r="DP57" s="245"/>
      <c r="DQ57" s="134"/>
      <c r="DR57" s="134"/>
      <c r="DS57" s="247"/>
      <c r="DT57" s="135"/>
    </row>
    <row r="58" spans="1:126" ht="16.5" customHeight="1">
      <c r="B58" s="246"/>
      <c r="C58" s="135"/>
      <c r="D58" s="247"/>
      <c r="E58" s="135"/>
      <c r="F58" s="135"/>
      <c r="G58" s="135"/>
      <c r="H58" s="263"/>
      <c r="I58" s="135"/>
      <c r="J58" s="135"/>
      <c r="K58" s="135"/>
      <c r="L58" s="135"/>
      <c r="M58" s="135"/>
      <c r="N58" s="135"/>
      <c r="O58" s="134"/>
      <c r="P58" s="134"/>
      <c r="Q58" s="263"/>
      <c r="R58" s="134"/>
      <c r="S58" s="134"/>
      <c r="T58" s="263"/>
      <c r="U58" s="134"/>
      <c r="V58" s="134"/>
      <c r="W58" s="264"/>
      <c r="X58" s="265"/>
      <c r="Y58" s="265"/>
      <c r="Z58" s="135"/>
      <c r="AA58" s="135"/>
      <c r="AB58" s="135"/>
      <c r="AC58" s="135"/>
      <c r="AD58" s="135"/>
      <c r="AE58" s="135"/>
      <c r="AF58" s="135"/>
      <c r="AG58" s="135"/>
      <c r="AH58" s="135"/>
      <c r="AI58" s="135"/>
      <c r="AJ58" s="134"/>
      <c r="AK58" s="135"/>
      <c r="AL58" s="135"/>
      <c r="AM58" s="135"/>
      <c r="AN58" s="266"/>
      <c r="AO58" s="135"/>
      <c r="AP58" s="135"/>
      <c r="AQ58" s="135"/>
      <c r="AR58" s="135"/>
      <c r="AS58" s="135"/>
      <c r="AT58" s="267"/>
      <c r="AU58" s="135"/>
      <c r="AV58" s="135"/>
      <c r="AW58" s="135"/>
      <c r="AX58" s="135"/>
      <c r="AY58" s="135"/>
      <c r="AZ58" s="135"/>
      <c r="BA58" s="135"/>
      <c r="BB58" s="135"/>
      <c r="BC58" s="134"/>
      <c r="BD58" s="134"/>
      <c r="BE58" s="134"/>
      <c r="BF58" s="134"/>
      <c r="BG58" s="134"/>
      <c r="BH58" s="134"/>
      <c r="BI58" s="134"/>
      <c r="BJ58" s="134"/>
      <c r="BK58" s="134"/>
      <c r="BL58" s="134"/>
      <c r="BM58" s="134"/>
      <c r="BN58" s="135"/>
      <c r="BO58" s="135"/>
      <c r="BP58" s="268"/>
      <c r="BQ58" s="269"/>
      <c r="BR58" s="269"/>
      <c r="BS58" s="235"/>
      <c r="BT58" s="135"/>
      <c r="BU58" s="135"/>
      <c r="BV58" s="135"/>
      <c r="BW58" s="135"/>
      <c r="BX58" s="134"/>
      <c r="BY58" s="135"/>
      <c r="BZ58" s="269"/>
      <c r="CA58" s="134"/>
      <c r="CB58" s="254"/>
      <c r="CC58" s="135"/>
      <c r="CD58" s="254"/>
      <c r="CE58" s="135"/>
      <c r="CF58" s="254"/>
      <c r="CG58" s="135"/>
      <c r="CH58" s="270"/>
      <c r="CI58" s="271"/>
      <c r="CJ58" s="135"/>
      <c r="CK58" s="135"/>
      <c r="CL58" s="135"/>
      <c r="CM58" s="135"/>
      <c r="CN58" s="135"/>
      <c r="CO58" s="135"/>
      <c r="CP58" s="135"/>
      <c r="CQ58" s="134"/>
      <c r="CR58" s="134"/>
      <c r="CS58" s="134"/>
      <c r="CT58" s="134"/>
      <c r="CU58" s="134"/>
      <c r="CV58" s="134"/>
      <c r="CW58" s="135"/>
      <c r="CX58" s="134"/>
      <c r="CY58" s="135"/>
      <c r="CZ58" s="134"/>
      <c r="DA58" s="135"/>
      <c r="DB58" s="135"/>
      <c r="DC58" s="135"/>
      <c r="DD58" s="135"/>
      <c r="DE58" s="135"/>
      <c r="DF58" s="134"/>
      <c r="DG58" s="135"/>
      <c r="DH58" s="134"/>
      <c r="DI58" s="134"/>
      <c r="DJ58" s="134"/>
      <c r="DK58" s="134"/>
      <c r="DL58" s="134"/>
      <c r="DM58" s="134"/>
      <c r="DN58" s="134"/>
      <c r="DO58" s="134"/>
      <c r="DP58" s="245"/>
      <c r="DQ58" s="134"/>
      <c r="DR58" s="134"/>
      <c r="DS58" s="247"/>
      <c r="DT58" s="135"/>
    </row>
    <row r="59" spans="1:126" ht="16.5" customHeight="1">
      <c r="B59" s="246"/>
      <c r="C59" s="135"/>
      <c r="D59" s="247"/>
      <c r="E59" s="135"/>
      <c r="F59" s="135"/>
      <c r="G59" s="135"/>
      <c r="H59" s="263"/>
      <c r="I59" s="135"/>
      <c r="J59" s="135"/>
      <c r="K59" s="135"/>
      <c r="L59" s="135"/>
      <c r="M59" s="135"/>
      <c r="N59" s="135"/>
      <c r="O59" s="134"/>
      <c r="P59" s="134"/>
      <c r="Q59" s="263"/>
      <c r="R59" s="134"/>
      <c r="S59" s="134"/>
      <c r="T59" s="263"/>
      <c r="U59" s="134"/>
      <c r="V59" s="134"/>
      <c r="W59" s="264"/>
      <c r="X59" s="265"/>
      <c r="Y59" s="265"/>
      <c r="Z59" s="135"/>
      <c r="AA59" s="135"/>
      <c r="AB59" s="135"/>
      <c r="AC59" s="135"/>
      <c r="AD59" s="135"/>
      <c r="AE59" s="135"/>
      <c r="AF59" s="135"/>
      <c r="AG59" s="135"/>
      <c r="AH59" s="135"/>
      <c r="AI59" s="135"/>
      <c r="AJ59" s="134"/>
      <c r="AK59" s="135"/>
      <c r="AL59" s="135"/>
      <c r="AM59" s="135"/>
      <c r="AN59" s="266"/>
      <c r="AO59" s="135"/>
      <c r="AP59" s="135"/>
      <c r="AQ59" s="135"/>
      <c r="AR59" s="135"/>
      <c r="AS59" s="135"/>
      <c r="AT59" s="267"/>
      <c r="AU59" s="135"/>
      <c r="AV59" s="135"/>
      <c r="AW59" s="135"/>
      <c r="AX59" s="135"/>
      <c r="AY59" s="135"/>
      <c r="AZ59" s="135"/>
      <c r="BA59" s="135"/>
      <c r="BB59" s="135"/>
      <c r="BC59" s="134"/>
      <c r="BD59" s="134"/>
      <c r="BE59" s="134"/>
      <c r="BF59" s="134"/>
      <c r="BG59" s="134"/>
      <c r="BH59" s="134"/>
      <c r="BI59" s="134"/>
      <c r="BJ59" s="134"/>
      <c r="BK59" s="134"/>
      <c r="BL59" s="134"/>
      <c r="BM59" s="134"/>
      <c r="BN59" s="135"/>
      <c r="BO59" s="135"/>
      <c r="BP59" s="268"/>
      <c r="BQ59" s="269"/>
      <c r="BR59" s="269"/>
      <c r="BS59" s="235"/>
      <c r="BT59" s="135"/>
      <c r="BU59" s="135"/>
      <c r="BV59" s="135"/>
      <c r="BW59" s="135"/>
      <c r="BX59" s="134"/>
      <c r="BY59" s="135"/>
      <c r="BZ59" s="269"/>
      <c r="CA59" s="134"/>
      <c r="CB59" s="254"/>
      <c r="CC59" s="135"/>
      <c r="CD59" s="254"/>
      <c r="CE59" s="135"/>
      <c r="CF59" s="254"/>
      <c r="CG59" s="135"/>
      <c r="CH59" s="270"/>
      <c r="CI59" s="271"/>
      <c r="CJ59" s="135"/>
      <c r="CK59" s="135"/>
      <c r="CL59" s="135"/>
      <c r="CM59" s="135"/>
      <c r="CN59" s="135"/>
      <c r="CO59" s="135"/>
      <c r="CP59" s="135"/>
      <c r="CQ59" s="134"/>
      <c r="CR59" s="134"/>
      <c r="CS59" s="134"/>
      <c r="CT59" s="134"/>
      <c r="CU59" s="134"/>
      <c r="CV59" s="134"/>
      <c r="CW59" s="135"/>
      <c r="CX59" s="134"/>
      <c r="CY59" s="135"/>
      <c r="CZ59" s="134"/>
      <c r="DA59" s="135"/>
      <c r="DB59" s="135"/>
      <c r="DC59" s="135"/>
      <c r="DD59" s="135"/>
      <c r="DE59" s="135"/>
      <c r="DF59" s="134"/>
      <c r="DG59" s="135"/>
      <c r="DH59" s="134"/>
      <c r="DI59" s="134"/>
      <c r="DJ59" s="134"/>
      <c r="DK59" s="134"/>
      <c r="DL59" s="134"/>
      <c r="DM59" s="134"/>
      <c r="DN59" s="134"/>
      <c r="DO59" s="134"/>
      <c r="DP59" s="134"/>
      <c r="DQ59" s="134"/>
      <c r="DR59" s="134"/>
      <c r="DS59" s="247"/>
      <c r="DT59" s="135"/>
    </row>
    <row r="60" spans="1:126" ht="16.5" customHeight="1">
      <c r="B60" s="246"/>
      <c r="C60" s="135"/>
      <c r="D60" s="247"/>
      <c r="E60" s="135"/>
      <c r="F60" s="135"/>
      <c r="G60" s="135"/>
      <c r="H60" s="263"/>
      <c r="I60" s="135"/>
      <c r="J60" s="135"/>
      <c r="K60" s="135"/>
      <c r="L60" s="135"/>
      <c r="M60" s="135"/>
      <c r="N60" s="135"/>
      <c r="O60" s="134"/>
      <c r="P60" s="134"/>
      <c r="Q60" s="263"/>
      <c r="R60" s="134"/>
      <c r="S60" s="134"/>
      <c r="T60" s="263"/>
      <c r="U60" s="134"/>
      <c r="V60" s="134"/>
      <c r="W60" s="264"/>
      <c r="X60" s="265"/>
      <c r="Y60" s="265"/>
      <c r="Z60" s="135"/>
      <c r="AA60" s="135"/>
      <c r="AB60" s="135"/>
      <c r="AC60" s="135"/>
      <c r="AD60" s="135"/>
      <c r="AE60" s="135"/>
      <c r="AF60" s="135"/>
      <c r="AG60" s="135"/>
      <c r="AH60" s="135"/>
      <c r="AI60" s="135"/>
      <c r="AJ60" s="134"/>
      <c r="AK60" s="135"/>
      <c r="AL60" s="135"/>
      <c r="AM60" s="135"/>
      <c r="AN60" s="266"/>
      <c r="AO60" s="135"/>
      <c r="AP60" s="135"/>
      <c r="AQ60" s="135"/>
      <c r="AR60" s="135"/>
      <c r="AS60" s="135"/>
      <c r="AT60" s="267"/>
      <c r="AU60" s="135"/>
      <c r="AV60" s="135"/>
      <c r="AW60" s="135"/>
      <c r="AX60" s="135"/>
      <c r="AY60" s="135"/>
      <c r="AZ60" s="135"/>
      <c r="BA60" s="135"/>
      <c r="BB60" s="135"/>
      <c r="BC60" s="134"/>
      <c r="BD60" s="134"/>
      <c r="BE60" s="134"/>
      <c r="BF60" s="134"/>
      <c r="BG60" s="134"/>
      <c r="BH60" s="134"/>
      <c r="BI60" s="134"/>
      <c r="BJ60" s="134"/>
      <c r="BK60" s="134"/>
      <c r="BL60" s="134"/>
      <c r="BM60" s="134"/>
      <c r="BN60" s="135"/>
      <c r="BO60" s="135"/>
      <c r="BP60" s="268"/>
      <c r="BQ60" s="269"/>
      <c r="BR60" s="269"/>
      <c r="BS60" s="235"/>
      <c r="BT60" s="135"/>
      <c r="BU60" s="135"/>
      <c r="BV60" s="135"/>
      <c r="BW60" s="135"/>
      <c r="BX60" s="134"/>
      <c r="BY60" s="135"/>
      <c r="BZ60" s="269"/>
      <c r="CA60" s="134"/>
      <c r="CB60" s="254"/>
      <c r="CC60" s="135"/>
      <c r="CD60" s="254"/>
      <c r="CE60" s="135"/>
      <c r="CF60" s="254"/>
      <c r="CG60" s="135"/>
      <c r="CH60" s="270"/>
      <c r="CI60" s="271"/>
      <c r="CJ60" s="135"/>
      <c r="CK60" s="135"/>
      <c r="CL60" s="135"/>
      <c r="CM60" s="135"/>
      <c r="CN60" s="135"/>
      <c r="CO60" s="135"/>
      <c r="CP60" s="135"/>
      <c r="CQ60" s="134"/>
      <c r="CR60" s="134"/>
      <c r="CS60" s="134"/>
      <c r="CT60" s="134"/>
      <c r="CU60" s="134"/>
      <c r="CV60" s="134"/>
      <c r="CW60" s="135"/>
      <c r="CX60" s="134"/>
      <c r="CY60" s="135"/>
      <c r="CZ60" s="134"/>
      <c r="DA60" s="135"/>
      <c r="DB60" s="135"/>
      <c r="DC60" s="135"/>
      <c r="DD60" s="135"/>
      <c r="DE60" s="135"/>
      <c r="DF60" s="134"/>
      <c r="DG60" s="135"/>
      <c r="DH60" s="134"/>
      <c r="DI60" s="134"/>
      <c r="DJ60" s="134"/>
      <c r="DK60" s="134"/>
      <c r="DL60" s="134"/>
      <c r="DM60" s="134"/>
      <c r="DN60" s="134"/>
      <c r="DO60" s="134"/>
      <c r="DP60" s="134"/>
      <c r="DQ60" s="134"/>
      <c r="DR60" s="134"/>
      <c r="DS60" s="247"/>
      <c r="DT60" s="135"/>
    </row>
    <row r="61" spans="1:126" ht="16.5" customHeight="1">
      <c r="B61" s="246"/>
      <c r="C61" s="135"/>
      <c r="D61" s="247"/>
      <c r="E61" s="135"/>
      <c r="F61" s="135"/>
      <c r="G61" s="135"/>
      <c r="H61" s="263"/>
      <c r="I61" s="135"/>
      <c r="J61" s="135"/>
      <c r="K61" s="135"/>
      <c r="L61" s="135"/>
      <c r="M61" s="135"/>
      <c r="N61" s="135"/>
      <c r="O61" s="134"/>
      <c r="P61" s="134"/>
      <c r="Q61" s="263"/>
      <c r="R61" s="134"/>
      <c r="S61" s="134"/>
      <c r="T61" s="263"/>
      <c r="U61" s="134"/>
      <c r="V61" s="134"/>
      <c r="W61" s="264"/>
      <c r="X61" s="265"/>
      <c r="Y61" s="265"/>
      <c r="Z61" s="135"/>
      <c r="AA61" s="135"/>
      <c r="AB61" s="135"/>
      <c r="AC61" s="135"/>
      <c r="AD61" s="135"/>
      <c r="AE61" s="135"/>
      <c r="AF61" s="135"/>
      <c r="AG61" s="135"/>
      <c r="AH61" s="135"/>
      <c r="AI61" s="135"/>
      <c r="AJ61" s="134"/>
      <c r="AK61" s="135"/>
      <c r="AL61" s="135"/>
      <c r="AM61" s="135"/>
      <c r="AN61" s="266"/>
      <c r="AO61" s="135"/>
      <c r="AP61" s="135"/>
      <c r="AQ61" s="135"/>
      <c r="AR61" s="135"/>
      <c r="AS61" s="135"/>
      <c r="AT61" s="267"/>
      <c r="AU61" s="135"/>
      <c r="AV61" s="135"/>
      <c r="AW61" s="135"/>
      <c r="AX61" s="135"/>
      <c r="AY61" s="135"/>
      <c r="AZ61" s="135"/>
      <c r="BA61" s="135"/>
      <c r="BB61" s="135"/>
      <c r="BC61" s="134"/>
      <c r="BD61" s="134"/>
      <c r="BE61" s="134"/>
      <c r="BF61" s="134"/>
      <c r="BG61" s="134"/>
      <c r="BH61" s="134"/>
      <c r="BI61" s="134"/>
      <c r="BJ61" s="134"/>
      <c r="BK61" s="134"/>
      <c r="BL61" s="134"/>
      <c r="BM61" s="134"/>
      <c r="BN61" s="135"/>
      <c r="BO61" s="135"/>
      <c r="BP61" s="268"/>
      <c r="BQ61" s="269"/>
      <c r="BR61" s="269"/>
      <c r="BS61" s="235"/>
      <c r="BT61" s="135"/>
      <c r="BU61" s="135"/>
      <c r="BV61" s="135"/>
      <c r="BW61" s="135"/>
      <c r="BX61" s="134"/>
      <c r="BY61" s="135"/>
      <c r="BZ61" s="269"/>
      <c r="CA61" s="134"/>
      <c r="CB61" s="254"/>
      <c r="CC61" s="135"/>
      <c r="CD61" s="254"/>
      <c r="CE61" s="135"/>
      <c r="CF61" s="254"/>
      <c r="CG61" s="135"/>
      <c r="CH61" s="270"/>
      <c r="CI61" s="271"/>
      <c r="CJ61" s="135"/>
      <c r="CK61" s="135"/>
      <c r="CL61" s="135"/>
      <c r="CM61" s="135"/>
      <c r="CN61" s="135"/>
      <c r="CO61" s="135"/>
      <c r="CP61" s="135"/>
      <c r="CQ61" s="134"/>
      <c r="CR61" s="134"/>
      <c r="CS61" s="134"/>
      <c r="CT61" s="134"/>
      <c r="CU61" s="134"/>
      <c r="CV61" s="134"/>
      <c r="CW61" s="135"/>
      <c r="CX61" s="134"/>
      <c r="CY61" s="135"/>
      <c r="CZ61" s="134"/>
      <c r="DA61" s="135"/>
      <c r="DB61" s="135"/>
      <c r="DC61" s="135"/>
      <c r="DD61" s="135"/>
      <c r="DE61" s="135"/>
      <c r="DF61" s="134"/>
      <c r="DG61" s="135"/>
      <c r="DH61" s="134"/>
      <c r="DI61" s="134"/>
      <c r="DJ61" s="134"/>
      <c r="DK61" s="134"/>
      <c r="DL61" s="134"/>
      <c r="DM61" s="134"/>
      <c r="DN61" s="134"/>
      <c r="DO61" s="134"/>
      <c r="DP61" s="134"/>
      <c r="DQ61" s="134"/>
      <c r="DR61" s="134"/>
      <c r="DS61" s="247"/>
      <c r="DT61" s="135"/>
    </row>
    <row r="62" spans="1:126" ht="16.5" customHeight="1">
      <c r="B62" s="246"/>
      <c r="C62" s="135"/>
      <c r="D62" s="247"/>
      <c r="E62" s="135"/>
      <c r="F62" s="135"/>
      <c r="G62" s="135"/>
      <c r="H62" s="263"/>
      <c r="I62" s="135"/>
      <c r="J62" s="135"/>
      <c r="K62" s="135"/>
      <c r="L62" s="135"/>
      <c r="M62" s="135"/>
      <c r="N62" s="135"/>
      <c r="O62" s="134"/>
      <c r="P62" s="134"/>
      <c r="Q62" s="263"/>
      <c r="R62" s="134"/>
      <c r="S62" s="134"/>
      <c r="T62" s="263"/>
      <c r="U62" s="134"/>
      <c r="V62" s="134"/>
      <c r="W62" s="264"/>
      <c r="X62" s="265"/>
      <c r="Y62" s="265"/>
      <c r="Z62" s="135"/>
      <c r="AA62" s="135"/>
      <c r="AB62" s="135"/>
      <c r="AC62" s="135"/>
      <c r="AD62" s="135"/>
      <c r="AE62" s="135"/>
      <c r="AF62" s="135"/>
      <c r="AG62" s="135"/>
      <c r="AH62" s="135"/>
      <c r="AI62" s="135"/>
      <c r="AJ62" s="134"/>
      <c r="AK62" s="135"/>
      <c r="AL62" s="135"/>
      <c r="AM62" s="135"/>
      <c r="AN62" s="266"/>
      <c r="AO62" s="135"/>
      <c r="AP62" s="135"/>
      <c r="AQ62" s="135"/>
      <c r="AR62" s="135"/>
      <c r="AS62" s="135"/>
      <c r="AT62" s="267"/>
      <c r="AU62" s="135"/>
      <c r="AV62" s="135"/>
      <c r="AW62" s="135"/>
      <c r="AX62" s="135"/>
      <c r="AY62" s="135"/>
      <c r="AZ62" s="135"/>
      <c r="BA62" s="135"/>
      <c r="BB62" s="135"/>
      <c r="BC62" s="134"/>
      <c r="BD62" s="134"/>
      <c r="BE62" s="134"/>
      <c r="BF62" s="134"/>
      <c r="BG62" s="134"/>
      <c r="BH62" s="134"/>
      <c r="BI62" s="134"/>
      <c r="BJ62" s="134"/>
      <c r="BK62" s="134"/>
      <c r="BL62" s="134"/>
      <c r="BM62" s="134"/>
      <c r="BN62" s="135"/>
      <c r="BO62" s="135"/>
      <c r="BP62" s="268"/>
      <c r="BQ62" s="269"/>
      <c r="BR62" s="269"/>
      <c r="BS62" s="235"/>
      <c r="BT62" s="135"/>
      <c r="BU62" s="135"/>
      <c r="BV62" s="135"/>
      <c r="BW62" s="135"/>
      <c r="BX62" s="134"/>
      <c r="BY62" s="135"/>
      <c r="BZ62" s="269"/>
      <c r="CA62" s="134"/>
      <c r="CB62" s="254"/>
      <c r="CC62" s="135"/>
      <c r="CD62" s="254"/>
      <c r="CE62" s="135"/>
      <c r="CF62" s="254"/>
      <c r="CG62" s="135"/>
      <c r="CH62" s="270"/>
      <c r="CI62" s="271"/>
      <c r="CJ62" s="135"/>
      <c r="CK62" s="135"/>
      <c r="CL62" s="135"/>
      <c r="CM62" s="135"/>
      <c r="CN62" s="135"/>
      <c r="CO62" s="135"/>
      <c r="CP62" s="135"/>
      <c r="CQ62" s="134"/>
      <c r="CR62" s="134"/>
      <c r="CS62" s="134"/>
      <c r="CT62" s="134"/>
      <c r="CU62" s="134"/>
      <c r="CV62" s="134"/>
      <c r="CW62" s="135"/>
      <c r="CX62" s="134"/>
      <c r="CY62" s="135"/>
      <c r="CZ62" s="134"/>
      <c r="DA62" s="135"/>
      <c r="DB62" s="135"/>
      <c r="DC62" s="135"/>
      <c r="DD62" s="135"/>
      <c r="DE62" s="135"/>
      <c r="DF62" s="134"/>
      <c r="DG62" s="135"/>
      <c r="DH62" s="134"/>
      <c r="DI62" s="134"/>
      <c r="DJ62" s="134"/>
      <c r="DK62" s="134"/>
      <c r="DL62" s="134"/>
      <c r="DM62" s="134"/>
      <c r="DN62" s="134"/>
      <c r="DO62" s="134"/>
      <c r="DP62" s="134"/>
      <c r="DQ62" s="134"/>
      <c r="DR62" s="134"/>
      <c r="DS62" s="247"/>
      <c r="DT62" s="135"/>
    </row>
    <row r="63" spans="1:126" ht="16.5" customHeight="1">
      <c r="B63" s="246"/>
      <c r="C63" s="135"/>
      <c r="D63" s="247"/>
      <c r="E63" s="135"/>
      <c r="F63" s="135"/>
      <c r="G63" s="135"/>
      <c r="H63" s="263"/>
      <c r="I63" s="135"/>
      <c r="J63" s="135"/>
      <c r="K63" s="135"/>
      <c r="L63" s="135"/>
      <c r="M63" s="135"/>
      <c r="N63" s="135"/>
      <c r="O63" s="134"/>
      <c r="P63" s="134"/>
      <c r="Q63" s="263"/>
      <c r="R63" s="134"/>
      <c r="S63" s="134"/>
      <c r="T63" s="263"/>
      <c r="U63" s="134"/>
      <c r="V63" s="134"/>
      <c r="W63" s="264"/>
      <c r="X63" s="265"/>
      <c r="Y63" s="265"/>
      <c r="Z63" s="135"/>
      <c r="AA63" s="135"/>
      <c r="AB63" s="135"/>
      <c r="AC63" s="135"/>
      <c r="AD63" s="135"/>
      <c r="AE63" s="135"/>
      <c r="AF63" s="135"/>
      <c r="AG63" s="135"/>
      <c r="AH63" s="135"/>
      <c r="AI63" s="135"/>
      <c r="AJ63" s="134"/>
      <c r="AK63" s="135"/>
      <c r="AL63" s="135"/>
      <c r="AM63" s="135"/>
      <c r="AN63" s="266"/>
      <c r="AO63" s="135"/>
      <c r="AP63" s="135"/>
      <c r="AQ63" s="135"/>
      <c r="AR63" s="135"/>
      <c r="AS63" s="135"/>
      <c r="AT63" s="267"/>
      <c r="AU63" s="135"/>
      <c r="AV63" s="135"/>
      <c r="AW63" s="135"/>
      <c r="AX63" s="135"/>
      <c r="AY63" s="135"/>
      <c r="AZ63" s="135"/>
      <c r="BA63" s="135"/>
      <c r="BB63" s="135"/>
      <c r="BC63" s="134"/>
      <c r="BD63" s="134"/>
      <c r="BE63" s="134"/>
      <c r="BF63" s="134"/>
      <c r="BG63" s="134"/>
      <c r="BH63" s="134"/>
      <c r="BI63" s="134"/>
      <c r="BJ63" s="134"/>
      <c r="BK63" s="134"/>
      <c r="BL63" s="134"/>
      <c r="BM63" s="134"/>
      <c r="BN63" s="135"/>
      <c r="BO63" s="135"/>
      <c r="BP63" s="268"/>
      <c r="BQ63" s="269"/>
      <c r="BR63" s="269"/>
      <c r="BS63" s="235"/>
      <c r="BT63" s="135"/>
      <c r="BU63" s="135"/>
      <c r="BV63" s="135"/>
      <c r="BW63" s="135"/>
      <c r="BX63" s="134"/>
      <c r="BY63" s="135"/>
      <c r="BZ63" s="269"/>
      <c r="CA63" s="134"/>
      <c r="CB63" s="254"/>
      <c r="CC63" s="135"/>
      <c r="CD63" s="254"/>
      <c r="CE63" s="135"/>
      <c r="CF63" s="254"/>
      <c r="CG63" s="135"/>
      <c r="CH63" s="270"/>
      <c r="CI63" s="271"/>
      <c r="CJ63" s="135"/>
      <c r="CK63" s="135"/>
      <c r="CL63" s="135"/>
      <c r="CM63" s="135"/>
      <c r="CN63" s="135"/>
      <c r="CO63" s="135"/>
      <c r="CP63" s="135"/>
      <c r="CQ63" s="134"/>
      <c r="CR63" s="134"/>
      <c r="CS63" s="134"/>
      <c r="CT63" s="134"/>
      <c r="CU63" s="134"/>
      <c r="CV63" s="134"/>
      <c r="CW63" s="135"/>
      <c r="CX63" s="134"/>
      <c r="CY63" s="135"/>
      <c r="CZ63" s="134"/>
      <c r="DA63" s="135"/>
      <c r="DB63" s="135"/>
      <c r="DC63" s="135"/>
      <c r="DD63" s="135"/>
      <c r="DE63" s="135"/>
      <c r="DF63" s="134"/>
      <c r="DG63" s="135"/>
      <c r="DH63" s="134"/>
      <c r="DI63" s="134"/>
      <c r="DJ63" s="134"/>
      <c r="DK63" s="134"/>
      <c r="DL63" s="134"/>
      <c r="DM63" s="134"/>
      <c r="DN63" s="134"/>
      <c r="DO63" s="134"/>
      <c r="DP63" s="134"/>
      <c r="DQ63" s="134"/>
      <c r="DR63" s="134"/>
      <c r="DS63" s="247"/>
      <c r="DT63" s="135"/>
    </row>
    <row r="64" spans="1:126" ht="16.5" customHeight="1">
      <c r="B64" s="246"/>
      <c r="C64" s="135"/>
      <c r="D64" s="247"/>
      <c r="E64" s="135"/>
      <c r="F64" s="135"/>
      <c r="G64" s="135"/>
      <c r="H64" s="263"/>
      <c r="I64" s="135"/>
      <c r="J64" s="135"/>
      <c r="K64" s="135"/>
      <c r="L64" s="135"/>
      <c r="M64" s="135"/>
      <c r="N64" s="135"/>
      <c r="O64" s="134"/>
      <c r="P64" s="134"/>
      <c r="Q64" s="263"/>
      <c r="R64" s="134"/>
      <c r="S64" s="134"/>
      <c r="T64" s="263"/>
      <c r="U64" s="134"/>
      <c r="V64" s="134"/>
      <c r="W64" s="264"/>
      <c r="X64" s="265"/>
      <c r="Y64" s="265"/>
      <c r="Z64" s="135"/>
      <c r="AA64" s="135"/>
      <c r="AB64" s="135"/>
      <c r="AC64" s="135"/>
      <c r="AD64" s="135"/>
      <c r="AE64" s="135"/>
      <c r="AF64" s="135"/>
      <c r="AG64" s="135"/>
      <c r="AH64" s="135"/>
      <c r="AI64" s="135"/>
      <c r="AJ64" s="134"/>
      <c r="AK64" s="135"/>
      <c r="AL64" s="135"/>
      <c r="AM64" s="135"/>
      <c r="AN64" s="266"/>
      <c r="AO64" s="135"/>
      <c r="AP64" s="135"/>
      <c r="AQ64" s="135"/>
      <c r="AR64" s="135"/>
      <c r="AS64" s="135"/>
      <c r="AT64" s="267"/>
      <c r="AU64" s="135"/>
      <c r="AV64" s="135"/>
      <c r="AW64" s="135"/>
      <c r="AX64" s="135"/>
      <c r="AY64" s="135"/>
      <c r="AZ64" s="135"/>
      <c r="BA64" s="135"/>
      <c r="BB64" s="135"/>
      <c r="BC64" s="134"/>
      <c r="BD64" s="134"/>
      <c r="BE64" s="134"/>
      <c r="BF64" s="134"/>
      <c r="BG64" s="134"/>
      <c r="BH64" s="134"/>
      <c r="BI64" s="134"/>
      <c r="BJ64" s="134"/>
      <c r="BK64" s="134"/>
      <c r="BL64" s="134"/>
      <c r="BM64" s="134"/>
      <c r="BN64" s="135"/>
      <c r="BO64" s="135"/>
      <c r="BP64" s="268"/>
      <c r="BQ64" s="269"/>
      <c r="BR64" s="269"/>
      <c r="BS64" s="235"/>
      <c r="BT64" s="135"/>
      <c r="BU64" s="135"/>
      <c r="BV64" s="135"/>
      <c r="BW64" s="135"/>
      <c r="BX64" s="134"/>
      <c r="BY64" s="135"/>
      <c r="BZ64" s="269"/>
      <c r="CA64" s="134"/>
      <c r="CB64" s="254"/>
      <c r="CC64" s="135"/>
      <c r="CD64" s="254"/>
      <c r="CE64" s="135"/>
      <c r="CF64" s="254"/>
      <c r="CG64" s="135"/>
      <c r="CH64" s="270"/>
      <c r="CI64" s="271"/>
      <c r="CJ64" s="135"/>
      <c r="CK64" s="135"/>
      <c r="CL64" s="135"/>
      <c r="CM64" s="135"/>
      <c r="CN64" s="135"/>
      <c r="CO64" s="135"/>
      <c r="CP64" s="135"/>
      <c r="CQ64" s="134"/>
      <c r="CR64" s="134"/>
      <c r="CS64" s="134"/>
      <c r="CT64" s="134"/>
      <c r="CU64" s="134"/>
      <c r="CV64" s="134"/>
      <c r="CW64" s="135"/>
      <c r="CX64" s="134"/>
      <c r="CY64" s="135"/>
      <c r="CZ64" s="134"/>
      <c r="DA64" s="135"/>
      <c r="DB64" s="135"/>
      <c r="DC64" s="135"/>
      <c r="DD64" s="135"/>
      <c r="DE64" s="135"/>
      <c r="DF64" s="134"/>
      <c r="DG64" s="135"/>
      <c r="DH64" s="134"/>
      <c r="DI64" s="134"/>
      <c r="DJ64" s="134"/>
      <c r="DK64" s="134"/>
      <c r="DL64" s="134"/>
      <c r="DM64" s="134"/>
      <c r="DN64" s="134"/>
      <c r="DO64" s="134"/>
      <c r="DP64" s="134"/>
      <c r="DQ64" s="134"/>
      <c r="DR64" s="134"/>
      <c r="DS64" s="247"/>
      <c r="DT64" s="135"/>
    </row>
    <row r="65" spans="2:124" ht="16.5" customHeight="1">
      <c r="B65" s="246"/>
      <c r="C65" s="135"/>
      <c r="D65" s="247"/>
      <c r="E65" s="135"/>
      <c r="F65" s="135"/>
      <c r="G65" s="135"/>
      <c r="H65" s="263"/>
      <c r="I65" s="135"/>
      <c r="J65" s="135"/>
      <c r="K65" s="135"/>
      <c r="L65" s="135"/>
      <c r="M65" s="135"/>
      <c r="N65" s="135"/>
      <c r="O65" s="134"/>
      <c r="P65" s="134"/>
      <c r="Q65" s="263"/>
      <c r="R65" s="134"/>
      <c r="S65" s="134"/>
      <c r="T65" s="263"/>
      <c r="U65" s="134"/>
      <c r="V65" s="134"/>
      <c r="W65" s="264"/>
      <c r="X65" s="265"/>
      <c r="Y65" s="265"/>
      <c r="Z65" s="135"/>
      <c r="AA65" s="135"/>
      <c r="AB65" s="135"/>
      <c r="AC65" s="135"/>
      <c r="AD65" s="135"/>
      <c r="AE65" s="135"/>
      <c r="AF65" s="135"/>
      <c r="AG65" s="135"/>
      <c r="AH65" s="135"/>
      <c r="AI65" s="135"/>
      <c r="AJ65" s="134"/>
      <c r="AK65" s="135"/>
      <c r="AL65" s="135"/>
      <c r="AM65" s="135"/>
      <c r="AN65" s="266"/>
      <c r="AO65" s="135"/>
      <c r="AP65" s="135"/>
      <c r="AQ65" s="135"/>
      <c r="AR65" s="135"/>
      <c r="AS65" s="135"/>
      <c r="AT65" s="267"/>
      <c r="AU65" s="135"/>
      <c r="AV65" s="135"/>
      <c r="AW65" s="135"/>
      <c r="AX65" s="135"/>
      <c r="AY65" s="135"/>
      <c r="AZ65" s="135"/>
      <c r="BA65" s="135"/>
      <c r="BB65" s="135"/>
      <c r="BC65" s="134"/>
      <c r="BD65" s="134"/>
      <c r="BE65" s="134"/>
      <c r="BF65" s="134"/>
      <c r="BG65" s="134"/>
      <c r="BH65" s="134"/>
      <c r="BI65" s="134"/>
      <c r="BJ65" s="134"/>
      <c r="BK65" s="134"/>
      <c r="BL65" s="134"/>
      <c r="BM65" s="134"/>
      <c r="BN65" s="135"/>
      <c r="BO65" s="135"/>
      <c r="BP65" s="268"/>
      <c r="BQ65" s="269"/>
      <c r="BR65" s="269"/>
      <c r="BS65" s="235"/>
      <c r="BT65" s="135"/>
      <c r="BU65" s="135"/>
      <c r="BV65" s="135"/>
      <c r="BW65" s="135"/>
      <c r="BX65" s="134"/>
      <c r="BY65" s="135"/>
      <c r="BZ65" s="269"/>
      <c r="CA65" s="134"/>
      <c r="CB65" s="254"/>
      <c r="CC65" s="135"/>
      <c r="CD65" s="254"/>
      <c r="CE65" s="135"/>
      <c r="CF65" s="254"/>
      <c r="CG65" s="135"/>
      <c r="CH65" s="270"/>
      <c r="CI65" s="271"/>
      <c r="CJ65" s="135"/>
      <c r="CK65" s="135"/>
      <c r="CL65" s="135"/>
      <c r="CM65" s="135"/>
      <c r="CN65" s="135"/>
      <c r="CO65" s="135"/>
      <c r="CP65" s="135"/>
      <c r="CQ65" s="134"/>
      <c r="CR65" s="134"/>
      <c r="CS65" s="134"/>
      <c r="CT65" s="134"/>
      <c r="CU65" s="134"/>
      <c r="CV65" s="134"/>
      <c r="CW65" s="135"/>
      <c r="CX65" s="134"/>
      <c r="CY65" s="135"/>
      <c r="CZ65" s="134"/>
      <c r="DA65" s="135"/>
      <c r="DB65" s="135"/>
      <c r="DC65" s="135"/>
      <c r="DD65" s="135"/>
      <c r="DE65" s="135"/>
      <c r="DF65" s="134"/>
      <c r="DG65" s="135"/>
      <c r="DH65" s="134"/>
      <c r="DI65" s="134"/>
      <c r="DJ65" s="134"/>
      <c r="DK65" s="134"/>
      <c r="DL65" s="134"/>
      <c r="DM65" s="134"/>
      <c r="DN65" s="134"/>
      <c r="DO65" s="134"/>
      <c r="DP65" s="134"/>
      <c r="DQ65" s="134"/>
      <c r="DR65" s="134"/>
      <c r="DS65" s="247"/>
      <c r="DT65" s="135"/>
    </row>
    <row r="66" spans="2:124" ht="16.5" customHeight="1">
      <c r="B66" s="246"/>
      <c r="C66" s="135"/>
      <c r="D66" s="247"/>
      <c r="E66" s="135"/>
      <c r="F66" s="135"/>
      <c r="G66" s="135"/>
      <c r="H66" s="263"/>
      <c r="I66" s="135"/>
      <c r="J66" s="135"/>
      <c r="K66" s="135"/>
      <c r="L66" s="135"/>
      <c r="M66" s="135"/>
      <c r="N66" s="135"/>
      <c r="O66" s="134"/>
      <c r="P66" s="134"/>
      <c r="Q66" s="263"/>
      <c r="R66" s="134"/>
      <c r="S66" s="134"/>
      <c r="T66" s="263"/>
      <c r="U66" s="134"/>
      <c r="V66" s="134"/>
      <c r="W66" s="264"/>
      <c r="X66" s="265"/>
      <c r="Y66" s="265"/>
      <c r="Z66" s="135"/>
      <c r="AA66" s="135"/>
      <c r="AB66" s="135"/>
      <c r="AC66" s="135"/>
      <c r="AD66" s="135"/>
      <c r="AE66" s="135"/>
      <c r="AF66" s="135"/>
      <c r="AG66" s="135"/>
      <c r="AH66" s="135"/>
      <c r="AI66" s="135"/>
      <c r="AJ66" s="134"/>
      <c r="AK66" s="135"/>
      <c r="AL66" s="135"/>
      <c r="AM66" s="135"/>
      <c r="AN66" s="266"/>
      <c r="AO66" s="135"/>
      <c r="AP66" s="135"/>
      <c r="AQ66" s="135"/>
      <c r="AR66" s="135"/>
      <c r="AS66" s="135"/>
      <c r="AT66" s="267"/>
      <c r="AU66" s="135"/>
      <c r="AV66" s="135"/>
      <c r="AW66" s="135"/>
      <c r="AX66" s="135"/>
      <c r="AY66" s="135"/>
      <c r="AZ66" s="135"/>
      <c r="BA66" s="135"/>
      <c r="BB66" s="135"/>
      <c r="BC66" s="134"/>
      <c r="BD66" s="134"/>
      <c r="BE66" s="134"/>
      <c r="BF66" s="134"/>
      <c r="BG66" s="134"/>
      <c r="BH66" s="134"/>
      <c r="BI66" s="134"/>
      <c r="BJ66" s="134"/>
      <c r="BK66" s="134"/>
      <c r="BL66" s="134"/>
      <c r="BM66" s="134"/>
      <c r="BN66" s="135"/>
      <c r="BO66" s="135"/>
      <c r="BP66" s="268"/>
      <c r="BQ66" s="269"/>
      <c r="BR66" s="269"/>
      <c r="BS66" s="235"/>
      <c r="BT66" s="135"/>
      <c r="BU66" s="135"/>
      <c r="BV66" s="135"/>
      <c r="BW66" s="135"/>
      <c r="BX66" s="134"/>
      <c r="BY66" s="135"/>
      <c r="BZ66" s="269"/>
      <c r="CA66" s="134"/>
      <c r="CB66" s="254"/>
      <c r="CC66" s="135"/>
      <c r="CD66" s="254"/>
      <c r="CE66" s="135"/>
      <c r="CF66" s="254"/>
      <c r="CG66" s="135"/>
      <c r="CH66" s="270"/>
      <c r="CI66" s="271"/>
      <c r="CJ66" s="135"/>
      <c r="CK66" s="135"/>
      <c r="CL66" s="135"/>
      <c r="CM66" s="135"/>
      <c r="CN66" s="135"/>
      <c r="CO66" s="135"/>
      <c r="CP66" s="135"/>
      <c r="CQ66" s="134"/>
      <c r="CR66" s="134"/>
      <c r="CS66" s="134"/>
      <c r="CT66" s="134"/>
      <c r="CU66" s="134"/>
      <c r="CV66" s="134"/>
      <c r="CW66" s="135"/>
      <c r="CX66" s="134"/>
      <c r="CY66" s="135"/>
      <c r="CZ66" s="134"/>
      <c r="DA66" s="135"/>
      <c r="DB66" s="135"/>
      <c r="DC66" s="135"/>
      <c r="DD66" s="135"/>
      <c r="DE66" s="135"/>
      <c r="DF66" s="134"/>
      <c r="DG66" s="135"/>
      <c r="DH66" s="134"/>
      <c r="DI66" s="134"/>
      <c r="DJ66" s="134"/>
      <c r="DK66" s="134"/>
      <c r="DL66" s="134"/>
      <c r="DM66" s="134"/>
      <c r="DN66" s="134"/>
      <c r="DO66" s="134"/>
      <c r="DP66" s="134"/>
      <c r="DQ66" s="134"/>
      <c r="DR66" s="134"/>
      <c r="DS66" s="247"/>
      <c r="DT66" s="135"/>
    </row>
    <row r="67" spans="2:124" ht="16.5" customHeight="1">
      <c r="B67" s="246"/>
      <c r="C67" s="135"/>
      <c r="D67" s="247"/>
      <c r="E67" s="135"/>
      <c r="F67" s="135"/>
      <c r="G67" s="135"/>
      <c r="H67" s="263"/>
      <c r="I67" s="135"/>
      <c r="J67" s="135"/>
      <c r="K67" s="135"/>
      <c r="L67" s="135"/>
      <c r="M67" s="135"/>
      <c r="N67" s="135"/>
      <c r="O67" s="134"/>
      <c r="P67" s="134"/>
      <c r="Q67" s="263"/>
      <c r="R67" s="134"/>
      <c r="S67" s="134"/>
      <c r="T67" s="263"/>
      <c r="U67" s="134"/>
      <c r="V67" s="134"/>
      <c r="W67" s="264"/>
      <c r="X67" s="265"/>
      <c r="Y67" s="265"/>
      <c r="Z67" s="135"/>
      <c r="AA67" s="135"/>
      <c r="AB67" s="135"/>
      <c r="AC67" s="135"/>
      <c r="AD67" s="135"/>
      <c r="AE67" s="135"/>
      <c r="AF67" s="135"/>
      <c r="AG67" s="135"/>
      <c r="AH67" s="135"/>
      <c r="AI67" s="135"/>
      <c r="AJ67" s="134"/>
      <c r="AK67" s="135"/>
      <c r="AL67" s="135"/>
      <c r="AM67" s="135"/>
      <c r="AN67" s="266"/>
      <c r="AO67" s="135"/>
      <c r="AP67" s="135"/>
      <c r="AQ67" s="135"/>
      <c r="AR67" s="135"/>
      <c r="AS67" s="135"/>
      <c r="AT67" s="267"/>
      <c r="AU67" s="135"/>
      <c r="AV67" s="135"/>
      <c r="AW67" s="135"/>
      <c r="AX67" s="135"/>
      <c r="AY67" s="135"/>
      <c r="AZ67" s="135"/>
      <c r="BA67" s="135"/>
      <c r="BB67" s="135"/>
      <c r="BC67" s="134"/>
      <c r="BD67" s="134"/>
      <c r="BE67" s="134"/>
      <c r="BF67" s="134"/>
      <c r="BG67" s="134"/>
      <c r="BH67" s="134"/>
      <c r="BI67" s="134"/>
      <c r="BJ67" s="134"/>
      <c r="BK67" s="134"/>
      <c r="BL67" s="134"/>
      <c r="BM67" s="134"/>
      <c r="BN67" s="135"/>
      <c r="BO67" s="135"/>
      <c r="BP67" s="268"/>
      <c r="BQ67" s="269"/>
      <c r="BR67" s="269"/>
      <c r="BS67" s="235"/>
      <c r="BT67" s="135"/>
      <c r="BU67" s="135"/>
      <c r="BV67" s="135"/>
      <c r="BW67" s="135"/>
      <c r="BX67" s="134"/>
      <c r="BY67" s="135"/>
      <c r="BZ67" s="269"/>
      <c r="CA67" s="134"/>
      <c r="CB67" s="254"/>
      <c r="CC67" s="135"/>
      <c r="CD67" s="254"/>
      <c r="CE67" s="135"/>
      <c r="CF67" s="254"/>
      <c r="CG67" s="135"/>
      <c r="CH67" s="270"/>
      <c r="CI67" s="271"/>
      <c r="CJ67" s="135"/>
      <c r="CK67" s="135"/>
      <c r="CL67" s="135"/>
      <c r="CM67" s="135"/>
      <c r="CN67" s="135"/>
      <c r="CO67" s="135"/>
      <c r="CP67" s="135"/>
      <c r="CQ67" s="134"/>
      <c r="CR67" s="134"/>
      <c r="CS67" s="134"/>
      <c r="CT67" s="134"/>
      <c r="CU67" s="134"/>
      <c r="CV67" s="134"/>
      <c r="CW67" s="135"/>
      <c r="CX67" s="134"/>
      <c r="CY67" s="135"/>
      <c r="CZ67" s="134"/>
      <c r="DA67" s="135"/>
      <c r="DB67" s="135"/>
      <c r="DC67" s="135"/>
      <c r="DD67" s="135"/>
      <c r="DE67" s="135"/>
      <c r="DF67" s="134"/>
      <c r="DG67" s="135"/>
      <c r="DH67" s="134"/>
      <c r="DI67" s="134"/>
      <c r="DJ67" s="134"/>
      <c r="DK67" s="134"/>
      <c r="DL67" s="134"/>
      <c r="DM67" s="134"/>
      <c r="DN67" s="134"/>
      <c r="DO67" s="134"/>
      <c r="DP67" s="134"/>
      <c r="DQ67" s="134"/>
      <c r="DR67" s="134"/>
      <c r="DS67" s="247"/>
      <c r="DT67" s="135"/>
    </row>
    <row r="68" spans="2:124" ht="16.5" customHeight="1">
      <c r="B68" s="246"/>
      <c r="C68" s="135"/>
      <c r="D68" s="247"/>
      <c r="E68" s="135"/>
      <c r="F68" s="135"/>
      <c r="G68" s="135"/>
      <c r="H68" s="263"/>
      <c r="I68" s="135"/>
      <c r="J68" s="135"/>
      <c r="K68" s="135"/>
      <c r="L68" s="135"/>
      <c r="M68" s="135"/>
      <c r="N68" s="135"/>
      <c r="O68" s="134"/>
      <c r="P68" s="134"/>
      <c r="Q68" s="263"/>
      <c r="R68" s="134"/>
      <c r="S68" s="134"/>
      <c r="T68" s="263"/>
      <c r="U68" s="134"/>
      <c r="V68" s="134"/>
      <c r="W68" s="264"/>
      <c r="X68" s="265"/>
      <c r="Y68" s="265"/>
      <c r="Z68" s="135"/>
      <c r="AA68" s="135"/>
      <c r="AB68" s="135"/>
      <c r="AC68" s="135"/>
      <c r="AD68" s="135"/>
      <c r="AE68" s="135"/>
      <c r="AF68" s="135"/>
      <c r="AG68" s="135"/>
      <c r="AH68" s="135"/>
      <c r="AI68" s="135"/>
      <c r="AJ68" s="134"/>
      <c r="AK68" s="135"/>
      <c r="AL68" s="135"/>
      <c r="AM68" s="135"/>
      <c r="AN68" s="266"/>
      <c r="AO68" s="135"/>
      <c r="AP68" s="135"/>
      <c r="AQ68" s="135"/>
      <c r="AR68" s="135"/>
      <c r="AS68" s="135"/>
      <c r="AT68" s="267"/>
      <c r="AU68" s="135"/>
      <c r="AV68" s="135"/>
      <c r="AW68" s="135"/>
      <c r="AX68" s="135"/>
      <c r="AY68" s="135"/>
      <c r="AZ68" s="135"/>
      <c r="BA68" s="135"/>
      <c r="BB68" s="135"/>
      <c r="BC68" s="134"/>
      <c r="BD68" s="134"/>
      <c r="BE68" s="134"/>
      <c r="BF68" s="134"/>
      <c r="BG68" s="134"/>
      <c r="BH68" s="134"/>
      <c r="BI68" s="134"/>
      <c r="BJ68" s="134"/>
      <c r="BK68" s="134"/>
      <c r="BL68" s="134"/>
      <c r="BM68" s="134"/>
      <c r="BN68" s="135"/>
      <c r="BO68" s="135"/>
      <c r="BP68" s="268"/>
      <c r="BQ68" s="269"/>
      <c r="BR68" s="269"/>
      <c r="BS68" s="235"/>
      <c r="BT68" s="135"/>
      <c r="BU68" s="135"/>
      <c r="BV68" s="135"/>
      <c r="BW68" s="135"/>
      <c r="BX68" s="134"/>
      <c r="BY68" s="135"/>
      <c r="BZ68" s="269"/>
      <c r="CA68" s="134"/>
      <c r="CB68" s="254"/>
      <c r="CC68" s="135"/>
      <c r="CD68" s="254"/>
      <c r="CE68" s="135"/>
      <c r="CF68" s="254"/>
      <c r="CG68" s="135"/>
      <c r="CH68" s="270"/>
      <c r="CI68" s="271"/>
      <c r="CJ68" s="135"/>
      <c r="CK68" s="135"/>
      <c r="CL68" s="135"/>
      <c r="CM68" s="135"/>
      <c r="CN68" s="135"/>
      <c r="CO68" s="135"/>
      <c r="CP68" s="135"/>
      <c r="CQ68" s="134"/>
      <c r="CR68" s="134"/>
      <c r="CS68" s="134"/>
      <c r="CT68" s="134"/>
      <c r="CU68" s="134"/>
      <c r="CV68" s="134"/>
      <c r="CW68" s="135"/>
      <c r="CX68" s="134"/>
      <c r="CY68" s="135"/>
      <c r="CZ68" s="134"/>
      <c r="DA68" s="135"/>
      <c r="DB68" s="135"/>
      <c r="DC68" s="135"/>
      <c r="DD68" s="135"/>
      <c r="DE68" s="135"/>
      <c r="DF68" s="134"/>
      <c r="DG68" s="135"/>
      <c r="DH68" s="134"/>
      <c r="DI68" s="134"/>
      <c r="DJ68" s="134"/>
      <c r="DK68" s="134"/>
      <c r="DL68" s="134"/>
      <c r="DM68" s="134"/>
      <c r="DN68" s="134"/>
      <c r="DO68" s="134"/>
      <c r="DP68" s="134"/>
      <c r="DQ68" s="134"/>
      <c r="DR68" s="134"/>
      <c r="DS68" s="247"/>
      <c r="DT68" s="135"/>
    </row>
    <row r="69" spans="2:124" ht="16.5" customHeight="1">
      <c r="B69" s="246"/>
      <c r="C69" s="135"/>
      <c r="D69" s="247"/>
      <c r="E69" s="135"/>
      <c r="F69" s="135"/>
      <c r="G69" s="135"/>
      <c r="H69" s="263"/>
      <c r="J69" s="135"/>
      <c r="K69" s="135"/>
      <c r="L69" s="135"/>
      <c r="M69" s="135"/>
      <c r="N69" s="135"/>
      <c r="O69" s="134"/>
      <c r="P69" s="134"/>
      <c r="Q69" s="263"/>
      <c r="R69" s="134"/>
      <c r="S69" s="134"/>
      <c r="T69" s="263"/>
      <c r="U69" s="134"/>
      <c r="V69" s="134"/>
      <c r="W69" s="264"/>
      <c r="X69" s="265"/>
      <c r="Y69" s="265"/>
      <c r="Z69" s="135"/>
      <c r="AA69" s="135"/>
      <c r="AB69" s="135"/>
      <c r="AC69" s="135"/>
      <c r="AD69" s="135"/>
      <c r="AE69" s="135"/>
      <c r="AF69" s="135"/>
      <c r="AG69" s="135"/>
      <c r="AH69" s="135"/>
      <c r="AI69" s="135"/>
      <c r="AJ69" s="134"/>
      <c r="AK69" s="135"/>
      <c r="AL69" s="135"/>
      <c r="AM69" s="135"/>
      <c r="AN69" s="266"/>
      <c r="AO69" s="135"/>
      <c r="AP69" s="135"/>
      <c r="AQ69" s="135"/>
      <c r="AR69" s="135"/>
      <c r="AS69" s="135"/>
      <c r="AT69" s="267"/>
      <c r="AU69" s="135"/>
      <c r="AV69" s="135"/>
      <c r="AW69" s="135"/>
      <c r="AX69" s="135"/>
      <c r="AY69" s="135"/>
      <c r="AZ69" s="135"/>
      <c r="BA69" s="135"/>
      <c r="BB69" s="135"/>
      <c r="BC69" s="134"/>
      <c r="BD69" s="134"/>
      <c r="BE69" s="134"/>
      <c r="BF69" s="134"/>
      <c r="BG69" s="134"/>
      <c r="BH69" s="134"/>
      <c r="BI69" s="134"/>
      <c r="BJ69" s="134"/>
      <c r="BK69" s="134"/>
      <c r="BL69" s="134"/>
      <c r="BM69" s="134"/>
      <c r="BN69" s="135"/>
      <c r="BO69" s="135"/>
      <c r="BP69" s="268"/>
      <c r="BQ69" s="269"/>
      <c r="BR69" s="269"/>
      <c r="BS69" s="235"/>
      <c r="BT69" s="135"/>
      <c r="BU69" s="135"/>
      <c r="BV69" s="135"/>
      <c r="BW69" s="135"/>
      <c r="BX69" s="134"/>
      <c r="BY69" s="135"/>
      <c r="BZ69" s="269"/>
      <c r="CA69" s="134"/>
      <c r="CB69" s="254"/>
      <c r="CC69" s="135"/>
      <c r="CD69" s="254"/>
      <c r="CE69" s="135"/>
      <c r="CF69" s="254"/>
      <c r="CG69" s="135"/>
      <c r="CH69" s="270"/>
      <c r="CI69" s="271"/>
      <c r="CJ69" s="135"/>
      <c r="CK69" s="135"/>
      <c r="CL69" s="135"/>
      <c r="CM69" s="135"/>
      <c r="CN69" s="135"/>
      <c r="CO69" s="135"/>
      <c r="CP69" s="135"/>
      <c r="CQ69" s="134"/>
      <c r="CR69" s="134"/>
      <c r="CS69" s="134"/>
      <c r="CT69" s="134"/>
      <c r="CU69" s="134"/>
      <c r="CV69" s="134"/>
      <c r="CW69" s="135"/>
      <c r="CX69" s="134"/>
      <c r="CY69" s="135"/>
      <c r="CZ69" s="134"/>
      <c r="DA69" s="135"/>
      <c r="DB69" s="135"/>
      <c r="DC69" s="135"/>
      <c r="DD69" s="135"/>
      <c r="DE69" s="135"/>
      <c r="DF69" s="134"/>
      <c r="DG69" s="135"/>
      <c r="DH69" s="134"/>
      <c r="DI69" s="134"/>
      <c r="DJ69" s="134"/>
      <c r="DK69" s="134"/>
      <c r="DL69" s="134"/>
      <c r="DM69" s="134"/>
      <c r="DN69" s="134"/>
      <c r="DO69" s="134"/>
      <c r="DP69" s="134"/>
      <c r="DQ69" s="134"/>
      <c r="DR69" s="134"/>
      <c r="DS69" s="247"/>
      <c r="DT69" s="135"/>
    </row>
    <row r="70" spans="2:124" ht="16.5" customHeight="1">
      <c r="B70" s="246"/>
      <c r="C70" s="135"/>
      <c r="D70" s="247"/>
      <c r="E70" s="135"/>
      <c r="F70" s="135"/>
      <c r="G70" s="135"/>
      <c r="H70" s="263"/>
      <c r="I70" s="135"/>
      <c r="J70" s="135"/>
      <c r="K70" s="135"/>
      <c r="L70" s="135"/>
      <c r="M70" s="135"/>
      <c r="N70" s="135"/>
      <c r="O70" s="134"/>
      <c r="P70" s="134"/>
      <c r="Q70" s="263"/>
      <c r="R70" s="134"/>
      <c r="S70" s="134"/>
      <c r="T70" s="263"/>
      <c r="U70" s="134"/>
      <c r="V70" s="134"/>
      <c r="W70" s="264"/>
      <c r="X70" s="265"/>
      <c r="Y70" s="265"/>
      <c r="Z70" s="135"/>
      <c r="AA70" s="135"/>
      <c r="AB70" s="135"/>
      <c r="AC70" s="135"/>
      <c r="AD70" s="135"/>
      <c r="AE70" s="135"/>
      <c r="AF70" s="135"/>
      <c r="AG70" s="135"/>
      <c r="AH70" s="135"/>
      <c r="AI70" s="135"/>
      <c r="AJ70" s="134"/>
      <c r="AK70" s="135"/>
      <c r="AL70" s="135"/>
      <c r="AM70" s="135"/>
      <c r="AN70" s="266"/>
      <c r="AO70" s="135"/>
      <c r="AP70" s="135"/>
      <c r="AQ70" s="135"/>
      <c r="AR70" s="135"/>
      <c r="AS70" s="135"/>
      <c r="AT70" s="267"/>
      <c r="AU70" s="135"/>
      <c r="AV70" s="135"/>
      <c r="AW70" s="135"/>
      <c r="AX70" s="135"/>
      <c r="AY70" s="135"/>
      <c r="AZ70" s="135"/>
      <c r="BA70" s="135"/>
      <c r="BB70" s="135"/>
      <c r="BC70" s="134"/>
      <c r="BD70" s="134"/>
      <c r="BE70" s="134"/>
      <c r="BF70" s="134"/>
      <c r="BG70" s="134"/>
      <c r="BH70" s="134"/>
      <c r="BI70" s="134"/>
      <c r="BJ70" s="134"/>
      <c r="BK70" s="134"/>
      <c r="BL70" s="134"/>
      <c r="BM70" s="134"/>
      <c r="BN70" s="135"/>
      <c r="BO70" s="135"/>
      <c r="BP70" s="268"/>
      <c r="BQ70" s="269"/>
      <c r="BR70" s="269"/>
      <c r="BS70" s="235"/>
      <c r="BT70" s="135"/>
      <c r="BU70" s="135"/>
      <c r="BV70" s="135"/>
      <c r="BW70" s="135"/>
      <c r="BX70" s="134"/>
      <c r="BY70" s="135"/>
      <c r="BZ70" s="269"/>
      <c r="CA70" s="134"/>
      <c r="CB70" s="254"/>
      <c r="CC70" s="135"/>
      <c r="CD70" s="254"/>
      <c r="CE70" s="135"/>
      <c r="CF70" s="254"/>
      <c r="CG70" s="135"/>
      <c r="CH70" s="270"/>
      <c r="CI70" s="271"/>
      <c r="CJ70" s="135"/>
      <c r="CK70" s="135"/>
      <c r="CL70" s="135"/>
      <c r="CM70" s="135"/>
      <c r="CN70" s="135"/>
      <c r="CO70" s="135"/>
      <c r="CP70" s="135"/>
      <c r="CQ70" s="134"/>
      <c r="CR70" s="134"/>
      <c r="CS70" s="134"/>
      <c r="CT70" s="134"/>
      <c r="CU70" s="134"/>
      <c r="CV70" s="134"/>
      <c r="CW70" s="135"/>
      <c r="CX70" s="134"/>
      <c r="CY70" s="135"/>
      <c r="CZ70" s="134"/>
      <c r="DA70" s="135"/>
      <c r="DB70" s="135"/>
      <c r="DC70" s="135"/>
      <c r="DD70" s="135"/>
      <c r="DE70" s="135"/>
      <c r="DF70" s="134"/>
      <c r="DG70" s="135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247"/>
      <c r="DT70" s="135"/>
    </row>
    <row r="71" spans="2:124" ht="16.5" customHeight="1">
      <c r="B71" s="246"/>
      <c r="C71" s="135"/>
      <c r="D71" s="247"/>
      <c r="E71" s="135"/>
      <c r="F71" s="135"/>
      <c r="G71" s="135"/>
      <c r="H71" s="263"/>
      <c r="I71" s="135"/>
      <c r="J71" s="135"/>
      <c r="K71" s="135"/>
      <c r="L71" s="135"/>
      <c r="M71" s="135"/>
      <c r="N71" s="135"/>
      <c r="O71" s="134"/>
      <c r="P71" s="134"/>
      <c r="Q71" s="263"/>
      <c r="R71" s="134"/>
      <c r="S71" s="134"/>
      <c r="T71" s="263"/>
      <c r="U71" s="134"/>
      <c r="V71" s="134"/>
      <c r="W71" s="264"/>
      <c r="X71" s="265"/>
      <c r="Y71" s="265"/>
      <c r="Z71" s="135"/>
      <c r="AA71" s="135"/>
      <c r="AB71" s="135"/>
      <c r="AC71" s="135"/>
      <c r="AD71" s="135"/>
      <c r="AE71" s="135"/>
      <c r="AF71" s="135"/>
      <c r="AG71" s="135"/>
      <c r="AH71" s="135"/>
      <c r="AI71" s="135"/>
      <c r="AJ71" s="134"/>
      <c r="AK71" s="135"/>
      <c r="AL71" s="135"/>
      <c r="AM71" s="135"/>
      <c r="AN71" s="266"/>
      <c r="AO71" s="135"/>
      <c r="AP71" s="135"/>
      <c r="AQ71" s="135"/>
      <c r="AR71" s="135"/>
      <c r="AS71" s="135"/>
      <c r="AT71" s="267"/>
      <c r="AU71" s="135"/>
      <c r="AV71" s="135"/>
      <c r="AW71" s="135"/>
      <c r="AX71" s="135"/>
      <c r="AY71" s="135"/>
      <c r="AZ71" s="135"/>
      <c r="BA71" s="135"/>
      <c r="BB71" s="135"/>
      <c r="BC71" s="134"/>
      <c r="BD71" s="134"/>
      <c r="BE71" s="134"/>
      <c r="BF71" s="134"/>
      <c r="BG71" s="134"/>
      <c r="BH71" s="134"/>
      <c r="BI71" s="134"/>
      <c r="BJ71" s="134"/>
      <c r="BK71" s="134"/>
      <c r="BL71" s="134"/>
      <c r="BM71" s="134"/>
      <c r="BN71" s="135"/>
      <c r="BO71" s="135"/>
      <c r="BP71" s="268"/>
      <c r="BQ71" s="269"/>
      <c r="BR71" s="269"/>
      <c r="BS71" s="235"/>
      <c r="BT71" s="135"/>
      <c r="BU71" s="135"/>
      <c r="BV71" s="135"/>
      <c r="BW71" s="135"/>
      <c r="BX71" s="134"/>
      <c r="BY71" s="135"/>
      <c r="BZ71" s="269"/>
      <c r="CA71" s="134"/>
      <c r="CB71" s="254"/>
      <c r="CC71" s="135"/>
      <c r="CD71" s="254"/>
      <c r="CE71" s="135"/>
      <c r="CF71" s="254"/>
      <c r="CG71" s="135"/>
      <c r="CH71" s="270"/>
      <c r="CI71" s="271"/>
      <c r="CJ71" s="135"/>
      <c r="CK71" s="135"/>
      <c r="CL71" s="135"/>
      <c r="CM71" s="135"/>
      <c r="CN71" s="135"/>
      <c r="CO71" s="135"/>
      <c r="CP71" s="135"/>
      <c r="CQ71" s="134"/>
      <c r="CR71" s="134"/>
      <c r="CS71" s="134"/>
      <c r="CT71" s="134"/>
      <c r="CU71" s="134"/>
      <c r="CV71" s="134"/>
      <c r="CW71" s="135"/>
      <c r="CX71" s="134"/>
      <c r="CY71" s="135"/>
      <c r="CZ71" s="134"/>
      <c r="DA71" s="135"/>
      <c r="DB71" s="135"/>
      <c r="DC71" s="135"/>
      <c r="DD71" s="135"/>
      <c r="DE71" s="135"/>
      <c r="DF71" s="134"/>
      <c r="DG71" s="135"/>
      <c r="DH71" s="134"/>
      <c r="DI71" s="134"/>
      <c r="DJ71" s="134"/>
      <c r="DK71" s="134"/>
      <c r="DL71" s="134"/>
      <c r="DM71" s="134"/>
      <c r="DN71" s="134"/>
      <c r="DO71" s="134"/>
      <c r="DP71" s="134"/>
      <c r="DQ71" s="134"/>
      <c r="DR71" s="134"/>
      <c r="DS71" s="247"/>
      <c r="DT71" s="135"/>
    </row>
    <row r="72" spans="2:124" ht="16.5" customHeight="1">
      <c r="B72" s="246"/>
      <c r="C72" s="135"/>
      <c r="D72" s="247"/>
      <c r="E72" s="135"/>
      <c r="F72" s="135"/>
      <c r="G72" s="135"/>
      <c r="H72" s="263"/>
      <c r="I72" s="135"/>
      <c r="J72" s="135"/>
      <c r="K72" s="135"/>
      <c r="L72" s="135"/>
      <c r="M72" s="135"/>
      <c r="N72" s="135"/>
      <c r="O72" s="134"/>
      <c r="P72" s="134"/>
      <c r="Q72" s="263"/>
      <c r="R72" s="134"/>
      <c r="S72" s="134"/>
      <c r="T72" s="263"/>
      <c r="U72" s="134"/>
      <c r="V72" s="134"/>
      <c r="W72" s="264"/>
      <c r="X72" s="265"/>
      <c r="Y72" s="265"/>
      <c r="Z72" s="135"/>
      <c r="AA72" s="135"/>
      <c r="AB72" s="135"/>
      <c r="AC72" s="135"/>
      <c r="AD72" s="135"/>
      <c r="AE72" s="135"/>
      <c r="AF72" s="135"/>
      <c r="AG72" s="135"/>
      <c r="AH72" s="135"/>
      <c r="AI72" s="135"/>
      <c r="AJ72" s="134"/>
      <c r="AK72" s="135"/>
      <c r="AL72" s="135"/>
      <c r="AM72" s="135"/>
      <c r="AN72" s="266"/>
      <c r="AO72" s="135"/>
      <c r="AP72" s="135"/>
      <c r="AQ72" s="135"/>
      <c r="AR72" s="135"/>
      <c r="AS72" s="135"/>
      <c r="AT72" s="267"/>
      <c r="AU72" s="135"/>
      <c r="AV72" s="135"/>
      <c r="AW72" s="135"/>
      <c r="AX72" s="135"/>
      <c r="AY72" s="135"/>
      <c r="AZ72" s="135"/>
      <c r="BA72" s="135"/>
      <c r="BB72" s="135"/>
      <c r="BC72" s="134"/>
      <c r="BD72" s="134"/>
      <c r="BE72" s="134"/>
      <c r="BF72" s="134"/>
      <c r="BG72" s="134"/>
      <c r="BH72" s="134"/>
      <c r="BI72" s="134"/>
      <c r="BJ72" s="134"/>
      <c r="BK72" s="134"/>
      <c r="BL72" s="134"/>
      <c r="BM72" s="134"/>
      <c r="BN72" s="135"/>
      <c r="BO72" s="135"/>
      <c r="BP72" s="268"/>
      <c r="BQ72" s="269"/>
      <c r="BR72" s="269"/>
      <c r="BS72" s="235"/>
      <c r="BT72" s="135"/>
      <c r="BU72" s="135"/>
      <c r="BV72" s="135"/>
      <c r="BW72" s="135"/>
      <c r="BX72" s="134"/>
      <c r="BY72" s="135"/>
      <c r="BZ72" s="269"/>
      <c r="CA72" s="134"/>
      <c r="CB72" s="254"/>
      <c r="CC72" s="135"/>
      <c r="CD72" s="254"/>
      <c r="CE72" s="135"/>
      <c r="CF72" s="254"/>
      <c r="CG72" s="135"/>
      <c r="CH72" s="270"/>
      <c r="CI72" s="271"/>
      <c r="CJ72" s="135"/>
      <c r="CK72" s="135"/>
      <c r="CL72" s="135"/>
      <c r="CM72" s="135"/>
      <c r="CN72" s="135"/>
      <c r="CO72" s="135"/>
      <c r="CP72" s="135"/>
      <c r="CQ72" s="134"/>
      <c r="CR72" s="134"/>
      <c r="CS72" s="134"/>
      <c r="CT72" s="134"/>
      <c r="CU72" s="134"/>
      <c r="CV72" s="134"/>
      <c r="CW72" s="135"/>
      <c r="CX72" s="134"/>
      <c r="CY72" s="135"/>
      <c r="CZ72" s="134"/>
      <c r="DA72" s="135"/>
      <c r="DB72" s="135"/>
      <c r="DC72" s="135"/>
      <c r="DD72" s="135"/>
      <c r="DE72" s="135"/>
      <c r="DF72" s="134"/>
      <c r="DG72" s="135"/>
      <c r="DH72" s="134"/>
      <c r="DI72" s="134"/>
      <c r="DJ72" s="134"/>
      <c r="DK72" s="134"/>
      <c r="DL72" s="134"/>
      <c r="DM72" s="134"/>
      <c r="DN72" s="134"/>
      <c r="DO72" s="134"/>
      <c r="DP72" s="134"/>
      <c r="DQ72" s="134"/>
      <c r="DR72" s="134"/>
      <c r="DS72" s="247"/>
      <c r="DT72" s="135"/>
    </row>
    <row r="73" spans="2:124" ht="16.5" customHeight="1">
      <c r="B73" s="246"/>
      <c r="C73" s="135"/>
      <c r="D73" s="247"/>
      <c r="E73" s="135"/>
      <c r="F73" s="135"/>
      <c r="G73" s="135"/>
      <c r="H73" s="263"/>
      <c r="I73" s="135"/>
      <c r="J73" s="135"/>
      <c r="K73" s="135"/>
      <c r="L73" s="135"/>
      <c r="M73" s="135"/>
      <c r="N73" s="135"/>
      <c r="O73" s="134"/>
      <c r="P73" s="134"/>
      <c r="Q73" s="263"/>
      <c r="R73" s="134"/>
      <c r="S73" s="134"/>
      <c r="T73" s="263"/>
      <c r="U73" s="134"/>
      <c r="V73" s="134"/>
      <c r="W73" s="264"/>
      <c r="X73" s="265"/>
      <c r="Y73" s="265"/>
      <c r="Z73" s="135"/>
      <c r="AA73" s="135"/>
      <c r="AB73" s="135"/>
      <c r="AC73" s="135"/>
      <c r="AD73" s="135"/>
      <c r="AE73" s="135"/>
      <c r="AF73" s="135"/>
      <c r="AG73" s="135"/>
      <c r="AH73" s="135"/>
      <c r="AI73" s="135"/>
      <c r="AJ73" s="134"/>
      <c r="AK73" s="135"/>
      <c r="AL73" s="135"/>
      <c r="AM73" s="135"/>
      <c r="AN73" s="266"/>
      <c r="AO73" s="135"/>
      <c r="AP73" s="135"/>
      <c r="AQ73" s="135"/>
      <c r="AR73" s="135"/>
      <c r="AS73" s="135"/>
      <c r="AT73" s="267"/>
      <c r="AU73" s="135"/>
      <c r="AV73" s="135"/>
      <c r="AW73" s="135"/>
      <c r="AX73" s="135"/>
      <c r="AY73" s="135"/>
      <c r="AZ73" s="135"/>
      <c r="BA73" s="135"/>
      <c r="BB73" s="135"/>
      <c r="BC73" s="134"/>
      <c r="BD73" s="134"/>
      <c r="BE73" s="134"/>
      <c r="BF73" s="134"/>
      <c r="BG73" s="134"/>
      <c r="BH73" s="134"/>
      <c r="BI73" s="134"/>
      <c r="BJ73" s="134"/>
      <c r="BK73" s="134"/>
      <c r="BL73" s="134"/>
      <c r="BM73" s="134"/>
      <c r="BN73" s="135"/>
      <c r="BO73" s="135"/>
      <c r="BP73" s="268"/>
      <c r="BQ73" s="269"/>
      <c r="BR73" s="269"/>
      <c r="BS73" s="235"/>
      <c r="BT73" s="135"/>
      <c r="BU73" s="135"/>
      <c r="BV73" s="135"/>
      <c r="BW73" s="135"/>
      <c r="BX73" s="134"/>
      <c r="BY73" s="135"/>
      <c r="BZ73" s="269"/>
      <c r="CA73" s="134"/>
      <c r="CB73" s="254"/>
      <c r="CC73" s="135"/>
      <c r="CD73" s="254"/>
      <c r="CE73" s="135"/>
      <c r="CF73" s="254"/>
      <c r="CG73" s="135"/>
      <c r="CH73" s="270"/>
      <c r="CI73" s="271"/>
      <c r="CJ73" s="135"/>
      <c r="CK73" s="135"/>
      <c r="CL73" s="135"/>
      <c r="CM73" s="135"/>
      <c r="CN73" s="135"/>
      <c r="CO73" s="135"/>
      <c r="CP73" s="135"/>
      <c r="CQ73" s="134"/>
      <c r="CR73" s="134"/>
      <c r="CS73" s="134"/>
      <c r="CT73" s="134"/>
      <c r="CU73" s="134"/>
      <c r="CV73" s="134"/>
      <c r="CW73" s="135"/>
      <c r="CX73" s="134"/>
      <c r="CY73" s="135"/>
      <c r="CZ73" s="134"/>
      <c r="DA73" s="135"/>
      <c r="DB73" s="135"/>
      <c r="DC73" s="135"/>
      <c r="DD73" s="135"/>
      <c r="DE73" s="135"/>
      <c r="DF73" s="134"/>
      <c r="DG73" s="135"/>
      <c r="DH73" s="134"/>
      <c r="DI73" s="134"/>
      <c r="DJ73" s="134"/>
      <c r="DK73" s="134"/>
      <c r="DL73" s="134"/>
      <c r="DM73" s="134"/>
      <c r="DN73" s="134"/>
      <c r="DO73" s="134"/>
      <c r="DP73" s="134"/>
      <c r="DQ73" s="134"/>
      <c r="DR73" s="134"/>
      <c r="DS73" s="247"/>
      <c r="DT73" s="135"/>
    </row>
    <row r="74" spans="2:124" ht="16.5" customHeight="1">
      <c r="B74" s="246"/>
      <c r="C74" s="135"/>
      <c r="D74" s="247"/>
      <c r="E74" s="135"/>
      <c r="F74" s="135"/>
      <c r="G74" s="135"/>
      <c r="H74" s="263"/>
      <c r="I74" s="135"/>
      <c r="J74" s="135"/>
      <c r="K74" s="135"/>
      <c r="L74" s="135"/>
      <c r="M74" s="135"/>
      <c r="N74" s="135"/>
      <c r="O74" s="134"/>
      <c r="P74" s="134"/>
      <c r="Q74" s="263"/>
      <c r="R74" s="134"/>
      <c r="S74" s="134"/>
      <c r="T74" s="263"/>
      <c r="U74" s="134"/>
      <c r="V74" s="134"/>
      <c r="W74" s="264"/>
      <c r="X74" s="265"/>
      <c r="Y74" s="265"/>
      <c r="Z74" s="135"/>
      <c r="AA74" s="135"/>
      <c r="AB74" s="135"/>
      <c r="AC74" s="135"/>
      <c r="AD74" s="135"/>
      <c r="AE74" s="135"/>
      <c r="AF74" s="135"/>
      <c r="AG74" s="135"/>
      <c r="AH74" s="135"/>
      <c r="AI74" s="135"/>
      <c r="AJ74" s="134"/>
      <c r="AK74" s="135"/>
      <c r="AL74" s="135"/>
      <c r="AM74" s="135"/>
      <c r="AN74" s="266"/>
      <c r="AO74" s="135"/>
      <c r="AP74" s="135"/>
      <c r="AQ74" s="135"/>
      <c r="AR74" s="135"/>
      <c r="AS74" s="135"/>
      <c r="AT74" s="267"/>
      <c r="AU74" s="135"/>
      <c r="AV74" s="135"/>
      <c r="AW74" s="135"/>
      <c r="AX74" s="135"/>
      <c r="AY74" s="135"/>
      <c r="AZ74" s="135"/>
      <c r="BA74" s="135"/>
      <c r="BB74" s="135"/>
      <c r="BC74" s="134"/>
      <c r="BD74" s="134"/>
      <c r="BE74" s="134"/>
      <c r="BF74" s="134"/>
      <c r="BG74" s="134"/>
      <c r="BH74" s="134"/>
      <c r="BI74" s="134"/>
      <c r="BJ74" s="134"/>
      <c r="BK74" s="134"/>
      <c r="BL74" s="134"/>
      <c r="BM74" s="134"/>
      <c r="BN74" s="135"/>
      <c r="BO74" s="135"/>
      <c r="BP74" s="268"/>
      <c r="BQ74" s="269"/>
      <c r="BR74" s="269"/>
      <c r="BS74" s="235"/>
      <c r="BT74" s="135"/>
      <c r="BU74" s="135"/>
      <c r="BV74" s="135"/>
      <c r="BW74" s="135"/>
      <c r="BX74" s="134"/>
      <c r="BY74" s="135"/>
      <c r="BZ74" s="269"/>
      <c r="CA74" s="134"/>
      <c r="CB74" s="254"/>
      <c r="CC74" s="135"/>
      <c r="CD74" s="254"/>
      <c r="CE74" s="135"/>
      <c r="CF74" s="254"/>
      <c r="CG74" s="135"/>
      <c r="CH74" s="270"/>
      <c r="CI74" s="271"/>
      <c r="CJ74" s="135"/>
      <c r="CK74" s="135"/>
      <c r="CL74" s="135"/>
      <c r="CM74" s="135"/>
      <c r="CN74" s="135"/>
      <c r="CO74" s="135"/>
      <c r="CP74" s="135"/>
      <c r="CQ74" s="134"/>
      <c r="CR74" s="134"/>
      <c r="CS74" s="134"/>
      <c r="CT74" s="134"/>
      <c r="CU74" s="134"/>
      <c r="CV74" s="134"/>
      <c r="CW74" s="135"/>
      <c r="CX74" s="134"/>
      <c r="CY74" s="135"/>
      <c r="CZ74" s="134"/>
      <c r="DA74" s="135"/>
      <c r="DB74" s="135"/>
      <c r="DC74" s="135"/>
      <c r="DD74" s="135"/>
      <c r="DE74" s="135"/>
      <c r="DF74" s="134"/>
      <c r="DG74" s="135"/>
      <c r="DH74" s="134"/>
      <c r="DI74" s="134"/>
      <c r="DJ74" s="134"/>
      <c r="DK74" s="134"/>
      <c r="DL74" s="134"/>
      <c r="DM74" s="134"/>
      <c r="DN74" s="134"/>
      <c r="DO74" s="134"/>
      <c r="DP74" s="134"/>
      <c r="DQ74" s="134"/>
      <c r="DR74" s="134"/>
      <c r="DS74" s="247"/>
      <c r="DT74" s="135"/>
    </row>
    <row r="75" spans="2:124" ht="16.5" customHeight="1">
      <c r="B75" s="246"/>
      <c r="C75" s="135"/>
      <c r="D75" s="247"/>
      <c r="E75" s="135"/>
      <c r="F75" s="135"/>
      <c r="G75" s="135"/>
      <c r="H75" s="263"/>
      <c r="I75" s="135"/>
      <c r="J75" s="135"/>
      <c r="K75" s="135"/>
      <c r="L75" s="135"/>
      <c r="M75" s="135"/>
      <c r="N75" s="135"/>
      <c r="O75" s="134"/>
      <c r="P75" s="134"/>
      <c r="Q75" s="263"/>
      <c r="R75" s="134"/>
      <c r="S75" s="134"/>
      <c r="T75" s="263"/>
      <c r="U75" s="134"/>
      <c r="V75" s="134"/>
      <c r="W75" s="264"/>
      <c r="X75" s="265"/>
      <c r="Y75" s="265"/>
      <c r="Z75" s="135"/>
      <c r="AA75" s="135"/>
      <c r="AB75" s="135"/>
      <c r="AC75" s="135"/>
      <c r="AD75" s="135"/>
      <c r="AE75" s="135"/>
      <c r="AF75" s="135"/>
      <c r="AG75" s="135"/>
      <c r="AH75" s="135"/>
      <c r="AI75" s="135"/>
      <c r="AJ75" s="134"/>
      <c r="AK75" s="135"/>
      <c r="AL75" s="135"/>
      <c r="AM75" s="135"/>
      <c r="AN75" s="266"/>
      <c r="AO75" s="135"/>
      <c r="AP75" s="135"/>
      <c r="AQ75" s="135"/>
      <c r="AR75" s="135"/>
      <c r="AS75" s="135"/>
      <c r="AT75" s="267"/>
      <c r="AU75" s="135"/>
      <c r="AV75" s="135"/>
      <c r="AW75" s="135"/>
      <c r="AX75" s="135"/>
      <c r="AY75" s="135"/>
      <c r="AZ75" s="135"/>
      <c r="BA75" s="135"/>
      <c r="BB75" s="135"/>
      <c r="BC75" s="134"/>
      <c r="BD75" s="134"/>
      <c r="BE75" s="134"/>
      <c r="BF75" s="134"/>
      <c r="BG75" s="134"/>
      <c r="BH75" s="134"/>
      <c r="BI75" s="134"/>
      <c r="BJ75" s="134"/>
      <c r="BK75" s="134"/>
      <c r="BL75" s="134"/>
      <c r="BM75" s="134"/>
      <c r="BN75" s="135"/>
      <c r="BO75" s="135"/>
      <c r="BP75" s="268"/>
      <c r="BQ75" s="269"/>
      <c r="BR75" s="269"/>
      <c r="BS75" s="235"/>
      <c r="BT75" s="135"/>
      <c r="BU75" s="135"/>
      <c r="BV75" s="135"/>
      <c r="BW75" s="135"/>
      <c r="BX75" s="134"/>
      <c r="BY75" s="135"/>
      <c r="BZ75" s="269"/>
      <c r="CA75" s="134"/>
      <c r="CB75" s="254"/>
      <c r="CC75" s="135"/>
      <c r="CD75" s="254"/>
      <c r="CE75" s="135"/>
      <c r="CF75" s="254"/>
      <c r="CG75" s="135"/>
      <c r="CH75" s="270"/>
      <c r="CI75" s="271"/>
      <c r="CJ75" s="135"/>
      <c r="CK75" s="135"/>
      <c r="CL75" s="135"/>
      <c r="CM75" s="135"/>
      <c r="CN75" s="135"/>
      <c r="CO75" s="135"/>
      <c r="CP75" s="135"/>
      <c r="CQ75" s="134"/>
      <c r="CR75" s="134"/>
      <c r="CS75" s="134"/>
      <c r="CT75" s="134"/>
      <c r="CU75" s="134"/>
      <c r="CV75" s="134"/>
      <c r="CW75" s="135"/>
      <c r="CX75" s="134"/>
      <c r="CY75" s="135"/>
      <c r="CZ75" s="134"/>
      <c r="DA75" s="135"/>
      <c r="DB75" s="135"/>
      <c r="DC75" s="135"/>
      <c r="DD75" s="135"/>
      <c r="DE75" s="135"/>
      <c r="DF75" s="134"/>
      <c r="DG75" s="135"/>
      <c r="DH75" s="134"/>
      <c r="DI75" s="134"/>
      <c r="DJ75" s="134"/>
      <c r="DK75" s="134"/>
      <c r="DL75" s="134"/>
      <c r="DM75" s="134"/>
      <c r="DN75" s="134"/>
      <c r="DO75" s="134"/>
      <c r="DP75" s="134"/>
      <c r="DQ75" s="134"/>
      <c r="DR75" s="134"/>
      <c r="DS75" s="247"/>
      <c r="DT75" s="135"/>
    </row>
    <row r="76" spans="2:124" ht="16.5" customHeight="1">
      <c r="B76" s="246"/>
      <c r="C76" s="135"/>
      <c r="D76" s="247"/>
      <c r="E76" s="135"/>
      <c r="F76" s="135"/>
      <c r="G76" s="135"/>
      <c r="H76" s="263"/>
      <c r="I76" s="135"/>
      <c r="J76" s="135"/>
      <c r="K76" s="135"/>
      <c r="L76" s="135"/>
      <c r="M76" s="135"/>
      <c r="N76" s="135"/>
      <c r="O76" s="134"/>
      <c r="P76" s="134"/>
      <c r="Q76" s="263"/>
      <c r="R76" s="134"/>
      <c r="S76" s="134"/>
      <c r="T76" s="263"/>
      <c r="U76" s="134"/>
      <c r="V76" s="134"/>
      <c r="W76" s="264"/>
      <c r="X76" s="265"/>
      <c r="Y76" s="265"/>
      <c r="Z76" s="135"/>
      <c r="AA76" s="135"/>
      <c r="AB76" s="135"/>
      <c r="AC76" s="135"/>
      <c r="AD76" s="135"/>
      <c r="AE76" s="135"/>
      <c r="AF76" s="135"/>
      <c r="AG76" s="135"/>
      <c r="AH76" s="135"/>
      <c r="AI76" s="135"/>
      <c r="AJ76" s="134"/>
      <c r="AK76" s="135"/>
      <c r="AL76" s="135"/>
      <c r="AM76" s="135"/>
      <c r="AN76" s="266"/>
      <c r="AO76" s="135"/>
      <c r="AP76" s="135"/>
      <c r="AQ76" s="135"/>
      <c r="AR76" s="135"/>
      <c r="AS76" s="135"/>
      <c r="AT76" s="267"/>
      <c r="AU76" s="135"/>
      <c r="AV76" s="135"/>
      <c r="AW76" s="135"/>
      <c r="AX76" s="135"/>
      <c r="AY76" s="135"/>
      <c r="AZ76" s="135"/>
      <c r="BA76" s="135"/>
      <c r="BB76" s="135"/>
      <c r="BC76" s="134"/>
      <c r="BD76" s="134"/>
      <c r="BE76" s="134"/>
      <c r="BF76" s="134"/>
      <c r="BG76" s="134"/>
      <c r="BH76" s="134"/>
      <c r="BI76" s="134"/>
      <c r="BJ76" s="134"/>
      <c r="BK76" s="134"/>
      <c r="BL76" s="134"/>
      <c r="BM76" s="134"/>
      <c r="BN76" s="135"/>
      <c r="BO76" s="135"/>
      <c r="BP76" s="268"/>
      <c r="BQ76" s="269"/>
      <c r="BR76" s="269"/>
      <c r="BS76" s="235"/>
      <c r="BT76" s="135"/>
      <c r="BU76" s="135"/>
      <c r="BV76" s="135"/>
      <c r="BW76" s="135"/>
      <c r="BX76" s="134"/>
      <c r="BY76" s="135"/>
      <c r="BZ76" s="269"/>
      <c r="CA76" s="134"/>
      <c r="CB76" s="254"/>
      <c r="CC76" s="135"/>
      <c r="CD76" s="254"/>
      <c r="CE76" s="135"/>
      <c r="CF76" s="254"/>
      <c r="CG76" s="135"/>
      <c r="CH76" s="270"/>
      <c r="CI76" s="271"/>
      <c r="CJ76" s="135"/>
      <c r="CK76" s="135"/>
      <c r="CL76" s="135"/>
      <c r="CM76" s="135"/>
      <c r="CN76" s="135"/>
      <c r="CO76" s="135"/>
      <c r="CP76" s="135"/>
      <c r="CQ76" s="134"/>
      <c r="CR76" s="134"/>
      <c r="CS76" s="134"/>
      <c r="CT76" s="134"/>
      <c r="CU76" s="134"/>
      <c r="CV76" s="134"/>
      <c r="CW76" s="135"/>
      <c r="CX76" s="134"/>
      <c r="CY76" s="135"/>
      <c r="CZ76" s="134"/>
      <c r="DA76" s="135"/>
      <c r="DB76" s="135"/>
      <c r="DC76" s="135"/>
      <c r="DD76" s="135"/>
      <c r="DE76" s="135"/>
      <c r="DF76" s="134"/>
      <c r="DG76" s="135"/>
      <c r="DH76" s="134"/>
      <c r="DI76" s="134"/>
      <c r="DJ76" s="134"/>
      <c r="DK76" s="134"/>
      <c r="DL76" s="134"/>
      <c r="DM76" s="134"/>
      <c r="DN76" s="134"/>
      <c r="DO76" s="134"/>
      <c r="DP76" s="134"/>
      <c r="DQ76" s="134"/>
      <c r="DR76" s="134"/>
      <c r="DS76" s="247"/>
      <c r="DT76" s="135"/>
    </row>
    <row r="77" spans="2:124" ht="16.5" customHeight="1">
      <c r="B77" s="246"/>
      <c r="C77" s="135"/>
      <c r="D77" s="247"/>
      <c r="E77" s="135"/>
      <c r="F77" s="135"/>
      <c r="G77" s="135"/>
      <c r="H77" s="263"/>
      <c r="I77" s="135"/>
      <c r="J77" s="135"/>
      <c r="K77" s="135"/>
      <c r="L77" s="135"/>
      <c r="M77" s="135"/>
      <c r="N77" s="135"/>
      <c r="O77" s="134"/>
      <c r="P77" s="134"/>
      <c r="Q77" s="263"/>
      <c r="R77" s="134"/>
      <c r="S77" s="134"/>
      <c r="T77" s="263"/>
      <c r="U77" s="134"/>
      <c r="V77" s="134"/>
      <c r="W77" s="264"/>
      <c r="X77" s="265"/>
      <c r="Y77" s="265"/>
      <c r="Z77" s="135"/>
      <c r="AA77" s="135"/>
      <c r="AB77" s="135"/>
      <c r="AC77" s="135"/>
      <c r="AD77" s="135"/>
      <c r="AE77" s="135"/>
      <c r="AF77" s="135"/>
      <c r="AG77" s="135"/>
      <c r="AH77" s="135"/>
      <c r="AI77" s="135"/>
      <c r="AJ77" s="134"/>
      <c r="AK77" s="135"/>
      <c r="AL77" s="135"/>
      <c r="AM77" s="135"/>
      <c r="AN77" s="266"/>
      <c r="AO77" s="135"/>
      <c r="AP77" s="135"/>
      <c r="AQ77" s="135"/>
      <c r="AR77" s="135"/>
      <c r="AS77" s="135"/>
      <c r="AT77" s="267"/>
      <c r="AU77" s="135"/>
      <c r="AV77" s="135"/>
      <c r="AW77" s="135"/>
      <c r="AX77" s="135"/>
      <c r="AY77" s="135"/>
      <c r="AZ77" s="135"/>
      <c r="BA77" s="135"/>
      <c r="BB77" s="135"/>
      <c r="BC77" s="134"/>
      <c r="BD77" s="134"/>
      <c r="BE77" s="134"/>
      <c r="BF77" s="134"/>
      <c r="BG77" s="134"/>
      <c r="BH77" s="134"/>
      <c r="BI77" s="134"/>
      <c r="BJ77" s="134"/>
      <c r="BK77" s="134"/>
      <c r="BL77" s="134"/>
      <c r="BM77" s="134"/>
      <c r="BN77" s="135"/>
      <c r="BO77" s="135"/>
      <c r="BP77" s="268"/>
      <c r="BQ77" s="269"/>
      <c r="BR77" s="269"/>
      <c r="BS77" s="235"/>
      <c r="BT77" s="135"/>
      <c r="BU77" s="135"/>
      <c r="BV77" s="135"/>
      <c r="BW77" s="135"/>
      <c r="BX77" s="134"/>
      <c r="BY77" s="135"/>
      <c r="BZ77" s="269"/>
      <c r="CA77" s="134"/>
      <c r="CB77" s="254"/>
      <c r="CC77" s="135"/>
      <c r="CD77" s="254"/>
      <c r="CE77" s="135"/>
      <c r="CF77" s="254"/>
      <c r="CG77" s="135"/>
      <c r="CH77" s="270"/>
      <c r="CI77" s="271"/>
      <c r="CJ77" s="135"/>
      <c r="CK77" s="135"/>
      <c r="CL77" s="135"/>
      <c r="CM77" s="135"/>
      <c r="CN77" s="135"/>
      <c r="CO77" s="135"/>
      <c r="CP77" s="135"/>
      <c r="CQ77" s="134"/>
      <c r="CR77" s="134"/>
      <c r="CS77" s="134"/>
      <c r="CT77" s="134"/>
      <c r="CU77" s="134"/>
      <c r="CV77" s="134"/>
      <c r="CW77" s="135"/>
      <c r="CX77" s="134"/>
      <c r="CY77" s="135"/>
      <c r="CZ77" s="134"/>
      <c r="DA77" s="135"/>
      <c r="DB77" s="135"/>
      <c r="DC77" s="135"/>
      <c r="DD77" s="135"/>
      <c r="DE77" s="135"/>
      <c r="DF77" s="134"/>
      <c r="DG77" s="135"/>
      <c r="DH77" s="134"/>
      <c r="DI77" s="134"/>
      <c r="DJ77" s="134"/>
      <c r="DK77" s="134"/>
      <c r="DL77" s="134"/>
      <c r="DM77" s="134"/>
      <c r="DN77" s="134"/>
      <c r="DO77" s="134"/>
      <c r="DP77" s="134"/>
      <c r="DQ77" s="134"/>
      <c r="DR77" s="134"/>
      <c r="DS77" s="247"/>
      <c r="DT77" s="135"/>
    </row>
    <row r="78" spans="2:124" ht="16.5" customHeight="1">
      <c r="BO78" s="32"/>
      <c r="CT78" s="278" t="s">
        <v>27</v>
      </c>
      <c r="CU78" s="134">
        <f>CT51</f>
        <v>2157</v>
      </c>
      <c r="CV78" s="134">
        <f t="shared" ref="CV78" si="8">CU51</f>
        <v>804969.23100000003</v>
      </c>
      <c r="CW78" s="564">
        <f t="shared" ref="CW78" si="9">CV78/CU78</f>
        <v>373.18925869262864</v>
      </c>
      <c r="CX78" s="134"/>
      <c r="CY78" s="135"/>
      <c r="CZ78" s="134"/>
      <c r="DA78" s="135"/>
    </row>
    <row r="79" spans="2:124" ht="16.5" customHeight="1">
      <c r="BO79" s="32"/>
    </row>
  </sheetData>
  <mergeCells count="60">
    <mergeCell ref="DB24:DD24"/>
    <mergeCell ref="DH24:DK24"/>
    <mergeCell ref="CV26:CV27"/>
    <mergeCell ref="DM26:DM27"/>
    <mergeCell ref="W27:W28"/>
    <mergeCell ref="CF26:CG26"/>
    <mergeCell ref="CQ25:CQ27"/>
    <mergeCell ref="CR25:CR27"/>
    <mergeCell ref="CS25:CS27"/>
    <mergeCell ref="CM25:CO25"/>
    <mergeCell ref="AF25:AF27"/>
    <mergeCell ref="AG25:AI25"/>
    <mergeCell ref="AJ25:AM25"/>
    <mergeCell ref="AU25:AU27"/>
    <mergeCell ref="AV25:AX25"/>
    <mergeCell ref="AR26:AR27"/>
    <mergeCell ref="CD26:CE26"/>
    <mergeCell ref="BO25:BO27"/>
    <mergeCell ref="BZ25:BZ27"/>
    <mergeCell ref="BA25:BB25"/>
    <mergeCell ref="BD25:BF25"/>
    <mergeCell ref="BG25:BM25"/>
    <mergeCell ref="AV24:AZ24"/>
    <mergeCell ref="BA54:BF55"/>
    <mergeCell ref="AZ26:AZ27"/>
    <mergeCell ref="BP26:BP27"/>
    <mergeCell ref="CB26:CC26"/>
    <mergeCell ref="CI25:CI27"/>
    <mergeCell ref="CH25:CH27"/>
    <mergeCell ref="CA25:CA27"/>
    <mergeCell ref="CY24:DA24"/>
    <mergeCell ref="O24:V24"/>
    <mergeCell ref="X24:Y24"/>
    <mergeCell ref="Z24:AC24"/>
    <mergeCell ref="AF24:AM24"/>
    <mergeCell ref="AN24:AR24"/>
    <mergeCell ref="AS24:AU24"/>
    <mergeCell ref="BA24:BF24"/>
    <mergeCell ref="BG24:BN24"/>
    <mergeCell ref="BQ24:BS24"/>
    <mergeCell ref="CJ24:CO24"/>
    <mergeCell ref="CT24:CU24"/>
    <mergeCell ref="CV24:CW24"/>
    <mergeCell ref="D25:D27"/>
    <mergeCell ref="E25:G25"/>
    <mergeCell ref="H25:H27"/>
    <mergeCell ref="I25:I27"/>
    <mergeCell ref="J25:J27"/>
    <mergeCell ref="E24:G24"/>
    <mergeCell ref="M25:M27"/>
    <mergeCell ref="N25:N27"/>
    <mergeCell ref="W25:W26"/>
    <mergeCell ref="T26:T27"/>
    <mergeCell ref="O26:O27"/>
    <mergeCell ref="P26:P27"/>
    <mergeCell ref="K25:K27"/>
    <mergeCell ref="L25:L27"/>
    <mergeCell ref="Q26:Q27"/>
    <mergeCell ref="R26:R27"/>
    <mergeCell ref="S26:S27"/>
  </mergeCells>
  <phoneticPr fontId="9"/>
  <printOptions horizontalCentered="1" verticalCentered="1"/>
  <pageMargins left="0.39370078740157483" right="0.39370078740157483" top="0.9055118110236221" bottom="0.78740157480314965" header="0.51181102362204722" footer="0.19685039370078741"/>
  <pageSetup paperSize="9" scale="80" firstPageNumber="19" fitToWidth="0" pageOrder="overThenDown" orientation="portrait" useFirstPageNumber="1" r:id="rId1"/>
  <headerFooter alignWithMargins="0">
    <oddFooter>&amp;C&amp;"みんなの文字ゴTTh-R,標準"&amp;P</oddFooter>
  </headerFooter>
  <colBreaks count="13" manualBreakCount="13">
    <brk id="8" max="1048575" man="1"/>
    <brk id="14" max="1048575" man="1"/>
    <brk id="25" max="1048575" man="1"/>
    <brk id="31" max="1048575" man="1"/>
    <brk id="44" max="1048575" man="1"/>
    <brk id="52" max="1048575" man="1"/>
    <brk id="58" max="1048575" man="1"/>
    <brk id="68" max="1048575" man="1"/>
    <brk id="75" max="1048575" man="1"/>
    <brk id="87" max="1048575" man="1"/>
    <brk id="97" max="1048575" man="1"/>
    <brk id="108" max="1048575" man="1"/>
    <brk id="11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0C604-6258-48A9-B5FE-1DC263623B17}">
  <dimension ref="A2:I104"/>
  <sheetViews>
    <sheetView workbookViewId="0">
      <selection activeCell="L12" sqref="L12"/>
    </sheetView>
  </sheetViews>
  <sheetFormatPr defaultRowHeight="14.25"/>
  <cols>
    <col min="1" max="2" width="9" style="567"/>
    <col min="3" max="4" width="9" style="584"/>
    <col min="5" max="16384" width="9" style="567"/>
  </cols>
  <sheetData>
    <row r="2" spans="1:9">
      <c r="A2" s="565"/>
      <c r="B2" s="565"/>
      <c r="C2" s="566" t="s">
        <v>313</v>
      </c>
      <c r="D2" s="566" t="s">
        <v>314</v>
      </c>
      <c r="E2" s="565" t="s">
        <v>315</v>
      </c>
      <c r="F2" s="565" t="s">
        <v>316</v>
      </c>
      <c r="G2" s="565" t="s">
        <v>317</v>
      </c>
      <c r="H2" s="565" t="s">
        <v>318</v>
      </c>
      <c r="I2" s="565" t="s">
        <v>319</v>
      </c>
    </row>
    <row r="3" spans="1:9">
      <c r="A3" s="565">
        <v>2020</v>
      </c>
      <c r="B3" s="568" t="s">
        <v>17</v>
      </c>
      <c r="C3" s="569">
        <v>332863</v>
      </c>
      <c r="D3" s="570">
        <v>141606</v>
      </c>
      <c r="E3" s="571">
        <v>-2.2292879427198509</v>
      </c>
      <c r="F3" s="571">
        <v>-1.1116556497208909</v>
      </c>
      <c r="G3" s="572">
        <v>3050.6081196738091</v>
      </c>
      <c r="H3" s="573">
        <v>81.563804321139216</v>
      </c>
      <c r="I3" s="574">
        <v>275414</v>
      </c>
    </row>
    <row r="4" spans="1:9">
      <c r="A4" s="565">
        <v>2021</v>
      </c>
      <c r="B4" s="568"/>
      <c r="C4" s="569">
        <v>331838</v>
      </c>
      <c r="D4" s="570">
        <v>142824</v>
      </c>
      <c r="E4" s="571">
        <v>-2.5235607442100805</v>
      </c>
      <c r="F4" s="571">
        <v>-2.1570435885033783</v>
      </c>
      <c r="G4" s="572">
        <v>3019.9468914580611</v>
      </c>
      <c r="H4" s="573">
        <v>81.899999999999991</v>
      </c>
      <c r="I4" s="574">
        <v>270276</v>
      </c>
    </row>
    <row r="5" spans="1:9">
      <c r="A5" s="565">
        <v>2022</v>
      </c>
      <c r="B5" s="568"/>
      <c r="C5" s="575">
        <v>327692</v>
      </c>
      <c r="D5" s="576">
        <v>140441</v>
      </c>
      <c r="E5" s="577">
        <v>-3.2</v>
      </c>
      <c r="F5" s="577">
        <v>-0.2</v>
      </c>
      <c r="G5" s="578">
        <v>3001</v>
      </c>
      <c r="H5" s="579">
        <v>81.899999999999991</v>
      </c>
      <c r="I5" s="580">
        <v>271800</v>
      </c>
    </row>
    <row r="6" spans="1:9">
      <c r="A6" s="565">
        <v>2023</v>
      </c>
      <c r="B6" s="568"/>
      <c r="C6" s="575">
        <v>326121</v>
      </c>
      <c r="D6" s="576">
        <v>141527</v>
      </c>
      <c r="E6" s="577">
        <v>-3.5192472972361695</v>
      </c>
      <c r="F6" s="577">
        <v>-1.1067384388052051</v>
      </c>
      <c r="G6" s="578">
        <v>3049.3639417287309</v>
      </c>
      <c r="H6" s="579">
        <v>82.7</v>
      </c>
      <c r="I6" s="580">
        <v>272597</v>
      </c>
    </row>
    <row r="7" spans="1:9">
      <c r="A7" s="565">
        <v>2024</v>
      </c>
      <c r="B7" s="568"/>
      <c r="C7" s="575">
        <v>324003</v>
      </c>
      <c r="D7" s="576">
        <v>142396</v>
      </c>
      <c r="E7" s="577">
        <v>-3.9431285411035262</v>
      </c>
      <c r="F7" s="577">
        <v>-1.1056642384813915</v>
      </c>
      <c r="G7" s="578">
        <v>2959.6975087239639</v>
      </c>
      <c r="H7" s="579">
        <v>82.9</v>
      </c>
      <c r="I7" s="580">
        <v>273616</v>
      </c>
    </row>
    <row r="8" spans="1:9">
      <c r="A8" s="565">
        <v>2025</v>
      </c>
      <c r="B8" s="568"/>
      <c r="C8" s="575">
        <v>321674</v>
      </c>
      <c r="D8" s="576">
        <v>143043</v>
      </c>
      <c r="E8" s="577">
        <v>-5.3107885753579414</v>
      </c>
      <c r="F8" s="577">
        <v>-1.4643041332056288</v>
      </c>
      <c r="G8" s="578">
        <v>3078</v>
      </c>
      <c r="H8" s="579">
        <v>82.870963440234746</v>
      </c>
      <c r="I8" s="580">
        <v>274153</v>
      </c>
    </row>
    <row r="9" spans="1:9">
      <c r="A9" s="565">
        <v>2020</v>
      </c>
      <c r="B9" s="568" t="s">
        <v>18</v>
      </c>
      <c r="C9" s="569">
        <v>76120</v>
      </c>
      <c r="D9" s="570">
        <v>27089</v>
      </c>
      <c r="E9" s="571">
        <v>-4.3718842168454568</v>
      </c>
      <c r="F9" s="571">
        <v>-2.0097616996841805</v>
      </c>
      <c r="G9" s="572">
        <v>2842.4911563008081</v>
      </c>
      <c r="H9" s="573">
        <v>70.735574913748593</v>
      </c>
      <c r="I9" s="574">
        <v>68752</v>
      </c>
    </row>
    <row r="10" spans="1:9">
      <c r="A10" s="565">
        <v>2021</v>
      </c>
      <c r="B10" s="568"/>
      <c r="C10" s="569">
        <v>75822</v>
      </c>
      <c r="D10" s="570">
        <v>27355</v>
      </c>
      <c r="E10" s="571">
        <v>-4.7425118234366783</v>
      </c>
      <c r="F10" s="571">
        <v>-0.49921177088807145</v>
      </c>
      <c r="G10" s="572">
        <v>2786.7418436180046</v>
      </c>
      <c r="H10" s="573">
        <v>70.8</v>
      </c>
      <c r="I10" s="574">
        <v>67632</v>
      </c>
    </row>
    <row r="11" spans="1:9">
      <c r="A11" s="565">
        <v>2022</v>
      </c>
      <c r="B11" s="568"/>
      <c r="C11" s="575">
        <v>74992</v>
      </c>
      <c r="D11" s="576">
        <v>27127</v>
      </c>
      <c r="E11" s="577">
        <v>-4.2</v>
      </c>
      <c r="F11" s="577">
        <v>-0.9</v>
      </c>
      <c r="G11" s="578">
        <v>2756</v>
      </c>
      <c r="H11" s="579">
        <v>70.8</v>
      </c>
      <c r="I11" s="580">
        <v>67965</v>
      </c>
    </row>
    <row r="12" spans="1:9">
      <c r="A12" s="565">
        <v>2023</v>
      </c>
      <c r="B12" s="568"/>
      <c r="C12" s="566">
        <v>74268</v>
      </c>
      <c r="D12" s="576">
        <v>27293</v>
      </c>
      <c r="E12" s="577">
        <v>-4.5542750782147241</v>
      </c>
      <c r="F12" s="577">
        <v>-1.9405172072393171</v>
      </c>
      <c r="G12" s="578">
        <v>2773.9775495711024</v>
      </c>
      <c r="H12" s="579">
        <v>71.2</v>
      </c>
      <c r="I12" s="580">
        <v>68017</v>
      </c>
    </row>
    <row r="13" spans="1:9">
      <c r="A13" s="565">
        <v>2024</v>
      </c>
      <c r="B13" s="568"/>
      <c r="C13" s="575">
        <v>73800</v>
      </c>
      <c r="D13" s="576">
        <v>27547</v>
      </c>
      <c r="E13" s="577">
        <v>-5.3797172644871916</v>
      </c>
      <c r="F13" s="577">
        <v>-4.6321635006874828</v>
      </c>
      <c r="G13" s="578">
        <v>2683.9691623608451</v>
      </c>
      <c r="H13" s="579">
        <v>71.099999999999994</v>
      </c>
      <c r="I13" s="580">
        <v>68134</v>
      </c>
    </row>
    <row r="14" spans="1:9">
      <c r="A14" s="565">
        <v>2025</v>
      </c>
      <c r="B14" s="568"/>
      <c r="C14" s="575">
        <v>73103</v>
      </c>
      <c r="D14" s="576">
        <v>27887</v>
      </c>
      <c r="E14" s="577">
        <v>-6.8229932174593113</v>
      </c>
      <c r="F14" s="577">
        <v>0.37755693693450731</v>
      </c>
      <c r="G14" s="578">
        <v>2768</v>
      </c>
      <c r="H14" s="579">
        <v>71.078000023138742</v>
      </c>
      <c r="I14" s="580">
        <v>68299</v>
      </c>
    </row>
    <row r="15" spans="1:9">
      <c r="A15" s="565">
        <v>2020</v>
      </c>
      <c r="B15" s="568" t="s">
        <v>19</v>
      </c>
      <c r="C15" s="569">
        <v>56135</v>
      </c>
      <c r="D15" s="570">
        <v>20132</v>
      </c>
      <c r="E15" s="571">
        <v>-7.8388446531664338</v>
      </c>
      <c r="F15" s="571">
        <v>-4.8021751028406987</v>
      </c>
      <c r="G15" s="572">
        <v>2576.4161932993366</v>
      </c>
      <c r="H15" s="573">
        <v>60.602316222170259</v>
      </c>
      <c r="I15" s="574">
        <v>53301</v>
      </c>
    </row>
    <row r="16" spans="1:9">
      <c r="A16" s="565">
        <v>2021</v>
      </c>
      <c r="B16" s="568"/>
      <c r="C16" s="569">
        <v>55332</v>
      </c>
      <c r="D16" s="570">
        <v>20211</v>
      </c>
      <c r="E16" s="571">
        <v>-7.766990291262136</v>
      </c>
      <c r="F16" s="571">
        <v>-1.1401086666072859</v>
      </c>
      <c r="G16" s="572">
        <v>2551.8884434199531</v>
      </c>
      <c r="H16" s="573">
        <v>60.9</v>
      </c>
      <c r="I16" s="574">
        <v>51963</v>
      </c>
    </row>
    <row r="17" spans="1:9">
      <c r="A17" s="565">
        <v>2022</v>
      </c>
      <c r="B17" s="568"/>
      <c r="C17" s="575">
        <v>53557</v>
      </c>
      <c r="D17" s="576">
        <v>19384</v>
      </c>
      <c r="E17" s="577">
        <v>-9.3000000000000007</v>
      </c>
      <c r="F17" s="577">
        <v>-5.2</v>
      </c>
      <c r="G17" s="578">
        <v>2513</v>
      </c>
      <c r="H17" s="579">
        <v>61.1</v>
      </c>
      <c r="I17" s="580">
        <v>51725</v>
      </c>
    </row>
    <row r="18" spans="1:9">
      <c r="A18" s="565">
        <v>2023</v>
      </c>
      <c r="B18" s="568"/>
      <c r="C18" s="575">
        <v>52840</v>
      </c>
      <c r="D18" s="576">
        <v>19498</v>
      </c>
      <c r="E18" s="577">
        <v>-6.7572463768115938</v>
      </c>
      <c r="F18" s="577">
        <v>-4.0398550724637676</v>
      </c>
      <c r="G18" s="578">
        <v>2565.7278712391399</v>
      </c>
      <c r="H18" s="579">
        <v>61.3</v>
      </c>
      <c r="I18" s="580">
        <v>51371</v>
      </c>
    </row>
    <row r="19" spans="1:9">
      <c r="A19" s="565">
        <v>2024</v>
      </c>
      <c r="B19" s="568"/>
      <c r="C19" s="575">
        <v>52091</v>
      </c>
      <c r="D19" s="576">
        <v>19621</v>
      </c>
      <c r="E19" s="577">
        <v>-9.3797390148465727</v>
      </c>
      <c r="F19" s="577">
        <v>-4.8302847621365581</v>
      </c>
      <c r="G19" s="578">
        <v>2471.3179183436637</v>
      </c>
      <c r="H19" s="579">
        <v>61.3</v>
      </c>
      <c r="I19" s="580">
        <v>51090</v>
      </c>
    </row>
    <row r="20" spans="1:9">
      <c r="A20" s="565">
        <v>2025</v>
      </c>
      <c r="B20" s="568"/>
      <c r="C20" s="575">
        <v>51320</v>
      </c>
      <c r="D20" s="576">
        <v>19755</v>
      </c>
      <c r="E20" s="577">
        <v>-11.850951494663274</v>
      </c>
      <c r="F20" s="577">
        <v>-2.0321343107836061</v>
      </c>
      <c r="G20" s="578">
        <v>2610</v>
      </c>
      <c r="H20" s="579">
        <v>61.260087494604107</v>
      </c>
      <c r="I20" s="580">
        <v>50658</v>
      </c>
    </row>
    <row r="21" spans="1:9">
      <c r="A21" s="565">
        <v>2020</v>
      </c>
      <c r="B21" s="568" t="s">
        <v>31</v>
      </c>
      <c r="C21" s="569">
        <v>36716</v>
      </c>
      <c r="D21" s="570">
        <v>12729</v>
      </c>
      <c r="E21" s="571">
        <v>-10.253657227217824</v>
      </c>
      <c r="F21" s="571">
        <v>-5.6905113407596293</v>
      </c>
      <c r="G21" s="572">
        <v>2393.8085398534827</v>
      </c>
      <c r="H21" s="573">
        <v>64.606320242148257</v>
      </c>
      <c r="I21" s="574">
        <v>36791</v>
      </c>
    </row>
    <row r="22" spans="1:9">
      <c r="A22" s="565">
        <v>2021</v>
      </c>
      <c r="B22" s="568"/>
      <c r="C22" s="569">
        <v>35955</v>
      </c>
      <c r="D22" s="570">
        <v>12818</v>
      </c>
      <c r="E22" s="571">
        <v>-10.05011439154592</v>
      </c>
      <c r="F22" s="571">
        <v>-5.8285216254493948</v>
      </c>
      <c r="G22" s="572">
        <v>2403.4903743501704</v>
      </c>
      <c r="H22" s="573">
        <v>64.8</v>
      </c>
      <c r="I22" s="574">
        <v>35791</v>
      </c>
    </row>
    <row r="23" spans="1:9">
      <c r="A23" s="565">
        <v>2022</v>
      </c>
      <c r="B23" s="568"/>
      <c r="C23" s="575">
        <v>35169</v>
      </c>
      <c r="D23" s="576">
        <v>12159</v>
      </c>
      <c r="E23" s="577">
        <v>-9.6999999999999993</v>
      </c>
      <c r="F23" s="577">
        <v>-11.2</v>
      </c>
      <c r="G23" s="578">
        <v>2422</v>
      </c>
      <c r="H23" s="579">
        <v>64.8</v>
      </c>
      <c r="I23" s="580">
        <v>35743</v>
      </c>
    </row>
    <row r="24" spans="1:9">
      <c r="A24" s="565">
        <v>2023</v>
      </c>
      <c r="B24" s="568"/>
      <c r="C24" s="575">
        <v>34438</v>
      </c>
      <c r="D24" s="576">
        <v>12219</v>
      </c>
      <c r="E24" s="577">
        <v>-10.810055865921788</v>
      </c>
      <c r="F24" s="577">
        <v>-8.6592178770949708</v>
      </c>
      <c r="G24" s="578">
        <v>2500.9321310292148</v>
      </c>
      <c r="H24" s="579">
        <v>64.900000000000006</v>
      </c>
      <c r="I24" s="580">
        <v>35459</v>
      </c>
    </row>
    <row r="25" spans="1:9">
      <c r="A25" s="565">
        <v>2024</v>
      </c>
      <c r="B25" s="568"/>
      <c r="C25" s="575">
        <v>33777</v>
      </c>
      <c r="D25" s="576">
        <v>12283</v>
      </c>
      <c r="E25" s="577">
        <v>-15.064890515122062</v>
      </c>
      <c r="F25" s="577">
        <v>-5.0883311417300332</v>
      </c>
      <c r="G25" s="578">
        <v>2407.303107986525</v>
      </c>
      <c r="H25" s="579">
        <v>65</v>
      </c>
      <c r="I25" s="580">
        <v>35122</v>
      </c>
    </row>
    <row r="26" spans="1:9">
      <c r="A26" s="565">
        <v>2025</v>
      </c>
      <c r="B26" s="568"/>
      <c r="C26" s="575">
        <v>33069</v>
      </c>
      <c r="D26" s="576">
        <v>12296</v>
      </c>
      <c r="E26" s="577">
        <v>-15.695655979228052</v>
      </c>
      <c r="F26" s="577">
        <v>-4.3177640983750036</v>
      </c>
      <c r="G26" s="578">
        <v>2447</v>
      </c>
      <c r="H26" s="579">
        <v>64.96307375731925</v>
      </c>
      <c r="I26" s="580">
        <v>34817</v>
      </c>
    </row>
    <row r="27" spans="1:9">
      <c r="A27" s="565">
        <v>2020</v>
      </c>
      <c r="B27" s="568" t="s">
        <v>32</v>
      </c>
      <c r="C27" s="569">
        <v>30652</v>
      </c>
      <c r="D27" s="569">
        <v>10520</v>
      </c>
      <c r="E27" s="581">
        <v>-3.7071965139345062</v>
      </c>
      <c r="F27" s="581">
        <v>0.22763487366264512</v>
      </c>
      <c r="G27" s="572">
        <v>3399.9405515195526</v>
      </c>
      <c r="H27" s="573">
        <v>47.517433519992466</v>
      </c>
      <c r="I27" s="574">
        <v>30546</v>
      </c>
    </row>
    <row r="28" spans="1:9">
      <c r="A28" s="565">
        <v>2021</v>
      </c>
      <c r="B28" s="568"/>
      <c r="C28" s="569">
        <v>30546</v>
      </c>
      <c r="D28" s="569">
        <v>10695</v>
      </c>
      <c r="E28" s="571">
        <v>-4.4695289051285396</v>
      </c>
      <c r="F28" s="581">
        <v>3.5234242463787027</v>
      </c>
      <c r="G28" s="572">
        <v>3310.6082899050957</v>
      </c>
      <c r="H28" s="573">
        <v>47.8</v>
      </c>
      <c r="I28" s="574">
        <v>29605</v>
      </c>
    </row>
    <row r="29" spans="1:9">
      <c r="A29" s="565">
        <v>2022</v>
      </c>
      <c r="B29" s="568"/>
      <c r="C29" s="575">
        <v>30236</v>
      </c>
      <c r="D29" s="575">
        <v>10571</v>
      </c>
      <c r="E29" s="577">
        <v>-6.2</v>
      </c>
      <c r="F29" s="577">
        <v>-1</v>
      </c>
      <c r="G29" s="578">
        <v>3242</v>
      </c>
      <c r="H29" s="579">
        <v>47.8</v>
      </c>
      <c r="I29" s="580">
        <v>29694</v>
      </c>
    </row>
    <row r="30" spans="1:9">
      <c r="A30" s="565">
        <v>2023</v>
      </c>
      <c r="B30" s="568"/>
      <c r="C30" s="575">
        <v>30121</v>
      </c>
      <c r="D30" s="575">
        <v>10706</v>
      </c>
      <c r="E30" s="577">
        <v>-6.0355573049924551</v>
      </c>
      <c r="F30" s="577">
        <v>-1.2792757331234008</v>
      </c>
      <c r="G30" s="578">
        <v>3116.4646235597547</v>
      </c>
      <c r="H30" s="579">
        <v>48</v>
      </c>
      <c r="I30" s="580">
        <v>29820</v>
      </c>
    </row>
    <row r="31" spans="1:9">
      <c r="A31" s="565">
        <v>2024</v>
      </c>
      <c r="B31" s="568"/>
      <c r="C31" s="575">
        <v>30061</v>
      </c>
      <c r="D31" s="575">
        <v>10859</v>
      </c>
      <c r="E31" s="577">
        <v>-6.7484865526481199</v>
      </c>
      <c r="F31" s="577">
        <v>3.1095967448476629</v>
      </c>
      <c r="G31" s="578">
        <v>3012.6244633959127</v>
      </c>
      <c r="H31" s="579">
        <v>47.9</v>
      </c>
      <c r="I31" s="580">
        <v>30101</v>
      </c>
    </row>
    <row r="32" spans="1:9">
      <c r="A32" s="565">
        <v>2025</v>
      </c>
      <c r="B32" s="568"/>
      <c r="C32" s="575">
        <v>29930</v>
      </c>
      <c r="D32" s="575">
        <v>11049</v>
      </c>
      <c r="E32" s="577">
        <v>-5.7106809655035029</v>
      </c>
      <c r="F32" s="577">
        <v>3.1873568179554437</v>
      </c>
      <c r="G32" s="578">
        <v>3219</v>
      </c>
      <c r="H32" s="579">
        <v>47.922251639336089</v>
      </c>
      <c r="I32" s="580">
        <v>30093</v>
      </c>
    </row>
    <row r="33" spans="1:9">
      <c r="A33" s="565">
        <v>2020</v>
      </c>
      <c r="B33" s="568" t="s">
        <v>20</v>
      </c>
      <c r="C33" s="569">
        <v>8925</v>
      </c>
      <c r="D33" s="570">
        <v>2882</v>
      </c>
      <c r="E33" s="571">
        <v>-3.8540013602357739</v>
      </c>
      <c r="F33" s="571">
        <v>13.489004760825209</v>
      </c>
      <c r="G33" s="572">
        <v>2412.3890926854801</v>
      </c>
      <c r="H33" s="573">
        <v>61.842819240627769</v>
      </c>
      <c r="I33" s="574">
        <v>9244</v>
      </c>
    </row>
    <row r="34" spans="1:9">
      <c r="A34" s="565">
        <v>2021</v>
      </c>
      <c r="B34" s="568"/>
      <c r="C34" s="569">
        <v>8947</v>
      </c>
      <c r="D34" s="570">
        <v>2913</v>
      </c>
      <c r="E34" s="571">
        <v>-0.44817927170868349</v>
      </c>
      <c r="F34" s="571">
        <v>12.100840336134453</v>
      </c>
      <c r="G34" s="572">
        <v>2415.849412652648</v>
      </c>
      <c r="H34" s="573">
        <v>61.9</v>
      </c>
      <c r="I34" s="574">
        <v>9144</v>
      </c>
    </row>
    <row r="35" spans="1:9">
      <c r="A35" s="565">
        <v>2022</v>
      </c>
      <c r="B35" s="568"/>
      <c r="C35" s="575">
        <v>8900</v>
      </c>
      <c r="D35" s="576">
        <v>2874</v>
      </c>
      <c r="E35" s="577">
        <v>-4</v>
      </c>
      <c r="F35" s="577">
        <v>7.1</v>
      </c>
      <c r="G35" s="578">
        <v>2424</v>
      </c>
      <c r="H35" s="579">
        <v>61.9</v>
      </c>
      <c r="I35" s="580">
        <v>9169</v>
      </c>
    </row>
    <row r="36" spans="1:9">
      <c r="A36" s="565">
        <v>2023</v>
      </c>
      <c r="B36" s="568"/>
      <c r="C36" s="575">
        <v>8874</v>
      </c>
      <c r="D36" s="576">
        <v>2920</v>
      </c>
      <c r="E36" s="577">
        <v>-2.2333891680625348</v>
      </c>
      <c r="F36" s="577">
        <v>0.33500837520938026</v>
      </c>
      <c r="G36" s="578">
        <v>2539.6864314571535</v>
      </c>
      <c r="H36" s="579">
        <v>62</v>
      </c>
      <c r="I36" s="580">
        <v>9136</v>
      </c>
    </row>
    <row r="37" spans="1:9">
      <c r="A37" s="565">
        <v>2024</v>
      </c>
      <c r="B37" s="568"/>
      <c r="C37" s="575">
        <v>8889</v>
      </c>
      <c r="D37" s="576">
        <v>2990</v>
      </c>
      <c r="E37" s="577">
        <v>-5.7322693042598631</v>
      </c>
      <c r="F37" s="577">
        <v>2.0231538720917164</v>
      </c>
      <c r="G37" s="578">
        <v>2414.1412421751838</v>
      </c>
      <c r="H37" s="579">
        <v>62</v>
      </c>
      <c r="I37" s="580">
        <v>9155</v>
      </c>
    </row>
    <row r="38" spans="1:9">
      <c r="A38" s="565">
        <v>2025</v>
      </c>
      <c r="B38" s="568"/>
      <c r="C38" s="575">
        <v>8893</v>
      </c>
      <c r="D38" s="576">
        <v>3023</v>
      </c>
      <c r="E38" s="577">
        <v>-3.384476534296029</v>
      </c>
      <c r="F38" s="577">
        <v>6.3176895306859198</v>
      </c>
      <c r="G38" s="578">
        <v>2474</v>
      </c>
      <c r="H38" s="579">
        <v>62.007401330562828</v>
      </c>
      <c r="I38" s="580">
        <v>9295</v>
      </c>
    </row>
    <row r="39" spans="1:9">
      <c r="A39" s="565">
        <v>2020</v>
      </c>
      <c r="B39" s="568" t="s">
        <v>21</v>
      </c>
      <c r="C39" s="569">
        <v>12315</v>
      </c>
      <c r="D39" s="570">
        <v>4356</v>
      </c>
      <c r="E39" s="571">
        <v>-3.7949132014533711</v>
      </c>
      <c r="F39" s="571">
        <v>-2.5837706903512316</v>
      </c>
      <c r="G39" s="572">
        <v>2870.5013575483786</v>
      </c>
      <c r="H39" s="573">
        <v>70.419440663028226</v>
      </c>
      <c r="I39" s="574">
        <v>11042</v>
      </c>
    </row>
    <row r="40" spans="1:9">
      <c r="A40" s="565">
        <v>2021</v>
      </c>
      <c r="B40" s="568"/>
      <c r="C40" s="569">
        <v>12266</v>
      </c>
      <c r="D40" s="570">
        <v>4417</v>
      </c>
      <c r="E40" s="571">
        <v>-3.7352821762078769</v>
      </c>
      <c r="F40" s="571">
        <v>-0.32480714575720665</v>
      </c>
      <c r="G40" s="572">
        <v>2762.9498535820248</v>
      </c>
      <c r="H40" s="573">
        <v>70.8</v>
      </c>
      <c r="I40" s="574">
        <v>10862</v>
      </c>
    </row>
    <row r="41" spans="1:9">
      <c r="A41" s="565">
        <v>2022</v>
      </c>
      <c r="B41" s="568"/>
      <c r="C41" s="575">
        <v>12318</v>
      </c>
      <c r="D41" s="576">
        <v>4382</v>
      </c>
      <c r="E41" s="577">
        <v>-4.0999999999999996</v>
      </c>
      <c r="F41" s="577">
        <v>-0.1</v>
      </c>
      <c r="G41" s="578">
        <v>2811</v>
      </c>
      <c r="H41" s="579">
        <v>70.900000000000006</v>
      </c>
      <c r="I41" s="580">
        <v>10917</v>
      </c>
    </row>
    <row r="42" spans="1:9">
      <c r="A42" s="565">
        <v>2023</v>
      </c>
      <c r="B42" s="568"/>
      <c r="C42" s="575">
        <v>12259</v>
      </c>
      <c r="D42" s="576">
        <v>4423</v>
      </c>
      <c r="E42" s="577">
        <v>-4.4031311154598827</v>
      </c>
      <c r="F42" s="577">
        <v>7.7462491846053485</v>
      </c>
      <c r="G42" s="578">
        <v>2846.7849243590053</v>
      </c>
      <c r="H42" s="579">
        <v>71.099999999999994</v>
      </c>
      <c r="I42" s="580">
        <v>11060</v>
      </c>
    </row>
    <row r="43" spans="1:9">
      <c r="A43" s="565">
        <v>2024</v>
      </c>
      <c r="B43" s="568"/>
      <c r="C43" s="575">
        <v>12204</v>
      </c>
      <c r="D43" s="576">
        <v>4474</v>
      </c>
      <c r="E43" s="577">
        <v>-4.630005685971895</v>
      </c>
      <c r="F43" s="577">
        <v>0.56859718950532046</v>
      </c>
      <c r="G43" s="578">
        <v>2738.8917011800741</v>
      </c>
      <c r="H43" s="579">
        <v>72.3</v>
      </c>
      <c r="I43" s="580">
        <v>11157</v>
      </c>
    </row>
    <row r="44" spans="1:9">
      <c r="A44" s="565">
        <v>2025</v>
      </c>
      <c r="B44" s="568"/>
      <c r="C44" s="575">
        <v>12088</v>
      </c>
      <c r="D44" s="576">
        <v>4499</v>
      </c>
      <c r="E44" s="577">
        <v>-6.7694315308702384</v>
      </c>
      <c r="F44" s="577">
        <v>-0.32623766413832478</v>
      </c>
      <c r="G44" s="578">
        <v>2837</v>
      </c>
      <c r="H44" s="579">
        <v>72.34192575101666</v>
      </c>
      <c r="I44" s="580">
        <v>11172</v>
      </c>
    </row>
    <row r="45" spans="1:9">
      <c r="A45" s="565">
        <v>2020</v>
      </c>
      <c r="B45" s="568" t="s">
        <v>22</v>
      </c>
      <c r="C45" s="569">
        <v>5328</v>
      </c>
      <c r="D45" s="570">
        <v>1678</v>
      </c>
      <c r="E45" s="571">
        <v>-11.970534069981584</v>
      </c>
      <c r="F45" s="571">
        <v>-8.4714548802946599</v>
      </c>
      <c r="G45" s="572">
        <v>2751.1907383749772</v>
      </c>
      <c r="H45" s="582">
        <v>60.957319282986255</v>
      </c>
      <c r="I45" s="574">
        <v>6049</v>
      </c>
    </row>
    <row r="46" spans="1:9">
      <c r="A46" s="565">
        <v>2021</v>
      </c>
      <c r="B46" s="568"/>
      <c r="C46" s="569">
        <v>5273</v>
      </c>
      <c r="D46" s="570">
        <v>1715</v>
      </c>
      <c r="E46" s="571">
        <v>-14.076576576576576</v>
      </c>
      <c r="F46" s="571">
        <v>-2.627627627627628</v>
      </c>
      <c r="G46" s="572">
        <v>2694.4568083813492</v>
      </c>
      <c r="H46" s="582">
        <v>61.199999999999996</v>
      </c>
      <c r="I46" s="574">
        <v>6035</v>
      </c>
    </row>
    <row r="47" spans="1:9">
      <c r="A47" s="565">
        <v>2022</v>
      </c>
      <c r="B47" s="568"/>
      <c r="C47" s="575">
        <v>5194</v>
      </c>
      <c r="D47" s="576">
        <v>1671</v>
      </c>
      <c r="E47" s="577">
        <v>-13.7</v>
      </c>
      <c r="F47" s="577">
        <v>0.8</v>
      </c>
      <c r="G47" s="578">
        <v>2683</v>
      </c>
      <c r="H47" s="583">
        <v>61.199999999999996</v>
      </c>
      <c r="I47" s="580">
        <v>6062</v>
      </c>
    </row>
    <row r="48" spans="1:9">
      <c r="A48" s="565">
        <v>2023</v>
      </c>
      <c r="B48" s="568"/>
      <c r="C48" s="575">
        <v>5086</v>
      </c>
      <c r="D48" s="576">
        <v>1683</v>
      </c>
      <c r="E48" s="577">
        <v>-10.844748858447488</v>
      </c>
      <c r="F48" s="577">
        <v>-9.8934550989345507</v>
      </c>
      <c r="G48" s="578">
        <v>2734.9309865124724</v>
      </c>
      <c r="H48" s="583">
        <v>61.2</v>
      </c>
      <c r="I48" s="580">
        <v>6038</v>
      </c>
    </row>
    <row r="49" spans="1:9">
      <c r="A49" s="565">
        <v>2024</v>
      </c>
      <c r="B49" s="568"/>
      <c r="C49" s="575">
        <v>4996</v>
      </c>
      <c r="D49" s="576">
        <v>1676</v>
      </c>
      <c r="E49" s="577">
        <v>-14.879227053140097</v>
      </c>
      <c r="F49" s="577">
        <v>-6.5700483091787438</v>
      </c>
      <c r="G49" s="578">
        <v>2572.7649148974133</v>
      </c>
      <c r="H49" s="583">
        <v>61.3</v>
      </c>
      <c r="I49" s="580">
        <v>6005</v>
      </c>
    </row>
    <row r="50" spans="1:9">
      <c r="A50" s="565">
        <v>2025</v>
      </c>
      <c r="B50" s="568"/>
      <c r="C50" s="575">
        <v>4935</v>
      </c>
      <c r="D50" s="576">
        <v>1697</v>
      </c>
      <c r="E50" s="577">
        <v>-19.549763033175356</v>
      </c>
      <c r="F50" s="577">
        <v>0</v>
      </c>
      <c r="G50" s="578">
        <v>2624</v>
      </c>
      <c r="H50" s="583">
        <v>61.346121706189308</v>
      </c>
      <c r="I50" s="580">
        <v>6012</v>
      </c>
    </row>
    <row r="51" spans="1:9">
      <c r="A51" s="565">
        <v>2020</v>
      </c>
      <c r="B51" s="568" t="s">
        <v>159</v>
      </c>
      <c r="C51" s="569">
        <v>3440</v>
      </c>
      <c r="D51" s="570">
        <v>1099</v>
      </c>
      <c r="E51" s="571">
        <v>-9.4827586206896548</v>
      </c>
      <c r="F51" s="571">
        <v>-8.0459770114942533</v>
      </c>
      <c r="G51" s="572">
        <v>3393.3058534108573</v>
      </c>
      <c r="H51" s="573">
        <v>83.029814482617681</v>
      </c>
      <c r="I51" s="574">
        <v>3116</v>
      </c>
    </row>
    <row r="52" spans="1:9">
      <c r="A52" s="565">
        <v>2021</v>
      </c>
      <c r="B52" s="568"/>
      <c r="C52" s="569">
        <v>3406</v>
      </c>
      <c r="D52" s="570">
        <v>1108</v>
      </c>
      <c r="E52" s="571">
        <v>-7.8488372093023262</v>
      </c>
      <c r="F52" s="571">
        <v>-1.1627906976744187</v>
      </c>
      <c r="G52" s="572">
        <v>3440.2609347171128</v>
      </c>
      <c r="H52" s="573">
        <v>83</v>
      </c>
      <c r="I52" s="574">
        <v>3052</v>
      </c>
    </row>
    <row r="53" spans="1:9">
      <c r="A53" s="565">
        <v>2022</v>
      </c>
      <c r="B53" s="568"/>
      <c r="C53" s="575">
        <v>3322</v>
      </c>
      <c r="D53" s="576">
        <v>1079</v>
      </c>
      <c r="E53" s="577">
        <v>-11.6</v>
      </c>
      <c r="F53" s="577">
        <v>-5.5</v>
      </c>
      <c r="G53" s="578">
        <v>3434</v>
      </c>
      <c r="H53" s="583">
        <v>83</v>
      </c>
      <c r="I53" s="580">
        <v>3078</v>
      </c>
    </row>
    <row r="54" spans="1:9">
      <c r="A54" s="565">
        <v>2023</v>
      </c>
      <c r="B54" s="568"/>
      <c r="C54" s="575">
        <v>3273</v>
      </c>
      <c r="D54" s="576">
        <v>1083</v>
      </c>
      <c r="E54" s="577">
        <v>-2.9542097488921715</v>
      </c>
      <c r="F54" s="577">
        <v>-7.6809453471196454</v>
      </c>
      <c r="G54" s="578">
        <v>3066.9351084112554</v>
      </c>
      <c r="H54" s="583">
        <v>83</v>
      </c>
      <c r="I54" s="580">
        <v>3043</v>
      </c>
    </row>
    <row r="55" spans="1:9">
      <c r="A55" s="565">
        <v>2024</v>
      </c>
      <c r="B55" s="568"/>
      <c r="C55" s="575">
        <v>3216</v>
      </c>
      <c r="D55" s="576">
        <v>1090</v>
      </c>
      <c r="E55" s="577">
        <v>-9.6385542168674707</v>
      </c>
      <c r="F55" s="577">
        <v>-7.5301204819277112</v>
      </c>
      <c r="G55" s="578">
        <v>2938.0318151471547</v>
      </c>
      <c r="H55" s="583">
        <v>83</v>
      </c>
      <c r="I55" s="580">
        <v>3076</v>
      </c>
    </row>
    <row r="56" spans="1:9">
      <c r="A56" s="565">
        <v>2025</v>
      </c>
      <c r="B56" s="568"/>
      <c r="C56" s="575">
        <v>3153</v>
      </c>
      <c r="D56" s="576">
        <v>1091</v>
      </c>
      <c r="E56" s="577">
        <v>-11.339258351210542</v>
      </c>
      <c r="F56" s="577">
        <v>-7.3551946061906222</v>
      </c>
      <c r="G56" s="578">
        <v>3286</v>
      </c>
      <c r="H56" s="583">
        <v>83.029814482617681</v>
      </c>
      <c r="I56" s="580">
        <v>3014</v>
      </c>
    </row>
    <row r="57" spans="1:9">
      <c r="A57" s="565">
        <v>2020</v>
      </c>
      <c r="B57" s="568" t="s">
        <v>28</v>
      </c>
      <c r="C57" s="569">
        <v>14194</v>
      </c>
      <c r="D57" s="570">
        <v>4935</v>
      </c>
      <c r="E57" s="571">
        <v>-10.754170687991177</v>
      </c>
      <c r="F57" s="571">
        <v>-7.1694471253274505</v>
      </c>
      <c r="G57" s="572">
        <v>2467.8785233865397</v>
      </c>
      <c r="H57" s="573">
        <v>78.155655601749132</v>
      </c>
      <c r="I57" s="574">
        <v>13321</v>
      </c>
    </row>
    <row r="58" spans="1:9">
      <c r="A58" s="565">
        <v>2021</v>
      </c>
      <c r="B58" s="568"/>
      <c r="C58" s="569">
        <v>13801</v>
      </c>
      <c r="D58" s="570">
        <v>4864</v>
      </c>
      <c r="E58" s="571">
        <v>-10.286036353388756</v>
      </c>
      <c r="F58" s="571">
        <v>-8.4542764548400733</v>
      </c>
      <c r="G58" s="572">
        <v>2444.4085588950393</v>
      </c>
      <c r="H58" s="573">
        <v>78.3</v>
      </c>
      <c r="I58" s="574">
        <v>12990</v>
      </c>
    </row>
    <row r="59" spans="1:9">
      <c r="A59" s="565">
        <v>2022</v>
      </c>
      <c r="B59" s="568"/>
      <c r="C59" s="575">
        <v>13552</v>
      </c>
      <c r="D59" s="576">
        <v>4718</v>
      </c>
      <c r="E59" s="577">
        <v>-12.5</v>
      </c>
      <c r="F59" s="577">
        <v>-17.5</v>
      </c>
      <c r="G59" s="578">
        <v>2432</v>
      </c>
      <c r="H59" s="579">
        <v>78.5</v>
      </c>
      <c r="I59" s="580">
        <v>12892</v>
      </c>
    </row>
    <row r="60" spans="1:9">
      <c r="A60" s="565">
        <v>2023</v>
      </c>
      <c r="B60" s="568"/>
      <c r="C60" s="575">
        <v>13263</v>
      </c>
      <c r="D60" s="576">
        <v>4692</v>
      </c>
      <c r="E60" s="577">
        <v>-14.132731113863189</v>
      </c>
      <c r="F60" s="577">
        <v>-7.2120638158374009</v>
      </c>
      <c r="G60" s="578">
        <v>2450.9264606519682</v>
      </c>
      <c r="H60" s="579">
        <v>78.8</v>
      </c>
      <c r="I60" s="580">
        <v>12865</v>
      </c>
    </row>
    <row r="61" spans="1:9">
      <c r="A61" s="565">
        <v>2024</v>
      </c>
      <c r="B61" s="568"/>
      <c r="C61" s="575">
        <v>13004</v>
      </c>
      <c r="D61" s="576">
        <v>4709</v>
      </c>
      <c r="E61" s="577">
        <v>-13.506493506493506</v>
      </c>
      <c r="F61" s="577">
        <v>-7.4211502782931351</v>
      </c>
      <c r="G61" s="578">
        <v>2309.145780123486</v>
      </c>
      <c r="H61" s="579">
        <v>79.2</v>
      </c>
      <c r="I61" s="580">
        <v>12729</v>
      </c>
    </row>
    <row r="62" spans="1:9">
      <c r="A62" s="565">
        <v>2025</v>
      </c>
      <c r="B62" s="568"/>
      <c r="C62" s="575">
        <v>12709</v>
      </c>
      <c r="D62" s="576">
        <v>4679</v>
      </c>
      <c r="E62" s="577">
        <v>-15.765936481467444</v>
      </c>
      <c r="F62" s="577">
        <v>-2.8045175471841128</v>
      </c>
      <c r="G62" s="578">
        <v>2320</v>
      </c>
      <c r="H62" s="579">
        <v>79.240721942155162</v>
      </c>
      <c r="I62" s="580">
        <v>12664</v>
      </c>
    </row>
    <row r="63" spans="1:9">
      <c r="A63" s="565">
        <v>2020</v>
      </c>
      <c r="B63" s="568" t="s">
        <v>23</v>
      </c>
      <c r="C63" s="569">
        <v>14989</v>
      </c>
      <c r="D63" s="569">
        <v>5189</v>
      </c>
      <c r="E63" s="571">
        <v>-11.15485564304462</v>
      </c>
      <c r="F63" s="571">
        <v>-7.0866141732283463</v>
      </c>
      <c r="G63" s="572">
        <v>2521.2965837994589</v>
      </c>
      <c r="H63" s="573">
        <v>74.445546092004818</v>
      </c>
      <c r="I63" s="574">
        <v>14439</v>
      </c>
    </row>
    <row r="64" spans="1:9">
      <c r="A64" s="565">
        <v>2021</v>
      </c>
      <c r="B64" s="568"/>
      <c r="C64" s="569">
        <v>14695</v>
      </c>
      <c r="D64" s="569">
        <v>5178</v>
      </c>
      <c r="E64" s="571">
        <v>-10.207485489358863</v>
      </c>
      <c r="F64" s="571">
        <v>-7.8057241977450129</v>
      </c>
      <c r="G64" s="572">
        <v>2511.9448218971729</v>
      </c>
      <c r="H64" s="573">
        <v>76.2</v>
      </c>
      <c r="I64" s="574">
        <v>14209</v>
      </c>
    </row>
    <row r="65" spans="1:9">
      <c r="A65" s="565">
        <v>2022</v>
      </c>
      <c r="B65" s="568"/>
      <c r="C65" s="575">
        <v>14644</v>
      </c>
      <c r="D65" s="575">
        <v>5214</v>
      </c>
      <c r="E65" s="577">
        <v>-10.7</v>
      </c>
      <c r="F65" s="577">
        <v>-10.3</v>
      </c>
      <c r="G65" s="578">
        <v>2486</v>
      </c>
      <c r="H65" s="579">
        <v>76.2</v>
      </c>
      <c r="I65" s="580">
        <v>14117</v>
      </c>
    </row>
    <row r="66" spans="1:9">
      <c r="A66" s="565">
        <v>2023</v>
      </c>
      <c r="B66" s="568"/>
      <c r="C66" s="575">
        <v>14274</v>
      </c>
      <c r="D66" s="575">
        <v>5193</v>
      </c>
      <c r="E66" s="577">
        <v>-9.4468784227820368</v>
      </c>
      <c r="F66" s="577">
        <v>-12.869660460021906</v>
      </c>
      <c r="G66" s="578">
        <v>2500.8338040663812</v>
      </c>
      <c r="H66" s="579">
        <v>77.400000000000006</v>
      </c>
      <c r="I66" s="580">
        <v>13978</v>
      </c>
    </row>
    <row r="67" spans="1:9">
      <c r="A67" s="565">
        <v>2024</v>
      </c>
      <c r="B67" s="568"/>
      <c r="C67" s="575">
        <v>14022</v>
      </c>
      <c r="D67" s="575">
        <v>5248</v>
      </c>
      <c r="E67" s="577">
        <v>-12.838116160922697</v>
      </c>
      <c r="F67" s="577">
        <v>-11.12179047095977</v>
      </c>
      <c r="G67" s="578">
        <v>2362.616619497885</v>
      </c>
      <c r="H67" s="579">
        <v>76.900000000000006</v>
      </c>
      <c r="I67" s="580">
        <v>13892</v>
      </c>
    </row>
    <row r="68" spans="1:9">
      <c r="A68" s="565">
        <v>2025</v>
      </c>
      <c r="B68" s="568"/>
      <c r="C68" s="575">
        <v>13783</v>
      </c>
      <c r="D68" s="575">
        <v>5306</v>
      </c>
      <c r="E68" s="577">
        <v>-14.278680452978827</v>
      </c>
      <c r="F68" s="577">
        <v>-4.8533445874657097</v>
      </c>
      <c r="G68" s="578">
        <v>2450</v>
      </c>
      <c r="H68" s="579">
        <v>76.925758936247448</v>
      </c>
      <c r="I68" s="580">
        <v>13775</v>
      </c>
    </row>
    <row r="69" spans="1:9">
      <c r="A69" s="565">
        <v>2020</v>
      </c>
      <c r="B69" s="568" t="s">
        <v>86</v>
      </c>
      <c r="C69" s="569">
        <v>6579</v>
      </c>
      <c r="D69" s="569">
        <v>2028</v>
      </c>
      <c r="E69" s="571">
        <v>-6.4265431176206844</v>
      </c>
      <c r="F69" s="571">
        <v>-2.6901808399342402</v>
      </c>
      <c r="G69" s="572">
        <v>2768.9026299984548</v>
      </c>
      <c r="H69" s="573">
        <v>81.938122296318369</v>
      </c>
      <c r="I69" s="574">
        <v>6776</v>
      </c>
    </row>
    <row r="70" spans="1:9">
      <c r="A70" s="565">
        <v>2021</v>
      </c>
      <c r="B70" s="568"/>
      <c r="C70" s="569">
        <v>6502</v>
      </c>
      <c r="D70" s="569">
        <v>2030</v>
      </c>
      <c r="E70" s="571">
        <v>-7.7519379844961236</v>
      </c>
      <c r="F70" s="571">
        <v>-10.335917312661499</v>
      </c>
      <c r="G70" s="572">
        <v>2704.0713804028519</v>
      </c>
      <c r="H70" s="573">
        <v>82</v>
      </c>
      <c r="I70" s="574">
        <v>6736</v>
      </c>
    </row>
    <row r="71" spans="1:9">
      <c r="A71" s="565">
        <v>2022</v>
      </c>
      <c r="B71" s="568"/>
      <c r="C71" s="575">
        <v>6392</v>
      </c>
      <c r="D71" s="575">
        <v>1980</v>
      </c>
      <c r="E71" s="577">
        <v>-8.1</v>
      </c>
      <c r="F71" s="577">
        <v>-4.7</v>
      </c>
      <c r="G71" s="578">
        <v>2709</v>
      </c>
      <c r="H71" s="579">
        <v>82</v>
      </c>
      <c r="I71" s="580">
        <v>6769</v>
      </c>
    </row>
    <row r="72" spans="1:9">
      <c r="A72" s="565">
        <v>2023</v>
      </c>
      <c r="B72" s="568"/>
      <c r="C72" s="575">
        <v>6273</v>
      </c>
      <c r="D72" s="575">
        <v>1977</v>
      </c>
      <c r="E72" s="577">
        <v>-5.5641421947449761</v>
      </c>
      <c r="F72" s="577">
        <v>-11.437403400309119</v>
      </c>
      <c r="G72" s="578">
        <v>2644.0127502940441</v>
      </c>
      <c r="H72" s="579">
        <v>82</v>
      </c>
      <c r="I72" s="580">
        <v>6727</v>
      </c>
    </row>
    <row r="73" spans="1:9">
      <c r="A73" s="565">
        <v>2024</v>
      </c>
      <c r="B73" s="568"/>
      <c r="C73" s="575">
        <v>6158</v>
      </c>
      <c r="D73" s="575">
        <v>1982</v>
      </c>
      <c r="E73" s="577">
        <v>-8.3412023921938943</v>
      </c>
      <c r="F73" s="577">
        <v>-11.488825936418005</v>
      </c>
      <c r="G73" s="578">
        <v>2516.8659325277904</v>
      </c>
      <c r="H73" s="579">
        <v>82</v>
      </c>
      <c r="I73" s="580">
        <v>6685</v>
      </c>
    </row>
    <row r="74" spans="1:9">
      <c r="A74" s="565">
        <v>2025</v>
      </c>
      <c r="B74" s="568"/>
      <c r="C74" s="575">
        <v>6029</v>
      </c>
      <c r="D74" s="575">
        <v>1985</v>
      </c>
      <c r="E74" s="577">
        <v>-11.881824020552344</v>
      </c>
      <c r="F74" s="577">
        <v>-6.1014771997430959</v>
      </c>
      <c r="G74" s="578">
        <v>2638</v>
      </c>
      <c r="H74" s="579">
        <v>81.962216909010692</v>
      </c>
      <c r="I74" s="580">
        <v>6717</v>
      </c>
    </row>
    <row r="75" spans="1:9">
      <c r="A75" s="565">
        <v>2020</v>
      </c>
      <c r="B75" s="568" t="s">
        <v>24</v>
      </c>
      <c r="C75" s="569">
        <v>6087</v>
      </c>
      <c r="D75" s="569">
        <v>2019</v>
      </c>
      <c r="E75" s="571">
        <v>-10.425020048115478</v>
      </c>
      <c r="F75" s="571">
        <v>-8.179631114675221</v>
      </c>
      <c r="G75" s="572">
        <v>2437.093000287975</v>
      </c>
      <c r="H75" s="573">
        <v>62.176160231687902</v>
      </c>
      <c r="I75" s="574">
        <v>6764</v>
      </c>
    </row>
    <row r="76" spans="1:9">
      <c r="A76" s="565">
        <v>2021</v>
      </c>
      <c r="B76" s="568"/>
      <c r="C76" s="569">
        <v>5949</v>
      </c>
      <c r="D76" s="569">
        <v>2009</v>
      </c>
      <c r="E76" s="571">
        <v>-10.678495153606045</v>
      </c>
      <c r="F76" s="571">
        <v>-12.649909643502546</v>
      </c>
      <c r="G76" s="572">
        <v>2394.2193760230107</v>
      </c>
      <c r="H76" s="573">
        <v>62.4</v>
      </c>
      <c r="I76" s="574">
        <v>6717</v>
      </c>
    </row>
    <row r="77" spans="1:9">
      <c r="A77" s="565">
        <v>2022</v>
      </c>
      <c r="B77" s="568"/>
      <c r="C77" s="575">
        <v>5826</v>
      </c>
      <c r="D77" s="575">
        <v>1953</v>
      </c>
      <c r="E77" s="577">
        <v>-10.199999999999999</v>
      </c>
      <c r="F77" s="577">
        <v>-10</v>
      </c>
      <c r="G77" s="578">
        <v>2395</v>
      </c>
      <c r="H77" s="579">
        <v>63.4</v>
      </c>
      <c r="I77" s="580">
        <v>6735</v>
      </c>
    </row>
    <row r="78" spans="1:9">
      <c r="A78" s="565">
        <v>2023</v>
      </c>
      <c r="B78" s="568"/>
      <c r="C78" s="575">
        <v>5662</v>
      </c>
      <c r="D78" s="575">
        <v>1935</v>
      </c>
      <c r="E78" s="577">
        <v>-12.1049092131809</v>
      </c>
      <c r="F78" s="577">
        <v>-10.087424344317418</v>
      </c>
      <c r="G78" s="578">
        <v>2381.3792932057454</v>
      </c>
      <c r="H78" s="579">
        <v>63.5</v>
      </c>
      <c r="I78" s="580">
        <v>6706</v>
      </c>
    </row>
    <row r="79" spans="1:9">
      <c r="A79" s="565">
        <v>2024</v>
      </c>
      <c r="B79" s="568"/>
      <c r="C79" s="575">
        <v>5537</v>
      </c>
      <c r="D79" s="575">
        <v>1923</v>
      </c>
      <c r="E79" s="577">
        <v>-10.195265249697599</v>
      </c>
      <c r="F79" s="577">
        <v>-15.03369621565578</v>
      </c>
      <c r="G79" s="578">
        <v>2311.9726422747349</v>
      </c>
      <c r="H79" s="579">
        <v>63.5</v>
      </c>
      <c r="I79" s="580">
        <v>6617</v>
      </c>
    </row>
    <row r="80" spans="1:9">
      <c r="A80" s="565">
        <v>2025</v>
      </c>
      <c r="B80" s="568"/>
      <c r="C80" s="575">
        <v>5442</v>
      </c>
      <c r="D80" s="575">
        <v>1925</v>
      </c>
      <c r="E80" s="577">
        <v>-15.068250310228683</v>
      </c>
      <c r="F80" s="577">
        <v>-7.9773089877681267</v>
      </c>
      <c r="G80" s="578">
        <v>2342</v>
      </c>
      <c r="H80" s="579">
        <v>63.453905730406987</v>
      </c>
      <c r="I80" s="580">
        <v>6540</v>
      </c>
    </row>
    <row r="81" spans="1:9">
      <c r="A81" s="565">
        <v>2020</v>
      </c>
      <c r="B81" s="568" t="s">
        <v>25</v>
      </c>
      <c r="C81" s="569">
        <v>6253</v>
      </c>
      <c r="D81" s="569">
        <v>2036</v>
      </c>
      <c r="E81" s="571">
        <v>-9.3089302619122751</v>
      </c>
      <c r="F81" s="571">
        <v>-0.47333543704638692</v>
      </c>
      <c r="G81" s="572">
        <v>2718.8777202113438</v>
      </c>
      <c r="H81" s="573">
        <v>89.223121367011814</v>
      </c>
      <c r="I81" s="574">
        <v>5777</v>
      </c>
    </row>
    <row r="82" spans="1:9">
      <c r="A82" s="565">
        <v>2021</v>
      </c>
      <c r="B82" s="568"/>
      <c r="C82" s="569">
        <v>6146</v>
      </c>
      <c r="D82" s="569">
        <v>2035</v>
      </c>
      <c r="E82" s="571">
        <v>-9.9152406844714545</v>
      </c>
      <c r="F82" s="571">
        <v>-8.9557012633935713</v>
      </c>
      <c r="G82" s="572">
        <v>2693.105029059217</v>
      </c>
      <c r="H82" s="573">
        <v>89.2</v>
      </c>
      <c r="I82" s="574">
        <v>5677</v>
      </c>
    </row>
    <row r="83" spans="1:9">
      <c r="A83" s="565">
        <v>2022</v>
      </c>
      <c r="B83" s="568"/>
      <c r="C83" s="575">
        <v>6036</v>
      </c>
      <c r="D83" s="575">
        <v>2070</v>
      </c>
      <c r="E83" s="577">
        <v>-11.4</v>
      </c>
      <c r="F83" s="577">
        <v>-5.0999999999999996</v>
      </c>
      <c r="G83" s="578">
        <v>2627</v>
      </c>
      <c r="H83" s="579">
        <v>89.2</v>
      </c>
      <c r="I83" s="580">
        <v>5633</v>
      </c>
    </row>
    <row r="84" spans="1:9">
      <c r="A84" s="565">
        <v>2023</v>
      </c>
      <c r="B84" s="568"/>
      <c r="C84" s="575">
        <v>5936</v>
      </c>
      <c r="D84" s="575">
        <v>2071</v>
      </c>
      <c r="E84" s="577">
        <v>-11.778177654179618</v>
      </c>
      <c r="F84" s="577">
        <v>-2.6173728120399149</v>
      </c>
      <c r="G84" s="578">
        <v>2689.553425849846</v>
      </c>
      <c r="H84" s="579">
        <v>89.2</v>
      </c>
      <c r="I84" s="580">
        <v>5595</v>
      </c>
    </row>
    <row r="85" spans="1:9">
      <c r="A85" s="565">
        <v>2024</v>
      </c>
      <c r="B85" s="568"/>
      <c r="C85" s="575">
        <v>5786</v>
      </c>
      <c r="D85" s="575">
        <v>2070</v>
      </c>
      <c r="E85" s="577">
        <v>-11.627906976744185</v>
      </c>
      <c r="F85" s="577">
        <v>-4.6511627906976747</v>
      </c>
      <c r="G85" s="578">
        <v>2496.1479068815415</v>
      </c>
      <c r="H85" s="579">
        <v>89.2</v>
      </c>
      <c r="I85" s="580">
        <v>5587</v>
      </c>
    </row>
    <row r="86" spans="1:9">
      <c r="A86" s="565">
        <v>2025</v>
      </c>
      <c r="B86" s="568"/>
      <c r="C86" s="575">
        <v>5687</v>
      </c>
      <c r="D86" s="575">
        <v>2070</v>
      </c>
      <c r="E86" s="577">
        <v>-14.353259034110099</v>
      </c>
      <c r="F86" s="577">
        <v>-13.846673421141505</v>
      </c>
      <c r="G86" s="578">
        <v>2623</v>
      </c>
      <c r="H86" s="579">
        <v>89.24534893877194</v>
      </c>
      <c r="I86" s="580">
        <v>5564</v>
      </c>
    </row>
    <row r="87" spans="1:9">
      <c r="A87" s="565">
        <v>2020</v>
      </c>
      <c r="B87" s="568" t="s">
        <v>26</v>
      </c>
      <c r="C87" s="569">
        <v>4930</v>
      </c>
      <c r="D87" s="569">
        <v>1651</v>
      </c>
      <c r="E87" s="571">
        <v>-17.969984202211691</v>
      </c>
      <c r="F87" s="571">
        <v>-18.759873617693525</v>
      </c>
      <c r="G87" s="572">
        <v>2432.8383649778743</v>
      </c>
      <c r="H87" s="573">
        <v>87.602872057812704</v>
      </c>
      <c r="I87" s="574">
        <v>5384</v>
      </c>
    </row>
    <row r="88" spans="1:9">
      <c r="A88" s="565">
        <v>2021</v>
      </c>
      <c r="B88" s="568"/>
      <c r="C88" s="569">
        <v>4802</v>
      </c>
      <c r="D88" s="569">
        <v>1642</v>
      </c>
      <c r="E88" s="571">
        <v>-14.604462474645031</v>
      </c>
      <c r="F88" s="571">
        <v>-7.0993914807302234</v>
      </c>
      <c r="G88" s="572">
        <v>2438.6875695991648</v>
      </c>
      <c r="H88" s="573">
        <v>88.1</v>
      </c>
      <c r="I88" s="574">
        <v>5248</v>
      </c>
    </row>
    <row r="89" spans="1:9">
      <c r="A89" s="565">
        <v>2022</v>
      </c>
      <c r="B89" s="568"/>
      <c r="C89" s="575">
        <v>4825</v>
      </c>
      <c r="D89" s="575">
        <v>1610</v>
      </c>
      <c r="E89" s="577">
        <v>-16.899999999999999</v>
      </c>
      <c r="F89" s="577">
        <v>-10.199999999999999</v>
      </c>
      <c r="G89" s="578">
        <v>2484</v>
      </c>
      <c r="H89" s="579">
        <v>88.1</v>
      </c>
      <c r="I89" s="580">
        <v>5257</v>
      </c>
    </row>
    <row r="90" spans="1:9">
      <c r="A90" s="565">
        <v>2023</v>
      </c>
      <c r="B90" s="568"/>
      <c r="C90" s="575">
        <v>4680</v>
      </c>
      <c r="D90" s="575">
        <v>1600</v>
      </c>
      <c r="E90" s="577">
        <v>-13.193717277486911</v>
      </c>
      <c r="F90" s="577">
        <v>-18.219895287958117</v>
      </c>
      <c r="G90" s="578">
        <v>2546.5557407434057</v>
      </c>
      <c r="H90" s="579">
        <v>88.1</v>
      </c>
      <c r="I90" s="580">
        <v>5194</v>
      </c>
    </row>
    <row r="91" spans="1:9">
      <c r="A91" s="565">
        <v>2024</v>
      </c>
      <c r="B91" s="568"/>
      <c r="C91" s="575">
        <v>4586</v>
      </c>
      <c r="D91" s="575">
        <v>1614</v>
      </c>
      <c r="E91" s="577">
        <v>-15.217844486137169</v>
      </c>
      <c r="F91" s="577">
        <v>-18.344798832603711</v>
      </c>
      <c r="G91" s="578">
        <v>2356.2016921864333</v>
      </c>
      <c r="H91" s="579">
        <v>88.1</v>
      </c>
      <c r="I91" s="580">
        <v>5159</v>
      </c>
    </row>
    <row r="92" spans="1:9">
      <c r="A92" s="565">
        <v>2025</v>
      </c>
      <c r="B92" s="568"/>
      <c r="C92" s="575">
        <v>4452</v>
      </c>
      <c r="D92" s="575">
        <v>1616</v>
      </c>
      <c r="E92" s="577">
        <v>-16.177739430543571</v>
      </c>
      <c r="F92" s="577">
        <v>-3.4512510785159622</v>
      </c>
      <c r="G92" s="578">
        <v>2398</v>
      </c>
      <c r="H92" s="579">
        <v>88.124791736087971</v>
      </c>
      <c r="I92" s="580">
        <v>5117</v>
      </c>
    </row>
    <row r="93" spans="1:9">
      <c r="A93" s="565">
        <v>2020</v>
      </c>
      <c r="B93" s="568" t="s">
        <v>165</v>
      </c>
      <c r="C93" s="569">
        <v>17754</v>
      </c>
      <c r="D93" s="569">
        <v>6334</v>
      </c>
      <c r="E93" s="571">
        <v>-8.064067626939547</v>
      </c>
      <c r="F93" s="571">
        <v>-2.4470274178299318</v>
      </c>
      <c r="G93" s="572">
        <v>2363.1799281018984</v>
      </c>
      <c r="H93" s="573">
        <v>86.654820938251945</v>
      </c>
      <c r="I93" s="574">
        <v>16050</v>
      </c>
    </row>
    <row r="94" spans="1:9">
      <c r="A94" s="565">
        <v>2021</v>
      </c>
      <c r="B94" s="568"/>
      <c r="C94" s="569">
        <v>17568</v>
      </c>
      <c r="D94" s="569">
        <v>6368</v>
      </c>
      <c r="E94" s="571">
        <v>-8.5614509406330974</v>
      </c>
      <c r="F94" s="571">
        <v>-2.6472907513799711</v>
      </c>
      <c r="G94" s="572">
        <v>2357.8100929523598</v>
      </c>
      <c r="H94" s="573">
        <v>86.6</v>
      </c>
      <c r="I94" s="574">
        <v>15678</v>
      </c>
    </row>
    <row r="95" spans="1:9">
      <c r="A95" s="565">
        <v>2022</v>
      </c>
      <c r="B95" s="568"/>
      <c r="C95" s="575">
        <v>17018</v>
      </c>
      <c r="D95" s="575">
        <v>5977</v>
      </c>
      <c r="E95" s="577">
        <v>-8.4</v>
      </c>
      <c r="F95" s="577">
        <v>-2.4</v>
      </c>
      <c r="G95" s="578">
        <v>2367</v>
      </c>
      <c r="H95" s="579">
        <v>87</v>
      </c>
      <c r="I95" s="580">
        <v>15635</v>
      </c>
    </row>
    <row r="96" spans="1:9">
      <c r="A96" s="565">
        <v>2023</v>
      </c>
      <c r="B96" s="568"/>
      <c r="C96" s="575">
        <v>16859</v>
      </c>
      <c r="D96" s="575">
        <v>6057</v>
      </c>
      <c r="E96" s="577">
        <v>-7.9904115061925678</v>
      </c>
      <c r="F96" s="577">
        <v>-2.8537183950687743</v>
      </c>
      <c r="G96" s="578">
        <v>2395.8118398996116</v>
      </c>
      <c r="H96" s="579">
        <v>87.1</v>
      </c>
      <c r="I96" s="580">
        <v>15642</v>
      </c>
    </row>
    <row r="97" spans="1:9">
      <c r="A97" s="565">
        <v>2024</v>
      </c>
      <c r="B97" s="568"/>
      <c r="C97" s="575">
        <v>16696</v>
      </c>
      <c r="D97" s="575">
        <v>6083</v>
      </c>
      <c r="E97" s="577">
        <v>-9.2510753638559891</v>
      </c>
      <c r="F97" s="577">
        <v>0.11784809380708267</v>
      </c>
      <c r="G97" s="578">
        <v>2331.5947897971728</v>
      </c>
      <c r="H97" s="579">
        <v>87.5</v>
      </c>
      <c r="I97" s="580">
        <v>15612</v>
      </c>
    </row>
    <row r="98" spans="1:9">
      <c r="A98" s="565">
        <v>2025</v>
      </c>
      <c r="B98" s="568"/>
      <c r="C98" s="575">
        <v>16485</v>
      </c>
      <c r="D98" s="575">
        <v>6072</v>
      </c>
      <c r="E98" s="577">
        <v>-10.40675547098002</v>
      </c>
      <c r="F98" s="577">
        <v>-5.9467174119885828E-2</v>
      </c>
      <c r="G98" s="578">
        <v>2411</v>
      </c>
      <c r="H98" s="579">
        <v>87.512802905095555</v>
      </c>
      <c r="I98" s="580">
        <v>15605</v>
      </c>
    </row>
    <row r="99" spans="1:9">
      <c r="A99" s="565">
        <v>2020</v>
      </c>
      <c r="B99" s="568" t="s">
        <v>27</v>
      </c>
      <c r="C99" s="569">
        <v>9959</v>
      </c>
      <c r="D99" s="569">
        <v>3443</v>
      </c>
      <c r="E99" s="571">
        <v>-9.6437709112379455</v>
      </c>
      <c r="F99" s="571">
        <v>-2.6569572918716791</v>
      </c>
      <c r="G99" s="572">
        <v>2352.1009359070567</v>
      </c>
      <c r="H99" s="573">
        <v>80.055652292669606</v>
      </c>
      <c r="I99" s="574">
        <v>9609</v>
      </c>
    </row>
    <row r="100" spans="1:9">
      <c r="A100" s="565">
        <v>2021</v>
      </c>
      <c r="B100" s="565"/>
      <c r="C100" s="569">
        <v>9729</v>
      </c>
      <c r="D100" s="569">
        <v>3469</v>
      </c>
      <c r="E100" s="571">
        <v>-11.145697359172608</v>
      </c>
      <c r="F100" s="571">
        <v>-14.860929812230145</v>
      </c>
      <c r="G100" s="572">
        <v>2377.5376257127832</v>
      </c>
      <c r="H100" s="573">
        <v>80.800000000000011</v>
      </c>
      <c r="I100" s="574">
        <v>9530</v>
      </c>
    </row>
    <row r="101" spans="1:9">
      <c r="A101" s="565">
        <v>2022</v>
      </c>
      <c r="B101" s="565"/>
      <c r="C101" s="575">
        <v>9471</v>
      </c>
      <c r="D101" s="575">
        <v>3398</v>
      </c>
      <c r="E101" s="577">
        <v>-11.8</v>
      </c>
      <c r="F101" s="577">
        <v>-9.4</v>
      </c>
      <c r="G101" s="578">
        <v>2391</v>
      </c>
      <c r="H101" s="579">
        <v>81.5</v>
      </c>
      <c r="I101" s="580">
        <v>9481</v>
      </c>
    </row>
    <row r="102" spans="1:9">
      <c r="A102" s="565">
        <v>2023</v>
      </c>
      <c r="B102" s="565"/>
      <c r="C102" s="575">
        <v>9254</v>
      </c>
      <c r="D102" s="575">
        <v>3408</v>
      </c>
      <c r="E102" s="577">
        <v>-12.406947890818859</v>
      </c>
      <c r="F102" s="577">
        <v>-7.3407775020678248</v>
      </c>
      <c r="G102" s="578">
        <v>2489.0610234802239</v>
      </c>
      <c r="H102" s="579">
        <v>82.3</v>
      </c>
      <c r="I102" s="580">
        <v>9405</v>
      </c>
    </row>
    <row r="103" spans="1:9">
      <c r="A103" s="565">
        <v>2024</v>
      </c>
      <c r="B103" s="565"/>
      <c r="C103" s="575">
        <v>9018</v>
      </c>
      <c r="D103" s="575">
        <v>3388</v>
      </c>
      <c r="E103" s="577">
        <v>-11.731135066582118</v>
      </c>
      <c r="F103" s="577">
        <v>-17.121116043119848</v>
      </c>
      <c r="G103" s="578">
        <v>2408.7468667686235</v>
      </c>
      <c r="H103" s="579">
        <v>81.599999999999994</v>
      </c>
      <c r="I103" s="580">
        <v>9336</v>
      </c>
    </row>
    <row r="104" spans="1:9">
      <c r="A104" s="565">
        <v>2025</v>
      </c>
      <c r="B104" s="565"/>
      <c r="C104" s="575">
        <v>8765</v>
      </c>
      <c r="D104" s="575">
        <v>3365</v>
      </c>
      <c r="E104" s="577">
        <v>-18.500380890194798</v>
      </c>
      <c r="F104" s="577">
        <v>-6.7471977364239848</v>
      </c>
      <c r="G104" s="578">
        <v>2496</v>
      </c>
      <c r="H104" s="579">
        <v>81.568578135479541</v>
      </c>
      <c r="I104" s="580">
        <v>9226</v>
      </c>
    </row>
  </sheetData>
  <phoneticPr fontId="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資料出所</vt:lpstr>
      <vt:lpstr>データ①</vt:lpstr>
      <vt:lpstr>データ②</vt:lpstr>
      <vt:lpstr>データ①!Print_Area</vt:lpstr>
      <vt:lpstr>資料出所!Print_Area</vt:lpstr>
      <vt:lpstr>データ①!Print_Titles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統計情報班</dc:creator>
  <cp:lastModifiedBy>松崎　優希</cp:lastModifiedBy>
  <cp:lastPrinted>2025-02-25T07:37:30Z</cp:lastPrinted>
  <dcterms:created xsi:type="dcterms:W3CDTF">2000-09-21T06:55:57Z</dcterms:created>
  <dcterms:modified xsi:type="dcterms:W3CDTF">2025-03-25T03:30:08Z</dcterms:modified>
</cp:coreProperties>
</file>